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4.xml" ContentType="application/vnd.openxmlformats-officedocument.spreadsheetml.comments+xml"/>
  <Override PartName="/xl/drawings/drawing10.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5.xml" ContentType="application/vnd.openxmlformats-officedocument.spreadsheetml.comments+xml"/>
  <Override PartName="/xl/drawings/drawing11.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6.xml" ContentType="application/vnd.openxmlformats-officedocument.spreadsheetml.comments+xml"/>
  <Override PartName="/xl/drawings/drawing1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7.xml" ContentType="application/vnd.openxmlformats-officedocument.spreadsheetml.comments+xml"/>
  <Override PartName="/xl/drawings/drawing13.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8.xml" ContentType="application/vnd.openxmlformats-officedocument.spreadsheetml.comments+xml"/>
  <Override PartName="/xl/drawings/drawing14.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omments9.xml" ContentType="application/vnd.openxmlformats-officedocument.spreadsheetml.comments+xml"/>
  <Override PartName="/xl/drawings/drawing15.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omments10.xml" ContentType="application/vnd.openxmlformats-officedocument.spreadsheetml.comments+xml"/>
  <Override PartName="/xl/drawings/drawing16.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11.xml" ContentType="application/vnd.openxmlformats-officedocument.spreadsheetml.comments+xml"/>
  <Override PartName="/xl/drawings/drawing17.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12.xml" ContentType="application/vnd.openxmlformats-officedocument.spreadsheetml.comments+xml"/>
  <Override PartName="/xl/drawings/drawing18.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omments13.xml" ContentType="application/vnd.openxmlformats-officedocument.spreadsheetml.comments+xml"/>
  <Override PartName="/xl/drawings/drawing19.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omments14.xml" ContentType="application/vnd.openxmlformats-officedocument.spreadsheetml.comments+xml"/>
  <Override PartName="/xl/drawings/drawing20.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15.xml" ContentType="application/vnd.openxmlformats-officedocument.spreadsheetml.comments+xml"/>
  <Override PartName="/xl/drawings/drawing21.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omments16.xml" ContentType="application/vnd.openxmlformats-officedocument.spreadsheetml.comments+xml"/>
  <Override PartName="/xl/drawings/drawing22.xml" ContentType="application/vnd.openxmlformats-officedocument.drawing+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omments17.xml" ContentType="application/vnd.openxmlformats-officedocument.spreadsheetml.comments+xml"/>
  <Override PartName="/xl/drawings/drawing23.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omments18.xml" ContentType="application/vnd.openxmlformats-officedocument.spreadsheetml.comments+xml"/>
  <Override PartName="/xl/drawings/drawing24.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omments19.xml" ContentType="application/vnd.openxmlformats-officedocument.spreadsheetml.comments+xml"/>
  <Override PartName="/xl/drawings/drawing25.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omments20.xml" ContentType="application/vnd.openxmlformats-officedocument.spreadsheetml.comments+xml"/>
  <Override PartName="/xl/drawings/drawing26.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omments2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codeName="{DD97A8EA-9A9A-E61F-A557-7D5A7D7259CE}"/>
  <workbookPr codeName="WB" defaultThemeVersion="124226"/>
  <mc:AlternateContent xmlns:mc="http://schemas.openxmlformats.org/markup-compatibility/2006">
    <mc:Choice Requires="x15">
      <x15ac:absPath xmlns:x15ac="http://schemas.microsoft.com/office/spreadsheetml/2010/11/ac" url="G:\AgSTAT\Projects\EnvAccounts\AEA\AEA 2025\Validation\3.Check &amp; Change_2\Slovakia\"/>
    </mc:Choice>
  </mc:AlternateContent>
  <xr:revisionPtr revIDLastSave="0" documentId="13_ncr:1_{783281DF-7F21-4FDB-9A03-D193A160856F}" xr6:coauthVersionLast="47" xr6:coauthVersionMax="47" xr10:uidLastSave="{00000000-0000-0000-0000-000000000000}"/>
  <bookViews>
    <workbookView xWindow="-28920" yWindow="630" windowWidth="29040" windowHeight="15720" tabRatio="823" firstSheet="6" activeTab="17" xr2:uid="{00000000-000D-0000-FFFF-FFFF00000000}"/>
  </bookViews>
  <sheets>
    <sheet name="intro" sheetId="69" r:id="rId1"/>
    <sheet name="structure" sheetId="60" r:id="rId2"/>
    <sheet name="instructions" sheetId="435" r:id="rId3"/>
    <sheet name="Parameter_mapping" sheetId="702" state="hidden" r:id="rId4"/>
    <sheet name="Parameters_SDMX_Converter" sheetId="703" state="hidden" r:id="rId5"/>
    <sheet name="Transcoding" sheetId="704" state="hidden" r:id="rId6"/>
    <sheet name="instructions for ROAD sheets" sheetId="771" r:id="rId7"/>
    <sheet name="footnote instructions" sheetId="734" r:id="rId8"/>
    <sheet name="footnote_list" sheetId="705" r:id="rId9"/>
    <sheet name="Model" sheetId="84" state="hidden" r:id="rId10"/>
    <sheet name="Parameters" sheetId="78" state="hidden" r:id="rId11"/>
    <sheet name="CO2" sheetId="749" r:id="rId12"/>
    <sheet name="CO2_ROAD" sheetId="765" r:id="rId13"/>
    <sheet name="Biomass CO2" sheetId="750" r:id="rId14"/>
    <sheet name="N2O" sheetId="751" r:id="rId15"/>
    <sheet name="CH4" sheetId="752" r:id="rId16"/>
    <sheet name="HFC" sheetId="753" r:id="rId17"/>
    <sheet name="PFC" sheetId="754" r:id="rId18"/>
    <sheet name="SF6_NF3" sheetId="755" r:id="rId19"/>
    <sheet name="NOx" sheetId="756" r:id="rId20"/>
    <sheet name="NOx_ROAD" sheetId="767" r:id="rId21"/>
    <sheet name="SOx" sheetId="757" r:id="rId22"/>
    <sheet name="NH3" sheetId="758" r:id="rId23"/>
    <sheet name="NMVOC" sheetId="759" r:id="rId24"/>
    <sheet name="NMVOC_ROAD" sheetId="768" r:id="rId25"/>
    <sheet name="CO" sheetId="760" r:id="rId26"/>
    <sheet name="PM10" sheetId="761" r:id="rId27"/>
    <sheet name="PM10_ROAD" sheetId="769" r:id="rId28"/>
    <sheet name="PM2.5" sheetId="762" r:id="rId29"/>
    <sheet name="PM2.5_ROAD" sheetId="770" r:id="rId30"/>
    <sheet name="Check Report" sheetId="74" r:id="rId31"/>
  </sheets>
  <functionGroups builtInGroupCount="19"/>
  <definedNames>
    <definedName name="_xlnm._FilterDatabase" localSheetId="13" hidden="1">'Biomass CO2'!$A$1:$AF$107</definedName>
    <definedName name="_xlnm._FilterDatabase" localSheetId="15" hidden="1">'CH4'!$A$1:$AF$106</definedName>
    <definedName name="_xlnm._FilterDatabase" localSheetId="30" hidden="1">'Check Report'!$A$1:$D$1231</definedName>
    <definedName name="_xlnm._FilterDatabase" localSheetId="25" hidden="1">CO!$A$1:$AF$107</definedName>
    <definedName name="_xlnm._FilterDatabase" localSheetId="11" hidden="1">'CO2'!$A$1:$AF$107</definedName>
    <definedName name="_xlnm._FilterDatabase" localSheetId="12" hidden="1">CO2_ROAD!$A$1:$AF$107</definedName>
    <definedName name="_xlnm._FilterDatabase" localSheetId="16" hidden="1">HFC!$A$1:$AF$107</definedName>
    <definedName name="_xlnm._FilterDatabase" localSheetId="9" hidden="1">Model!$A$1:$AF$107</definedName>
    <definedName name="_xlnm._FilterDatabase" localSheetId="14" hidden="1">N2O!$A$1:$AF$106</definedName>
    <definedName name="_xlnm._FilterDatabase" localSheetId="22" hidden="1">'NH3'!$A$1:$AF$107</definedName>
    <definedName name="_xlnm._FilterDatabase" localSheetId="23" hidden="1">NMVOC!$A$1:$AF$107</definedName>
    <definedName name="_xlnm._FilterDatabase" localSheetId="24" hidden="1">NMVOC_ROAD!$A$1:$AF$107</definedName>
    <definedName name="_xlnm._FilterDatabase" localSheetId="19" hidden="1">NOx!$A$1:$AF$107</definedName>
    <definedName name="_xlnm._FilterDatabase" localSheetId="20" hidden="1">NOx_ROAD!$A$1:$AF$107</definedName>
    <definedName name="_xlnm._FilterDatabase" localSheetId="17" hidden="1">PFC!$A$1:$AF$107</definedName>
    <definedName name="_xlnm._FilterDatabase" localSheetId="26" hidden="1">'PM10'!$A$1:$AF$107</definedName>
    <definedName name="_xlnm._FilterDatabase" localSheetId="27" hidden="1">PM10_ROAD!$A$1:$AF$107</definedName>
    <definedName name="_xlnm._FilterDatabase" localSheetId="28" hidden="1">'PM2.5'!$A$1:$AF$107</definedName>
    <definedName name="_xlnm._FilterDatabase" localSheetId="29" hidden="1">'PM2.5_ROAD'!$A$1:$AF$107</definedName>
    <definedName name="_xlnm._FilterDatabase" localSheetId="18" hidden="1">SF6_NF3!$A$1:$AF$107</definedName>
    <definedName name="_xlnm._FilterDatabase" localSheetId="21" hidden="1">SOx!$A$1:$AF$107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105" i="755" l="1"/>
  <c r="BL105" i="753"/>
  <c r="BL91" i="752"/>
  <c r="BL37" i="752"/>
  <c r="BL5" i="752" s="1"/>
  <c r="BL95" i="752" s="1"/>
  <c r="BL105" i="752" s="1"/>
  <c r="BL45" i="752"/>
  <c r="BL5" i="751"/>
  <c r="BL95" i="751" s="1"/>
  <c r="BL105" i="751" s="1"/>
  <c r="BL95" i="749"/>
  <c r="BL105" i="749" s="1"/>
  <c r="BL5" i="749"/>
  <c r="F105" i="749" l="1"/>
  <c r="F7" i="69" l="1"/>
  <c r="B12" i="60" l="1"/>
  <c r="D90" i="770"/>
  <c r="B90" i="770"/>
  <c r="D89" i="770"/>
  <c r="B89" i="770"/>
  <c r="D88" i="770"/>
  <c r="B88" i="770"/>
  <c r="D87" i="770"/>
  <c r="B87" i="770"/>
  <c r="D86" i="770"/>
  <c r="B86" i="770"/>
  <c r="D85" i="770"/>
  <c r="B85" i="770"/>
  <c r="D84" i="770"/>
  <c r="B84" i="770"/>
  <c r="D83" i="770"/>
  <c r="B83" i="770"/>
  <c r="D82" i="770"/>
  <c r="B82" i="770"/>
  <c r="D81" i="770"/>
  <c r="B81" i="770"/>
  <c r="D80" i="770"/>
  <c r="B80" i="770"/>
  <c r="D79" i="770"/>
  <c r="B79" i="770"/>
  <c r="D78" i="770"/>
  <c r="B78" i="770"/>
  <c r="D77" i="770"/>
  <c r="B77" i="770"/>
  <c r="D76" i="770"/>
  <c r="B76" i="770"/>
  <c r="D75" i="770"/>
  <c r="B75" i="770"/>
  <c r="D74" i="770"/>
  <c r="B74" i="770"/>
  <c r="D73" i="770"/>
  <c r="B73" i="770"/>
  <c r="D72" i="770"/>
  <c r="B72" i="770"/>
  <c r="D71" i="770"/>
  <c r="B71" i="770"/>
  <c r="D70" i="770"/>
  <c r="B70" i="770"/>
  <c r="D69" i="770"/>
  <c r="B69" i="770"/>
  <c r="D68" i="770"/>
  <c r="B68" i="770"/>
  <c r="D67" i="770"/>
  <c r="B67" i="770"/>
  <c r="D66" i="770"/>
  <c r="B66" i="770"/>
  <c r="D65" i="770"/>
  <c r="B65" i="770"/>
  <c r="D64" i="770"/>
  <c r="B64" i="770"/>
  <c r="D63" i="770"/>
  <c r="B63" i="770"/>
  <c r="D62" i="770"/>
  <c r="B62" i="770"/>
  <c r="D61" i="770"/>
  <c r="B61" i="770"/>
  <c r="D60" i="770"/>
  <c r="B60" i="770"/>
  <c r="D59" i="770"/>
  <c r="B59" i="770"/>
  <c r="D58" i="770"/>
  <c r="B58" i="770"/>
  <c r="D57" i="770"/>
  <c r="B57" i="770"/>
  <c r="D56" i="770"/>
  <c r="B56" i="770"/>
  <c r="D55" i="770"/>
  <c r="B55" i="770"/>
  <c r="D54" i="770"/>
  <c r="B54" i="770"/>
  <c r="D53" i="770"/>
  <c r="B53" i="770"/>
  <c r="D52" i="770"/>
  <c r="B52" i="770"/>
  <c r="D51" i="770"/>
  <c r="B51" i="770"/>
  <c r="D50" i="770"/>
  <c r="B50" i="770"/>
  <c r="D49" i="770"/>
  <c r="B49" i="770"/>
  <c r="D48" i="770"/>
  <c r="B48" i="770"/>
  <c r="D47" i="770"/>
  <c r="B47" i="770"/>
  <c r="D46" i="770"/>
  <c r="B46" i="770"/>
  <c r="D45" i="770"/>
  <c r="B45" i="770"/>
  <c r="D44" i="770"/>
  <c r="B44" i="770"/>
  <c r="D43" i="770"/>
  <c r="B43" i="770"/>
  <c r="D42" i="770"/>
  <c r="B42" i="770"/>
  <c r="D41" i="770"/>
  <c r="B41" i="770"/>
  <c r="D40" i="770"/>
  <c r="B40" i="770"/>
  <c r="D39" i="770"/>
  <c r="B39" i="770"/>
  <c r="D38" i="770"/>
  <c r="B38" i="770"/>
  <c r="D37" i="770"/>
  <c r="B37" i="770"/>
  <c r="D36" i="770"/>
  <c r="B36" i="770"/>
  <c r="D35" i="770"/>
  <c r="B35" i="770"/>
  <c r="D34" i="770"/>
  <c r="B34" i="770"/>
  <c r="D33" i="770"/>
  <c r="B33" i="770"/>
  <c r="D32" i="770"/>
  <c r="B32" i="770"/>
  <c r="D31" i="770"/>
  <c r="B31" i="770"/>
  <c r="D30" i="770"/>
  <c r="B30" i="770"/>
  <c r="D29" i="770"/>
  <c r="B29" i="770"/>
  <c r="D28" i="770"/>
  <c r="B28" i="770"/>
  <c r="D27" i="770"/>
  <c r="B27" i="770"/>
  <c r="D26" i="770"/>
  <c r="B26" i="770"/>
  <c r="D25" i="770"/>
  <c r="B25" i="770"/>
  <c r="D24" i="770"/>
  <c r="B24" i="770"/>
  <c r="D23" i="770"/>
  <c r="B23" i="770"/>
  <c r="D22" i="770"/>
  <c r="B22" i="770"/>
  <c r="D21" i="770"/>
  <c r="B21" i="770"/>
  <c r="D20" i="770"/>
  <c r="B20" i="770"/>
  <c r="D19" i="770"/>
  <c r="B19" i="770"/>
  <c r="D18" i="770"/>
  <c r="B18" i="770"/>
  <c r="D17" i="770"/>
  <c r="B17" i="770"/>
  <c r="D16" i="770"/>
  <c r="B16" i="770"/>
  <c r="D15" i="770"/>
  <c r="B15" i="770"/>
  <c r="D14" i="770"/>
  <c r="B14" i="770"/>
  <c r="D13" i="770"/>
  <c r="B13" i="770"/>
  <c r="D12" i="770"/>
  <c r="B12" i="770"/>
  <c r="D11" i="770"/>
  <c r="B11" i="770"/>
  <c r="D10" i="770"/>
  <c r="B10" i="770"/>
  <c r="D9" i="770"/>
  <c r="B9" i="770"/>
  <c r="D8" i="770"/>
  <c r="B8" i="770"/>
  <c r="D7" i="770"/>
  <c r="B7" i="770"/>
  <c r="D6" i="770"/>
  <c r="B6" i="770"/>
  <c r="D5" i="770"/>
  <c r="B5" i="770"/>
  <c r="D90" i="769"/>
  <c r="B90" i="769"/>
  <c r="D89" i="769"/>
  <c r="B89" i="769"/>
  <c r="D88" i="769"/>
  <c r="B88" i="769"/>
  <c r="D87" i="769"/>
  <c r="B87" i="769"/>
  <c r="D86" i="769"/>
  <c r="B86" i="769"/>
  <c r="D85" i="769"/>
  <c r="B85" i="769"/>
  <c r="D84" i="769"/>
  <c r="B84" i="769"/>
  <c r="D83" i="769"/>
  <c r="B83" i="769"/>
  <c r="D82" i="769"/>
  <c r="B82" i="769"/>
  <c r="D81" i="769"/>
  <c r="B81" i="769"/>
  <c r="D80" i="769"/>
  <c r="B80" i="769"/>
  <c r="D79" i="769"/>
  <c r="B79" i="769"/>
  <c r="D78" i="769"/>
  <c r="B78" i="769"/>
  <c r="D77" i="769"/>
  <c r="B77" i="769"/>
  <c r="D76" i="769"/>
  <c r="B76" i="769"/>
  <c r="D75" i="769"/>
  <c r="B75" i="769"/>
  <c r="D74" i="769"/>
  <c r="B74" i="769"/>
  <c r="D73" i="769"/>
  <c r="B73" i="769"/>
  <c r="D72" i="769"/>
  <c r="B72" i="769"/>
  <c r="D71" i="769"/>
  <c r="B71" i="769"/>
  <c r="D70" i="769"/>
  <c r="B70" i="769"/>
  <c r="D69" i="769"/>
  <c r="B69" i="769"/>
  <c r="D68" i="769"/>
  <c r="B68" i="769"/>
  <c r="D67" i="769"/>
  <c r="B67" i="769"/>
  <c r="D66" i="769"/>
  <c r="B66" i="769"/>
  <c r="D65" i="769"/>
  <c r="B65" i="769"/>
  <c r="D64" i="769"/>
  <c r="B64" i="769"/>
  <c r="D63" i="769"/>
  <c r="B63" i="769"/>
  <c r="D62" i="769"/>
  <c r="B62" i="769"/>
  <c r="D61" i="769"/>
  <c r="B61" i="769"/>
  <c r="D60" i="769"/>
  <c r="B60" i="769"/>
  <c r="D59" i="769"/>
  <c r="B59" i="769"/>
  <c r="D58" i="769"/>
  <c r="B58" i="769"/>
  <c r="D57" i="769"/>
  <c r="B57" i="769"/>
  <c r="D56" i="769"/>
  <c r="B56" i="769"/>
  <c r="D55" i="769"/>
  <c r="B55" i="769"/>
  <c r="D54" i="769"/>
  <c r="B54" i="769"/>
  <c r="D53" i="769"/>
  <c r="B53" i="769"/>
  <c r="D52" i="769"/>
  <c r="B52" i="769"/>
  <c r="D51" i="769"/>
  <c r="B51" i="769"/>
  <c r="D50" i="769"/>
  <c r="B50" i="769"/>
  <c r="D49" i="769"/>
  <c r="B49" i="769"/>
  <c r="D48" i="769"/>
  <c r="B48" i="769"/>
  <c r="D47" i="769"/>
  <c r="B47" i="769"/>
  <c r="D46" i="769"/>
  <c r="B46" i="769"/>
  <c r="D45" i="769"/>
  <c r="B45" i="769"/>
  <c r="D44" i="769"/>
  <c r="B44" i="769"/>
  <c r="D43" i="769"/>
  <c r="B43" i="769"/>
  <c r="D42" i="769"/>
  <c r="B42" i="769"/>
  <c r="D41" i="769"/>
  <c r="B41" i="769"/>
  <c r="D40" i="769"/>
  <c r="B40" i="769"/>
  <c r="D39" i="769"/>
  <c r="B39" i="769"/>
  <c r="D38" i="769"/>
  <c r="B38" i="769"/>
  <c r="D37" i="769"/>
  <c r="B37" i="769"/>
  <c r="D36" i="769"/>
  <c r="B36" i="769"/>
  <c r="D35" i="769"/>
  <c r="B35" i="769"/>
  <c r="D34" i="769"/>
  <c r="B34" i="769"/>
  <c r="D33" i="769"/>
  <c r="B33" i="769"/>
  <c r="D32" i="769"/>
  <c r="B32" i="769"/>
  <c r="D31" i="769"/>
  <c r="B31" i="769"/>
  <c r="D30" i="769"/>
  <c r="B30" i="769"/>
  <c r="D29" i="769"/>
  <c r="B29" i="769"/>
  <c r="D28" i="769"/>
  <c r="B28" i="769"/>
  <c r="D27" i="769"/>
  <c r="B27" i="769"/>
  <c r="D26" i="769"/>
  <c r="B26" i="769"/>
  <c r="D25" i="769"/>
  <c r="B25" i="769"/>
  <c r="D24" i="769"/>
  <c r="B24" i="769"/>
  <c r="D23" i="769"/>
  <c r="B23" i="769"/>
  <c r="D22" i="769"/>
  <c r="B22" i="769"/>
  <c r="D21" i="769"/>
  <c r="B21" i="769"/>
  <c r="D20" i="769"/>
  <c r="B20" i="769"/>
  <c r="D19" i="769"/>
  <c r="B19" i="769"/>
  <c r="D18" i="769"/>
  <c r="B18" i="769"/>
  <c r="D17" i="769"/>
  <c r="B17" i="769"/>
  <c r="D16" i="769"/>
  <c r="B16" i="769"/>
  <c r="D15" i="769"/>
  <c r="B15" i="769"/>
  <c r="D14" i="769"/>
  <c r="B14" i="769"/>
  <c r="D13" i="769"/>
  <c r="B13" i="769"/>
  <c r="D12" i="769"/>
  <c r="B12" i="769"/>
  <c r="D11" i="769"/>
  <c r="B11" i="769"/>
  <c r="D10" i="769"/>
  <c r="B10" i="769"/>
  <c r="D9" i="769"/>
  <c r="B9" i="769"/>
  <c r="D8" i="769"/>
  <c r="B8" i="769"/>
  <c r="D7" i="769"/>
  <c r="B7" i="769"/>
  <c r="D6" i="769"/>
  <c r="B6" i="769"/>
  <c r="D5" i="769"/>
  <c r="B5" i="769"/>
  <c r="D90" i="768"/>
  <c r="B90" i="768"/>
  <c r="D89" i="768"/>
  <c r="B89" i="768"/>
  <c r="D88" i="768"/>
  <c r="B88" i="768"/>
  <c r="D87" i="768"/>
  <c r="B87" i="768"/>
  <c r="D86" i="768"/>
  <c r="B86" i="768"/>
  <c r="D85" i="768"/>
  <c r="B85" i="768"/>
  <c r="D84" i="768"/>
  <c r="B84" i="768"/>
  <c r="D83" i="768"/>
  <c r="B83" i="768"/>
  <c r="D82" i="768"/>
  <c r="B82" i="768"/>
  <c r="D81" i="768"/>
  <c r="B81" i="768"/>
  <c r="D80" i="768"/>
  <c r="B80" i="768"/>
  <c r="D79" i="768"/>
  <c r="B79" i="768"/>
  <c r="D78" i="768"/>
  <c r="B78" i="768"/>
  <c r="D77" i="768"/>
  <c r="B77" i="768"/>
  <c r="D76" i="768"/>
  <c r="B76" i="768"/>
  <c r="D75" i="768"/>
  <c r="B75" i="768"/>
  <c r="D74" i="768"/>
  <c r="B74" i="768"/>
  <c r="D73" i="768"/>
  <c r="B73" i="768"/>
  <c r="D72" i="768"/>
  <c r="B72" i="768"/>
  <c r="D71" i="768"/>
  <c r="B71" i="768"/>
  <c r="D70" i="768"/>
  <c r="B70" i="768"/>
  <c r="D69" i="768"/>
  <c r="B69" i="768"/>
  <c r="D68" i="768"/>
  <c r="B68" i="768"/>
  <c r="D67" i="768"/>
  <c r="B67" i="768"/>
  <c r="D66" i="768"/>
  <c r="B66" i="768"/>
  <c r="D65" i="768"/>
  <c r="B65" i="768"/>
  <c r="D64" i="768"/>
  <c r="B64" i="768"/>
  <c r="D63" i="768"/>
  <c r="B63" i="768"/>
  <c r="D62" i="768"/>
  <c r="B62" i="768"/>
  <c r="D61" i="768"/>
  <c r="B61" i="768"/>
  <c r="D60" i="768"/>
  <c r="B60" i="768"/>
  <c r="D59" i="768"/>
  <c r="B59" i="768"/>
  <c r="D58" i="768"/>
  <c r="B58" i="768"/>
  <c r="D57" i="768"/>
  <c r="B57" i="768"/>
  <c r="D56" i="768"/>
  <c r="B56" i="768"/>
  <c r="D55" i="768"/>
  <c r="B55" i="768"/>
  <c r="D54" i="768"/>
  <c r="B54" i="768"/>
  <c r="D53" i="768"/>
  <c r="B53" i="768"/>
  <c r="D52" i="768"/>
  <c r="B52" i="768"/>
  <c r="D51" i="768"/>
  <c r="B51" i="768"/>
  <c r="D50" i="768"/>
  <c r="B50" i="768"/>
  <c r="D49" i="768"/>
  <c r="B49" i="768"/>
  <c r="D48" i="768"/>
  <c r="B48" i="768"/>
  <c r="D47" i="768"/>
  <c r="B47" i="768"/>
  <c r="D46" i="768"/>
  <c r="B46" i="768"/>
  <c r="D45" i="768"/>
  <c r="B45" i="768"/>
  <c r="D44" i="768"/>
  <c r="B44" i="768"/>
  <c r="D43" i="768"/>
  <c r="B43" i="768"/>
  <c r="D42" i="768"/>
  <c r="B42" i="768"/>
  <c r="D41" i="768"/>
  <c r="B41" i="768"/>
  <c r="D40" i="768"/>
  <c r="B40" i="768"/>
  <c r="D39" i="768"/>
  <c r="B39" i="768"/>
  <c r="D38" i="768"/>
  <c r="B38" i="768"/>
  <c r="D37" i="768"/>
  <c r="B37" i="768"/>
  <c r="D36" i="768"/>
  <c r="B36" i="768"/>
  <c r="D35" i="768"/>
  <c r="B35" i="768"/>
  <c r="D34" i="768"/>
  <c r="B34" i="768"/>
  <c r="D33" i="768"/>
  <c r="B33" i="768"/>
  <c r="D32" i="768"/>
  <c r="B32" i="768"/>
  <c r="D31" i="768"/>
  <c r="B31" i="768"/>
  <c r="D30" i="768"/>
  <c r="B30" i="768"/>
  <c r="D29" i="768"/>
  <c r="B29" i="768"/>
  <c r="D28" i="768"/>
  <c r="B28" i="768"/>
  <c r="D27" i="768"/>
  <c r="B27" i="768"/>
  <c r="D26" i="768"/>
  <c r="B26" i="768"/>
  <c r="D25" i="768"/>
  <c r="B25" i="768"/>
  <c r="D24" i="768"/>
  <c r="B24" i="768"/>
  <c r="D23" i="768"/>
  <c r="B23" i="768"/>
  <c r="D22" i="768"/>
  <c r="B22" i="768"/>
  <c r="D21" i="768"/>
  <c r="B21" i="768"/>
  <c r="D20" i="768"/>
  <c r="B20" i="768"/>
  <c r="D19" i="768"/>
  <c r="B19" i="768"/>
  <c r="D18" i="768"/>
  <c r="B18" i="768"/>
  <c r="D17" i="768"/>
  <c r="B17" i="768"/>
  <c r="D16" i="768"/>
  <c r="B16" i="768"/>
  <c r="D15" i="768"/>
  <c r="B15" i="768"/>
  <c r="D14" i="768"/>
  <c r="B14" i="768"/>
  <c r="D13" i="768"/>
  <c r="B13" i="768"/>
  <c r="D12" i="768"/>
  <c r="B12" i="768"/>
  <c r="D11" i="768"/>
  <c r="B11" i="768"/>
  <c r="D10" i="768"/>
  <c r="B10" i="768"/>
  <c r="D9" i="768"/>
  <c r="B9" i="768"/>
  <c r="D8" i="768"/>
  <c r="B8" i="768"/>
  <c r="D7" i="768"/>
  <c r="B7" i="768"/>
  <c r="D6" i="768"/>
  <c r="B6" i="768"/>
  <c r="D5" i="768"/>
  <c r="B5" i="768"/>
  <c r="B13" i="60" l="1"/>
  <c r="B14" i="60" s="1"/>
  <c r="B15" i="60" s="1"/>
  <c r="B16" i="60" s="1"/>
  <c r="B17" i="60" s="1"/>
  <c r="B18" i="60" s="1"/>
  <c r="B19" i="60" s="1"/>
  <c r="B20" i="60" s="1"/>
  <c r="B21" i="60" s="1"/>
  <c r="B22" i="60" s="1"/>
  <c r="B23" i="60" s="1"/>
  <c r="B24" i="60" s="1"/>
  <c r="B25" i="60" s="1"/>
  <c r="B26" i="60" s="1"/>
  <c r="B27" i="60" s="1"/>
  <c r="B28" i="60" s="1"/>
  <c r="B29" i="60" s="1"/>
  <c r="B30" i="60" s="1"/>
  <c r="B31" i="60" s="1"/>
  <c r="B32" i="60" s="1"/>
  <c r="B33" i="60" s="1"/>
  <c r="B34" i="60" s="1"/>
  <c r="B35" i="60" s="1"/>
  <c r="B36" i="60" s="1"/>
  <c r="D90" i="767"/>
  <c r="B90" i="767"/>
  <c r="D89" i="767"/>
  <c r="B89" i="767"/>
  <c r="D88" i="767"/>
  <c r="B88" i="767"/>
  <c r="D87" i="767"/>
  <c r="B87" i="767"/>
  <c r="D86" i="767"/>
  <c r="B86" i="767"/>
  <c r="D85" i="767"/>
  <c r="B85" i="767"/>
  <c r="D84" i="767"/>
  <c r="B84" i="767"/>
  <c r="D83" i="767"/>
  <c r="B83" i="767"/>
  <c r="D82" i="767"/>
  <c r="B82" i="767"/>
  <c r="D81" i="767"/>
  <c r="B81" i="767"/>
  <c r="D80" i="767"/>
  <c r="B80" i="767"/>
  <c r="D79" i="767"/>
  <c r="B79" i="767"/>
  <c r="D78" i="767"/>
  <c r="B78" i="767"/>
  <c r="D77" i="767"/>
  <c r="B77" i="767"/>
  <c r="D76" i="767"/>
  <c r="B76" i="767"/>
  <c r="D75" i="767"/>
  <c r="B75" i="767"/>
  <c r="D74" i="767"/>
  <c r="B74" i="767"/>
  <c r="D73" i="767"/>
  <c r="B73" i="767"/>
  <c r="D72" i="767"/>
  <c r="B72" i="767"/>
  <c r="D71" i="767"/>
  <c r="B71" i="767"/>
  <c r="D70" i="767"/>
  <c r="B70" i="767"/>
  <c r="D69" i="767"/>
  <c r="B69" i="767"/>
  <c r="D68" i="767"/>
  <c r="B68" i="767"/>
  <c r="D67" i="767"/>
  <c r="B67" i="767"/>
  <c r="D66" i="767"/>
  <c r="B66" i="767"/>
  <c r="D65" i="767"/>
  <c r="B65" i="767"/>
  <c r="D64" i="767"/>
  <c r="B64" i="767"/>
  <c r="D63" i="767"/>
  <c r="B63" i="767"/>
  <c r="D62" i="767"/>
  <c r="B62" i="767"/>
  <c r="D61" i="767"/>
  <c r="B61" i="767"/>
  <c r="D60" i="767"/>
  <c r="B60" i="767"/>
  <c r="D59" i="767"/>
  <c r="B59" i="767"/>
  <c r="D58" i="767"/>
  <c r="B58" i="767"/>
  <c r="D57" i="767"/>
  <c r="B57" i="767"/>
  <c r="D56" i="767"/>
  <c r="B56" i="767"/>
  <c r="D55" i="767"/>
  <c r="B55" i="767"/>
  <c r="D54" i="767"/>
  <c r="B54" i="767"/>
  <c r="D53" i="767"/>
  <c r="B53" i="767"/>
  <c r="D52" i="767"/>
  <c r="B52" i="767"/>
  <c r="D51" i="767"/>
  <c r="B51" i="767"/>
  <c r="D50" i="767"/>
  <c r="B50" i="767"/>
  <c r="D49" i="767"/>
  <c r="B49" i="767"/>
  <c r="D48" i="767"/>
  <c r="B48" i="767"/>
  <c r="D47" i="767"/>
  <c r="B47" i="767"/>
  <c r="D46" i="767"/>
  <c r="B46" i="767"/>
  <c r="D45" i="767"/>
  <c r="B45" i="767"/>
  <c r="D44" i="767"/>
  <c r="B44" i="767"/>
  <c r="D43" i="767"/>
  <c r="B43" i="767"/>
  <c r="D42" i="767"/>
  <c r="B42" i="767"/>
  <c r="D41" i="767"/>
  <c r="B41" i="767"/>
  <c r="D40" i="767"/>
  <c r="B40" i="767"/>
  <c r="D39" i="767"/>
  <c r="B39" i="767"/>
  <c r="D38" i="767"/>
  <c r="B38" i="767"/>
  <c r="D37" i="767"/>
  <c r="B37" i="767"/>
  <c r="D36" i="767"/>
  <c r="B36" i="767"/>
  <c r="D35" i="767"/>
  <c r="B35" i="767"/>
  <c r="D34" i="767"/>
  <c r="B34" i="767"/>
  <c r="D33" i="767"/>
  <c r="B33" i="767"/>
  <c r="D32" i="767"/>
  <c r="B32" i="767"/>
  <c r="D31" i="767"/>
  <c r="B31" i="767"/>
  <c r="D30" i="767"/>
  <c r="B30" i="767"/>
  <c r="D29" i="767"/>
  <c r="B29" i="767"/>
  <c r="D28" i="767"/>
  <c r="B28" i="767"/>
  <c r="D27" i="767"/>
  <c r="B27" i="767"/>
  <c r="D26" i="767"/>
  <c r="B26" i="767"/>
  <c r="D25" i="767"/>
  <c r="B25" i="767"/>
  <c r="D24" i="767"/>
  <c r="B24" i="767"/>
  <c r="D23" i="767"/>
  <c r="B23" i="767"/>
  <c r="D22" i="767"/>
  <c r="B22" i="767"/>
  <c r="D21" i="767"/>
  <c r="B21" i="767"/>
  <c r="D20" i="767"/>
  <c r="B20" i="767"/>
  <c r="D19" i="767"/>
  <c r="B19" i="767"/>
  <c r="D18" i="767"/>
  <c r="B18" i="767"/>
  <c r="D17" i="767"/>
  <c r="B17" i="767"/>
  <c r="D16" i="767"/>
  <c r="B16" i="767"/>
  <c r="D15" i="767"/>
  <c r="B15" i="767"/>
  <c r="D14" i="767"/>
  <c r="B14" i="767"/>
  <c r="D13" i="767"/>
  <c r="B13" i="767"/>
  <c r="D12" i="767"/>
  <c r="B12" i="767"/>
  <c r="D11" i="767"/>
  <c r="B11" i="767"/>
  <c r="D10" i="767"/>
  <c r="B10" i="767"/>
  <c r="D9" i="767"/>
  <c r="B9" i="767"/>
  <c r="D8" i="767"/>
  <c r="B8" i="767"/>
  <c r="D7" i="767"/>
  <c r="B7" i="767"/>
  <c r="D6" i="767"/>
  <c r="B6" i="767"/>
  <c r="D5" i="767"/>
  <c r="B5" i="767"/>
  <c r="D90" i="765" l="1"/>
  <c r="B90" i="765"/>
  <c r="D89" i="765"/>
  <c r="B89" i="765"/>
  <c r="D88" i="765"/>
  <c r="B88" i="765"/>
  <c r="D87" i="765"/>
  <c r="B87" i="765"/>
  <c r="D86" i="765"/>
  <c r="B86" i="765"/>
  <c r="D85" i="765"/>
  <c r="B85" i="765"/>
  <c r="D84" i="765"/>
  <c r="B84" i="765"/>
  <c r="D83" i="765"/>
  <c r="B83" i="765"/>
  <c r="D82" i="765"/>
  <c r="B82" i="765"/>
  <c r="D81" i="765"/>
  <c r="B81" i="765"/>
  <c r="D80" i="765"/>
  <c r="B80" i="765"/>
  <c r="D79" i="765"/>
  <c r="B79" i="765"/>
  <c r="D78" i="765"/>
  <c r="B78" i="765"/>
  <c r="D77" i="765"/>
  <c r="B77" i="765"/>
  <c r="D76" i="765"/>
  <c r="B76" i="765"/>
  <c r="D75" i="765"/>
  <c r="B75" i="765"/>
  <c r="D74" i="765"/>
  <c r="B74" i="765"/>
  <c r="D73" i="765"/>
  <c r="B73" i="765"/>
  <c r="D72" i="765"/>
  <c r="B72" i="765"/>
  <c r="D71" i="765"/>
  <c r="B71" i="765"/>
  <c r="D70" i="765"/>
  <c r="B70" i="765"/>
  <c r="D69" i="765"/>
  <c r="B69" i="765"/>
  <c r="D68" i="765"/>
  <c r="B68" i="765"/>
  <c r="D67" i="765"/>
  <c r="B67" i="765"/>
  <c r="D66" i="765"/>
  <c r="B66" i="765"/>
  <c r="D65" i="765"/>
  <c r="B65" i="765"/>
  <c r="D64" i="765"/>
  <c r="B64" i="765"/>
  <c r="D63" i="765"/>
  <c r="B63" i="765"/>
  <c r="D62" i="765"/>
  <c r="B62" i="765"/>
  <c r="D61" i="765"/>
  <c r="B61" i="765"/>
  <c r="D60" i="765"/>
  <c r="B60" i="765"/>
  <c r="D59" i="765"/>
  <c r="B59" i="765"/>
  <c r="D58" i="765"/>
  <c r="B58" i="765"/>
  <c r="D57" i="765"/>
  <c r="B57" i="765"/>
  <c r="D56" i="765"/>
  <c r="B56" i="765"/>
  <c r="D55" i="765"/>
  <c r="B55" i="765"/>
  <c r="D54" i="765"/>
  <c r="B54" i="765"/>
  <c r="D53" i="765"/>
  <c r="B53" i="765"/>
  <c r="D52" i="765"/>
  <c r="B52" i="765"/>
  <c r="D51" i="765"/>
  <c r="B51" i="765"/>
  <c r="D50" i="765"/>
  <c r="B50" i="765"/>
  <c r="D49" i="765"/>
  <c r="B49" i="765"/>
  <c r="D48" i="765"/>
  <c r="B48" i="765"/>
  <c r="D47" i="765"/>
  <c r="B47" i="765"/>
  <c r="D46" i="765"/>
  <c r="B46" i="765"/>
  <c r="D45" i="765"/>
  <c r="B45" i="765"/>
  <c r="D44" i="765"/>
  <c r="B44" i="765"/>
  <c r="D43" i="765"/>
  <c r="B43" i="765"/>
  <c r="D42" i="765"/>
  <c r="B42" i="765"/>
  <c r="D41" i="765"/>
  <c r="B41" i="765"/>
  <c r="D40" i="765"/>
  <c r="B40" i="765"/>
  <c r="D39" i="765"/>
  <c r="B39" i="765"/>
  <c r="D38" i="765"/>
  <c r="B38" i="765"/>
  <c r="D37" i="765"/>
  <c r="B37" i="765"/>
  <c r="D36" i="765"/>
  <c r="B36" i="765"/>
  <c r="D35" i="765"/>
  <c r="B35" i="765"/>
  <c r="D34" i="765"/>
  <c r="B34" i="765"/>
  <c r="D33" i="765"/>
  <c r="B33" i="765"/>
  <c r="D32" i="765"/>
  <c r="B32" i="765"/>
  <c r="D31" i="765"/>
  <c r="B31" i="765"/>
  <c r="D30" i="765"/>
  <c r="B30" i="765"/>
  <c r="D29" i="765"/>
  <c r="B29" i="765"/>
  <c r="D28" i="765"/>
  <c r="B28" i="765"/>
  <c r="D27" i="765"/>
  <c r="B27" i="765"/>
  <c r="D26" i="765"/>
  <c r="B26" i="765"/>
  <c r="D25" i="765"/>
  <c r="B25" i="765"/>
  <c r="D24" i="765"/>
  <c r="B24" i="765"/>
  <c r="D23" i="765"/>
  <c r="B23" i="765"/>
  <c r="D22" i="765"/>
  <c r="B22" i="765"/>
  <c r="D21" i="765"/>
  <c r="B21" i="765"/>
  <c r="D20" i="765"/>
  <c r="B20" i="765"/>
  <c r="D19" i="765"/>
  <c r="B19" i="765"/>
  <c r="D18" i="765"/>
  <c r="B18" i="765"/>
  <c r="D17" i="765"/>
  <c r="B17" i="765"/>
  <c r="D16" i="765"/>
  <c r="B16" i="765"/>
  <c r="D15" i="765"/>
  <c r="B15" i="765"/>
  <c r="D14" i="765"/>
  <c r="B14" i="765"/>
  <c r="D13" i="765"/>
  <c r="B13" i="765"/>
  <c r="D12" i="765"/>
  <c r="B12" i="765"/>
  <c r="D11" i="765"/>
  <c r="B11" i="765"/>
  <c r="D10" i="765"/>
  <c r="B10" i="765"/>
  <c r="D9" i="765"/>
  <c r="B9" i="765"/>
  <c r="D8" i="765"/>
  <c r="B8" i="765"/>
  <c r="D7" i="765"/>
  <c r="B7" i="765"/>
  <c r="D6" i="765"/>
  <c r="B6" i="765"/>
  <c r="D5" i="765"/>
  <c r="B5" i="765"/>
  <c r="D90" i="762" l="1"/>
  <c r="B90" i="762"/>
  <c r="D89" i="762"/>
  <c r="B89" i="762"/>
  <c r="D88" i="762"/>
  <c r="B88" i="762"/>
  <c r="D87" i="762"/>
  <c r="B87" i="762"/>
  <c r="D86" i="762"/>
  <c r="B86" i="762"/>
  <c r="D85" i="762"/>
  <c r="B85" i="762"/>
  <c r="D84" i="762"/>
  <c r="B84" i="762"/>
  <c r="D83" i="762"/>
  <c r="B83" i="762"/>
  <c r="D82" i="762"/>
  <c r="B82" i="762"/>
  <c r="D81" i="762"/>
  <c r="B81" i="762"/>
  <c r="D80" i="762"/>
  <c r="B80" i="762"/>
  <c r="D79" i="762"/>
  <c r="B79" i="762"/>
  <c r="D78" i="762"/>
  <c r="B78" i="762"/>
  <c r="D77" i="762"/>
  <c r="B77" i="762"/>
  <c r="D76" i="762"/>
  <c r="B76" i="762"/>
  <c r="D75" i="762"/>
  <c r="B75" i="762"/>
  <c r="D74" i="762"/>
  <c r="B74" i="762"/>
  <c r="D73" i="762"/>
  <c r="B73" i="762"/>
  <c r="D72" i="762"/>
  <c r="B72" i="762"/>
  <c r="D71" i="762"/>
  <c r="B71" i="762"/>
  <c r="D70" i="762"/>
  <c r="B70" i="762"/>
  <c r="D69" i="762"/>
  <c r="B69" i="762"/>
  <c r="D68" i="762"/>
  <c r="B68" i="762"/>
  <c r="D67" i="762"/>
  <c r="B67" i="762"/>
  <c r="D66" i="762"/>
  <c r="B66" i="762"/>
  <c r="D65" i="762"/>
  <c r="B65" i="762"/>
  <c r="D64" i="762"/>
  <c r="B64" i="762"/>
  <c r="D63" i="762"/>
  <c r="B63" i="762"/>
  <c r="D62" i="762"/>
  <c r="B62" i="762"/>
  <c r="D61" i="762"/>
  <c r="B61" i="762"/>
  <c r="D60" i="762"/>
  <c r="B60" i="762"/>
  <c r="D59" i="762"/>
  <c r="B59" i="762"/>
  <c r="D58" i="762"/>
  <c r="B58" i="762"/>
  <c r="D57" i="762"/>
  <c r="B57" i="762"/>
  <c r="D56" i="762"/>
  <c r="B56" i="762"/>
  <c r="D55" i="762"/>
  <c r="B55" i="762"/>
  <c r="D54" i="762"/>
  <c r="B54" i="762"/>
  <c r="D53" i="762"/>
  <c r="B53" i="762"/>
  <c r="D52" i="762"/>
  <c r="B52" i="762"/>
  <c r="D51" i="762"/>
  <c r="B51" i="762"/>
  <c r="D50" i="762"/>
  <c r="B50" i="762"/>
  <c r="D49" i="762"/>
  <c r="B49" i="762"/>
  <c r="D48" i="762"/>
  <c r="B48" i="762"/>
  <c r="D47" i="762"/>
  <c r="B47" i="762"/>
  <c r="D46" i="762"/>
  <c r="B46" i="762"/>
  <c r="D45" i="762"/>
  <c r="B45" i="762"/>
  <c r="D44" i="762"/>
  <c r="B44" i="762"/>
  <c r="D43" i="762"/>
  <c r="B43" i="762"/>
  <c r="D42" i="762"/>
  <c r="B42" i="762"/>
  <c r="D41" i="762"/>
  <c r="B41" i="762"/>
  <c r="D40" i="762"/>
  <c r="B40" i="762"/>
  <c r="D39" i="762"/>
  <c r="B39" i="762"/>
  <c r="D38" i="762"/>
  <c r="B38" i="762"/>
  <c r="D37" i="762"/>
  <c r="B37" i="762"/>
  <c r="D36" i="762"/>
  <c r="B36" i="762"/>
  <c r="D35" i="762"/>
  <c r="B35" i="762"/>
  <c r="D34" i="762"/>
  <c r="B34" i="762"/>
  <c r="D33" i="762"/>
  <c r="B33" i="762"/>
  <c r="D32" i="762"/>
  <c r="B32" i="762"/>
  <c r="D31" i="762"/>
  <c r="B31" i="762"/>
  <c r="D30" i="762"/>
  <c r="B30" i="762"/>
  <c r="D29" i="762"/>
  <c r="B29" i="762"/>
  <c r="D28" i="762"/>
  <c r="B28" i="762"/>
  <c r="D27" i="762"/>
  <c r="B27" i="762"/>
  <c r="D26" i="762"/>
  <c r="B26" i="762"/>
  <c r="D25" i="762"/>
  <c r="B25" i="762"/>
  <c r="D24" i="762"/>
  <c r="B24" i="762"/>
  <c r="D23" i="762"/>
  <c r="B23" i="762"/>
  <c r="D22" i="762"/>
  <c r="B22" i="762"/>
  <c r="D21" i="762"/>
  <c r="B21" i="762"/>
  <c r="D20" i="762"/>
  <c r="B20" i="762"/>
  <c r="D19" i="762"/>
  <c r="B19" i="762"/>
  <c r="D18" i="762"/>
  <c r="B18" i="762"/>
  <c r="D17" i="762"/>
  <c r="B17" i="762"/>
  <c r="D16" i="762"/>
  <c r="B16" i="762"/>
  <c r="D15" i="762"/>
  <c r="B15" i="762"/>
  <c r="D14" i="762"/>
  <c r="B14" i="762"/>
  <c r="D13" i="762"/>
  <c r="B13" i="762"/>
  <c r="D12" i="762"/>
  <c r="B12" i="762"/>
  <c r="D11" i="762"/>
  <c r="B11" i="762"/>
  <c r="D10" i="762"/>
  <c r="B10" i="762"/>
  <c r="D9" i="762"/>
  <c r="B9" i="762"/>
  <c r="D8" i="762"/>
  <c r="B8" i="762"/>
  <c r="D7" i="762"/>
  <c r="B7" i="762"/>
  <c r="D6" i="762"/>
  <c r="B6" i="762"/>
  <c r="D5" i="762"/>
  <c r="B5" i="762"/>
  <c r="D90" i="761"/>
  <c r="B90" i="761"/>
  <c r="D89" i="761"/>
  <c r="B89" i="761"/>
  <c r="D88" i="761"/>
  <c r="B88" i="761"/>
  <c r="D87" i="761"/>
  <c r="B87" i="761"/>
  <c r="D86" i="761"/>
  <c r="B86" i="761"/>
  <c r="D85" i="761"/>
  <c r="B85" i="761"/>
  <c r="D84" i="761"/>
  <c r="B84" i="761"/>
  <c r="D83" i="761"/>
  <c r="B83" i="761"/>
  <c r="D82" i="761"/>
  <c r="B82" i="761"/>
  <c r="D81" i="761"/>
  <c r="B81" i="761"/>
  <c r="D80" i="761"/>
  <c r="B80" i="761"/>
  <c r="D79" i="761"/>
  <c r="B79" i="761"/>
  <c r="D78" i="761"/>
  <c r="B78" i="761"/>
  <c r="D77" i="761"/>
  <c r="B77" i="761"/>
  <c r="D76" i="761"/>
  <c r="B76" i="761"/>
  <c r="D75" i="761"/>
  <c r="B75" i="761"/>
  <c r="D74" i="761"/>
  <c r="B74" i="761"/>
  <c r="D73" i="761"/>
  <c r="B73" i="761"/>
  <c r="D72" i="761"/>
  <c r="B72" i="761"/>
  <c r="D71" i="761"/>
  <c r="B71" i="761"/>
  <c r="D70" i="761"/>
  <c r="B70" i="761"/>
  <c r="D69" i="761"/>
  <c r="B69" i="761"/>
  <c r="D68" i="761"/>
  <c r="B68" i="761"/>
  <c r="D67" i="761"/>
  <c r="B67" i="761"/>
  <c r="D66" i="761"/>
  <c r="B66" i="761"/>
  <c r="D65" i="761"/>
  <c r="B65" i="761"/>
  <c r="D64" i="761"/>
  <c r="B64" i="761"/>
  <c r="D63" i="761"/>
  <c r="B63" i="761"/>
  <c r="D62" i="761"/>
  <c r="B62" i="761"/>
  <c r="D61" i="761"/>
  <c r="B61" i="761"/>
  <c r="D60" i="761"/>
  <c r="B60" i="761"/>
  <c r="D59" i="761"/>
  <c r="B59" i="761"/>
  <c r="D58" i="761"/>
  <c r="B58" i="761"/>
  <c r="D57" i="761"/>
  <c r="B57" i="761"/>
  <c r="D56" i="761"/>
  <c r="B56" i="761"/>
  <c r="D55" i="761"/>
  <c r="B55" i="761"/>
  <c r="D54" i="761"/>
  <c r="B54" i="761"/>
  <c r="D53" i="761"/>
  <c r="B53" i="761"/>
  <c r="D52" i="761"/>
  <c r="B52" i="761"/>
  <c r="D51" i="761"/>
  <c r="B51" i="761"/>
  <c r="D50" i="761"/>
  <c r="B50" i="761"/>
  <c r="D49" i="761"/>
  <c r="B49" i="761"/>
  <c r="D48" i="761"/>
  <c r="B48" i="761"/>
  <c r="D47" i="761"/>
  <c r="B47" i="761"/>
  <c r="D46" i="761"/>
  <c r="B46" i="761"/>
  <c r="D45" i="761"/>
  <c r="B45" i="761"/>
  <c r="D44" i="761"/>
  <c r="B44" i="761"/>
  <c r="D43" i="761"/>
  <c r="B43" i="761"/>
  <c r="D42" i="761"/>
  <c r="B42" i="761"/>
  <c r="D41" i="761"/>
  <c r="B41" i="761"/>
  <c r="D40" i="761"/>
  <c r="B40" i="761"/>
  <c r="D39" i="761"/>
  <c r="B39" i="761"/>
  <c r="D38" i="761"/>
  <c r="B38" i="761"/>
  <c r="D37" i="761"/>
  <c r="B37" i="761"/>
  <c r="D36" i="761"/>
  <c r="B36" i="761"/>
  <c r="D35" i="761"/>
  <c r="B35" i="761"/>
  <c r="D34" i="761"/>
  <c r="B34" i="761"/>
  <c r="D33" i="761"/>
  <c r="B33" i="761"/>
  <c r="D32" i="761"/>
  <c r="B32" i="761"/>
  <c r="D31" i="761"/>
  <c r="B31" i="761"/>
  <c r="D30" i="761"/>
  <c r="B30" i="761"/>
  <c r="D29" i="761"/>
  <c r="B29" i="761"/>
  <c r="D28" i="761"/>
  <c r="B28" i="761"/>
  <c r="D27" i="761"/>
  <c r="B27" i="761"/>
  <c r="D26" i="761"/>
  <c r="B26" i="761"/>
  <c r="D25" i="761"/>
  <c r="B25" i="761"/>
  <c r="D24" i="761"/>
  <c r="B24" i="761"/>
  <c r="D23" i="761"/>
  <c r="B23" i="761"/>
  <c r="D22" i="761"/>
  <c r="B22" i="761"/>
  <c r="D21" i="761"/>
  <c r="B21" i="761"/>
  <c r="D20" i="761"/>
  <c r="B20" i="761"/>
  <c r="D19" i="761"/>
  <c r="B19" i="761"/>
  <c r="D18" i="761"/>
  <c r="B18" i="761"/>
  <c r="D17" i="761"/>
  <c r="B17" i="761"/>
  <c r="D16" i="761"/>
  <c r="B16" i="761"/>
  <c r="D15" i="761"/>
  <c r="B15" i="761"/>
  <c r="D14" i="761"/>
  <c r="B14" i="761"/>
  <c r="D13" i="761"/>
  <c r="B13" i="761"/>
  <c r="D12" i="761"/>
  <c r="B12" i="761"/>
  <c r="D11" i="761"/>
  <c r="B11" i="761"/>
  <c r="D10" i="761"/>
  <c r="B10" i="761"/>
  <c r="D9" i="761"/>
  <c r="B9" i="761"/>
  <c r="D8" i="761"/>
  <c r="B8" i="761"/>
  <c r="D7" i="761"/>
  <c r="B7" i="761"/>
  <c r="D6" i="761"/>
  <c r="B6" i="761"/>
  <c r="D5" i="761"/>
  <c r="B5" i="761"/>
  <c r="D90" i="760"/>
  <c r="B90" i="760"/>
  <c r="D89" i="760"/>
  <c r="B89" i="760"/>
  <c r="D88" i="760"/>
  <c r="B88" i="760"/>
  <c r="D87" i="760"/>
  <c r="B87" i="760"/>
  <c r="D86" i="760"/>
  <c r="B86" i="760"/>
  <c r="D85" i="760"/>
  <c r="B85" i="760"/>
  <c r="D84" i="760"/>
  <c r="B84" i="760"/>
  <c r="D83" i="760"/>
  <c r="B83" i="760"/>
  <c r="D82" i="760"/>
  <c r="B82" i="760"/>
  <c r="D81" i="760"/>
  <c r="B81" i="760"/>
  <c r="D80" i="760"/>
  <c r="B80" i="760"/>
  <c r="D79" i="760"/>
  <c r="B79" i="760"/>
  <c r="D78" i="760"/>
  <c r="B78" i="760"/>
  <c r="D77" i="760"/>
  <c r="B77" i="760"/>
  <c r="D76" i="760"/>
  <c r="B76" i="760"/>
  <c r="D75" i="760"/>
  <c r="B75" i="760"/>
  <c r="D74" i="760"/>
  <c r="B74" i="760"/>
  <c r="D73" i="760"/>
  <c r="B73" i="760"/>
  <c r="D72" i="760"/>
  <c r="B72" i="760"/>
  <c r="D71" i="760"/>
  <c r="B71" i="760"/>
  <c r="D70" i="760"/>
  <c r="B70" i="760"/>
  <c r="D69" i="760"/>
  <c r="B69" i="760"/>
  <c r="D68" i="760"/>
  <c r="B68" i="760"/>
  <c r="D67" i="760"/>
  <c r="B67" i="760"/>
  <c r="D66" i="760"/>
  <c r="B66" i="760"/>
  <c r="D65" i="760"/>
  <c r="B65" i="760"/>
  <c r="D64" i="760"/>
  <c r="B64" i="760"/>
  <c r="D63" i="760"/>
  <c r="B63" i="760"/>
  <c r="D62" i="760"/>
  <c r="B62" i="760"/>
  <c r="D61" i="760"/>
  <c r="B61" i="760"/>
  <c r="D60" i="760"/>
  <c r="B60" i="760"/>
  <c r="D59" i="760"/>
  <c r="B59" i="760"/>
  <c r="D58" i="760"/>
  <c r="B58" i="760"/>
  <c r="D57" i="760"/>
  <c r="B57" i="760"/>
  <c r="D56" i="760"/>
  <c r="B56" i="760"/>
  <c r="D55" i="760"/>
  <c r="B55" i="760"/>
  <c r="D54" i="760"/>
  <c r="B54" i="760"/>
  <c r="D53" i="760"/>
  <c r="B53" i="760"/>
  <c r="D52" i="760"/>
  <c r="B52" i="760"/>
  <c r="D51" i="760"/>
  <c r="B51" i="760"/>
  <c r="D50" i="760"/>
  <c r="B50" i="760"/>
  <c r="D49" i="760"/>
  <c r="B49" i="760"/>
  <c r="D48" i="760"/>
  <c r="B48" i="760"/>
  <c r="D47" i="760"/>
  <c r="B47" i="760"/>
  <c r="D46" i="760"/>
  <c r="B46" i="760"/>
  <c r="D45" i="760"/>
  <c r="B45" i="760"/>
  <c r="D44" i="760"/>
  <c r="B44" i="760"/>
  <c r="D43" i="760"/>
  <c r="B43" i="760"/>
  <c r="D42" i="760"/>
  <c r="B42" i="760"/>
  <c r="D41" i="760"/>
  <c r="B41" i="760"/>
  <c r="D40" i="760"/>
  <c r="B40" i="760"/>
  <c r="D39" i="760"/>
  <c r="B39" i="760"/>
  <c r="D38" i="760"/>
  <c r="B38" i="760"/>
  <c r="D37" i="760"/>
  <c r="B37" i="760"/>
  <c r="D36" i="760"/>
  <c r="B36" i="760"/>
  <c r="D35" i="760"/>
  <c r="B35" i="760"/>
  <c r="D34" i="760"/>
  <c r="B34" i="760"/>
  <c r="D33" i="760"/>
  <c r="B33" i="760"/>
  <c r="D32" i="760"/>
  <c r="B32" i="760"/>
  <c r="D31" i="760"/>
  <c r="B31" i="760"/>
  <c r="D30" i="760"/>
  <c r="B30" i="760"/>
  <c r="D29" i="760"/>
  <c r="B29" i="760"/>
  <c r="D28" i="760"/>
  <c r="B28" i="760"/>
  <c r="D27" i="760"/>
  <c r="B27" i="760"/>
  <c r="D26" i="760"/>
  <c r="B26" i="760"/>
  <c r="D25" i="760"/>
  <c r="B25" i="760"/>
  <c r="D24" i="760"/>
  <c r="B24" i="760"/>
  <c r="D23" i="760"/>
  <c r="B23" i="760"/>
  <c r="D22" i="760"/>
  <c r="B22" i="760"/>
  <c r="D21" i="760"/>
  <c r="B21" i="760"/>
  <c r="D20" i="760"/>
  <c r="B20" i="760"/>
  <c r="D19" i="760"/>
  <c r="B19" i="760"/>
  <c r="D18" i="760"/>
  <c r="B18" i="760"/>
  <c r="D17" i="760"/>
  <c r="B17" i="760"/>
  <c r="D16" i="760"/>
  <c r="B16" i="760"/>
  <c r="D15" i="760"/>
  <c r="B15" i="760"/>
  <c r="D14" i="760"/>
  <c r="B14" i="760"/>
  <c r="D13" i="760"/>
  <c r="B13" i="760"/>
  <c r="D12" i="760"/>
  <c r="B12" i="760"/>
  <c r="D11" i="760"/>
  <c r="B11" i="760"/>
  <c r="D10" i="760"/>
  <c r="B10" i="760"/>
  <c r="D9" i="760"/>
  <c r="B9" i="760"/>
  <c r="D8" i="760"/>
  <c r="B8" i="760"/>
  <c r="D7" i="760"/>
  <c r="B7" i="760"/>
  <c r="D6" i="760"/>
  <c r="B6" i="760"/>
  <c r="D5" i="760"/>
  <c r="B5" i="760"/>
  <c r="D90" i="759"/>
  <c r="B90" i="759"/>
  <c r="D89" i="759"/>
  <c r="B89" i="759"/>
  <c r="D88" i="759"/>
  <c r="B88" i="759"/>
  <c r="D87" i="759"/>
  <c r="B87" i="759"/>
  <c r="D86" i="759"/>
  <c r="B86" i="759"/>
  <c r="D85" i="759"/>
  <c r="B85" i="759"/>
  <c r="D84" i="759"/>
  <c r="B84" i="759"/>
  <c r="D83" i="759"/>
  <c r="B83" i="759"/>
  <c r="D82" i="759"/>
  <c r="B82" i="759"/>
  <c r="D81" i="759"/>
  <c r="B81" i="759"/>
  <c r="D80" i="759"/>
  <c r="B80" i="759"/>
  <c r="D79" i="759"/>
  <c r="B79" i="759"/>
  <c r="D78" i="759"/>
  <c r="B78" i="759"/>
  <c r="D77" i="759"/>
  <c r="B77" i="759"/>
  <c r="D76" i="759"/>
  <c r="B76" i="759"/>
  <c r="D75" i="759"/>
  <c r="B75" i="759"/>
  <c r="D74" i="759"/>
  <c r="B74" i="759"/>
  <c r="D73" i="759"/>
  <c r="B73" i="759"/>
  <c r="D72" i="759"/>
  <c r="B72" i="759"/>
  <c r="D71" i="759"/>
  <c r="B71" i="759"/>
  <c r="D70" i="759"/>
  <c r="B70" i="759"/>
  <c r="D69" i="759"/>
  <c r="B69" i="759"/>
  <c r="D68" i="759"/>
  <c r="B68" i="759"/>
  <c r="D67" i="759"/>
  <c r="B67" i="759"/>
  <c r="D66" i="759"/>
  <c r="B66" i="759"/>
  <c r="D65" i="759"/>
  <c r="B65" i="759"/>
  <c r="D64" i="759"/>
  <c r="B64" i="759"/>
  <c r="D63" i="759"/>
  <c r="B63" i="759"/>
  <c r="D62" i="759"/>
  <c r="B62" i="759"/>
  <c r="D61" i="759"/>
  <c r="B61" i="759"/>
  <c r="D60" i="759"/>
  <c r="B60" i="759"/>
  <c r="D59" i="759"/>
  <c r="B59" i="759"/>
  <c r="D58" i="759"/>
  <c r="B58" i="759"/>
  <c r="D57" i="759"/>
  <c r="B57" i="759"/>
  <c r="D56" i="759"/>
  <c r="B56" i="759"/>
  <c r="D55" i="759"/>
  <c r="B55" i="759"/>
  <c r="D54" i="759"/>
  <c r="B54" i="759"/>
  <c r="D53" i="759"/>
  <c r="B53" i="759"/>
  <c r="D52" i="759"/>
  <c r="B52" i="759"/>
  <c r="D51" i="759"/>
  <c r="B51" i="759"/>
  <c r="D50" i="759"/>
  <c r="B50" i="759"/>
  <c r="D49" i="759"/>
  <c r="B49" i="759"/>
  <c r="D48" i="759"/>
  <c r="B48" i="759"/>
  <c r="D47" i="759"/>
  <c r="B47" i="759"/>
  <c r="D46" i="759"/>
  <c r="B46" i="759"/>
  <c r="D45" i="759"/>
  <c r="B45" i="759"/>
  <c r="D44" i="759"/>
  <c r="B44" i="759"/>
  <c r="D43" i="759"/>
  <c r="B43" i="759"/>
  <c r="D42" i="759"/>
  <c r="B42" i="759"/>
  <c r="D41" i="759"/>
  <c r="B41" i="759"/>
  <c r="D40" i="759"/>
  <c r="B40" i="759"/>
  <c r="D39" i="759"/>
  <c r="B39" i="759"/>
  <c r="D38" i="759"/>
  <c r="B38" i="759"/>
  <c r="D37" i="759"/>
  <c r="B37" i="759"/>
  <c r="D36" i="759"/>
  <c r="B36" i="759"/>
  <c r="D35" i="759"/>
  <c r="B35" i="759"/>
  <c r="D34" i="759"/>
  <c r="B34" i="759"/>
  <c r="D33" i="759"/>
  <c r="B33" i="759"/>
  <c r="D32" i="759"/>
  <c r="B32" i="759"/>
  <c r="D31" i="759"/>
  <c r="B31" i="759"/>
  <c r="D30" i="759"/>
  <c r="B30" i="759"/>
  <c r="D29" i="759"/>
  <c r="B29" i="759"/>
  <c r="D28" i="759"/>
  <c r="B28" i="759"/>
  <c r="D27" i="759"/>
  <c r="B27" i="759"/>
  <c r="D26" i="759"/>
  <c r="B26" i="759"/>
  <c r="D25" i="759"/>
  <c r="B25" i="759"/>
  <c r="D24" i="759"/>
  <c r="B24" i="759"/>
  <c r="D23" i="759"/>
  <c r="B23" i="759"/>
  <c r="D22" i="759"/>
  <c r="B22" i="759"/>
  <c r="D21" i="759"/>
  <c r="B21" i="759"/>
  <c r="D20" i="759"/>
  <c r="B20" i="759"/>
  <c r="D19" i="759"/>
  <c r="B19" i="759"/>
  <c r="D18" i="759"/>
  <c r="B18" i="759"/>
  <c r="D17" i="759"/>
  <c r="B17" i="759"/>
  <c r="D16" i="759"/>
  <c r="B16" i="759"/>
  <c r="D15" i="759"/>
  <c r="B15" i="759"/>
  <c r="D14" i="759"/>
  <c r="B14" i="759"/>
  <c r="D13" i="759"/>
  <c r="B13" i="759"/>
  <c r="D12" i="759"/>
  <c r="B12" i="759"/>
  <c r="D11" i="759"/>
  <c r="B11" i="759"/>
  <c r="D10" i="759"/>
  <c r="B10" i="759"/>
  <c r="D9" i="759"/>
  <c r="B9" i="759"/>
  <c r="D8" i="759"/>
  <c r="B8" i="759"/>
  <c r="D7" i="759"/>
  <c r="B7" i="759"/>
  <c r="D6" i="759"/>
  <c r="B6" i="759"/>
  <c r="D5" i="759"/>
  <c r="B5" i="759"/>
  <c r="D90" i="758"/>
  <c r="B90" i="758"/>
  <c r="D89" i="758"/>
  <c r="B89" i="758"/>
  <c r="D88" i="758"/>
  <c r="B88" i="758"/>
  <c r="D87" i="758"/>
  <c r="B87" i="758"/>
  <c r="D86" i="758"/>
  <c r="B86" i="758"/>
  <c r="D85" i="758"/>
  <c r="B85" i="758"/>
  <c r="D84" i="758"/>
  <c r="B84" i="758"/>
  <c r="D83" i="758"/>
  <c r="B83" i="758"/>
  <c r="D82" i="758"/>
  <c r="B82" i="758"/>
  <c r="D81" i="758"/>
  <c r="B81" i="758"/>
  <c r="D80" i="758"/>
  <c r="B80" i="758"/>
  <c r="D79" i="758"/>
  <c r="B79" i="758"/>
  <c r="D78" i="758"/>
  <c r="B78" i="758"/>
  <c r="D77" i="758"/>
  <c r="B77" i="758"/>
  <c r="D76" i="758"/>
  <c r="B76" i="758"/>
  <c r="D75" i="758"/>
  <c r="B75" i="758"/>
  <c r="D74" i="758"/>
  <c r="B74" i="758"/>
  <c r="D73" i="758"/>
  <c r="B73" i="758"/>
  <c r="D72" i="758"/>
  <c r="B72" i="758"/>
  <c r="D71" i="758"/>
  <c r="B71" i="758"/>
  <c r="D70" i="758"/>
  <c r="B70" i="758"/>
  <c r="D69" i="758"/>
  <c r="B69" i="758"/>
  <c r="D68" i="758"/>
  <c r="B68" i="758"/>
  <c r="D67" i="758"/>
  <c r="B67" i="758"/>
  <c r="D66" i="758"/>
  <c r="B66" i="758"/>
  <c r="D65" i="758"/>
  <c r="B65" i="758"/>
  <c r="D64" i="758"/>
  <c r="B64" i="758"/>
  <c r="D63" i="758"/>
  <c r="B63" i="758"/>
  <c r="D62" i="758"/>
  <c r="B62" i="758"/>
  <c r="D61" i="758"/>
  <c r="B61" i="758"/>
  <c r="D60" i="758"/>
  <c r="B60" i="758"/>
  <c r="D59" i="758"/>
  <c r="B59" i="758"/>
  <c r="D58" i="758"/>
  <c r="B58" i="758"/>
  <c r="D57" i="758"/>
  <c r="B57" i="758"/>
  <c r="D56" i="758"/>
  <c r="B56" i="758"/>
  <c r="D55" i="758"/>
  <c r="B55" i="758"/>
  <c r="D54" i="758"/>
  <c r="B54" i="758"/>
  <c r="D53" i="758"/>
  <c r="B53" i="758"/>
  <c r="D52" i="758"/>
  <c r="B52" i="758"/>
  <c r="D51" i="758"/>
  <c r="B51" i="758"/>
  <c r="D50" i="758"/>
  <c r="B50" i="758"/>
  <c r="D49" i="758"/>
  <c r="B49" i="758"/>
  <c r="D48" i="758"/>
  <c r="B48" i="758"/>
  <c r="D47" i="758"/>
  <c r="B47" i="758"/>
  <c r="D46" i="758"/>
  <c r="B46" i="758"/>
  <c r="D45" i="758"/>
  <c r="B45" i="758"/>
  <c r="D44" i="758"/>
  <c r="B44" i="758"/>
  <c r="D43" i="758"/>
  <c r="B43" i="758"/>
  <c r="D42" i="758"/>
  <c r="B42" i="758"/>
  <c r="D41" i="758"/>
  <c r="B41" i="758"/>
  <c r="D40" i="758"/>
  <c r="B40" i="758"/>
  <c r="D39" i="758"/>
  <c r="B39" i="758"/>
  <c r="D38" i="758"/>
  <c r="B38" i="758"/>
  <c r="D37" i="758"/>
  <c r="B37" i="758"/>
  <c r="D36" i="758"/>
  <c r="B36" i="758"/>
  <c r="D35" i="758"/>
  <c r="B35" i="758"/>
  <c r="D34" i="758"/>
  <c r="B34" i="758"/>
  <c r="D33" i="758"/>
  <c r="B33" i="758"/>
  <c r="D32" i="758"/>
  <c r="B32" i="758"/>
  <c r="D31" i="758"/>
  <c r="B31" i="758"/>
  <c r="D30" i="758"/>
  <c r="B30" i="758"/>
  <c r="D29" i="758"/>
  <c r="B29" i="758"/>
  <c r="D28" i="758"/>
  <c r="B28" i="758"/>
  <c r="D27" i="758"/>
  <c r="B27" i="758"/>
  <c r="D26" i="758"/>
  <c r="B26" i="758"/>
  <c r="D25" i="758"/>
  <c r="B25" i="758"/>
  <c r="D24" i="758"/>
  <c r="B24" i="758"/>
  <c r="D23" i="758"/>
  <c r="B23" i="758"/>
  <c r="D22" i="758"/>
  <c r="B22" i="758"/>
  <c r="D21" i="758"/>
  <c r="B21" i="758"/>
  <c r="D20" i="758"/>
  <c r="B20" i="758"/>
  <c r="D19" i="758"/>
  <c r="B19" i="758"/>
  <c r="D18" i="758"/>
  <c r="B18" i="758"/>
  <c r="D17" i="758"/>
  <c r="B17" i="758"/>
  <c r="D16" i="758"/>
  <c r="B16" i="758"/>
  <c r="D15" i="758"/>
  <c r="B15" i="758"/>
  <c r="D14" i="758"/>
  <c r="B14" i="758"/>
  <c r="D13" i="758"/>
  <c r="B13" i="758"/>
  <c r="D12" i="758"/>
  <c r="B12" i="758"/>
  <c r="D11" i="758"/>
  <c r="B11" i="758"/>
  <c r="D10" i="758"/>
  <c r="B10" i="758"/>
  <c r="D9" i="758"/>
  <c r="B9" i="758"/>
  <c r="D8" i="758"/>
  <c r="B8" i="758"/>
  <c r="D7" i="758"/>
  <c r="B7" i="758"/>
  <c r="D6" i="758"/>
  <c r="B6" i="758"/>
  <c r="D5" i="758"/>
  <c r="B5" i="758"/>
  <c r="D90" i="757"/>
  <c r="B90" i="757"/>
  <c r="D89" i="757"/>
  <c r="B89" i="757"/>
  <c r="D88" i="757"/>
  <c r="B88" i="757"/>
  <c r="D87" i="757"/>
  <c r="B87" i="757"/>
  <c r="D86" i="757"/>
  <c r="B86" i="757"/>
  <c r="D85" i="757"/>
  <c r="B85" i="757"/>
  <c r="D84" i="757"/>
  <c r="B84" i="757"/>
  <c r="D83" i="757"/>
  <c r="B83" i="757"/>
  <c r="D82" i="757"/>
  <c r="B82" i="757"/>
  <c r="D81" i="757"/>
  <c r="B81" i="757"/>
  <c r="D80" i="757"/>
  <c r="B80" i="757"/>
  <c r="D79" i="757"/>
  <c r="B79" i="757"/>
  <c r="D78" i="757"/>
  <c r="B78" i="757"/>
  <c r="D77" i="757"/>
  <c r="B77" i="757"/>
  <c r="D76" i="757"/>
  <c r="B76" i="757"/>
  <c r="D75" i="757"/>
  <c r="B75" i="757"/>
  <c r="D74" i="757"/>
  <c r="B74" i="757"/>
  <c r="D73" i="757"/>
  <c r="B73" i="757"/>
  <c r="D72" i="757"/>
  <c r="B72" i="757"/>
  <c r="D71" i="757"/>
  <c r="B71" i="757"/>
  <c r="D70" i="757"/>
  <c r="B70" i="757"/>
  <c r="D69" i="757"/>
  <c r="B69" i="757"/>
  <c r="D68" i="757"/>
  <c r="B68" i="757"/>
  <c r="D67" i="757"/>
  <c r="B67" i="757"/>
  <c r="D66" i="757"/>
  <c r="B66" i="757"/>
  <c r="D65" i="757"/>
  <c r="B65" i="757"/>
  <c r="D64" i="757"/>
  <c r="B64" i="757"/>
  <c r="D63" i="757"/>
  <c r="B63" i="757"/>
  <c r="D62" i="757"/>
  <c r="B62" i="757"/>
  <c r="D61" i="757"/>
  <c r="B61" i="757"/>
  <c r="D60" i="757"/>
  <c r="B60" i="757"/>
  <c r="D59" i="757"/>
  <c r="B59" i="757"/>
  <c r="D58" i="757"/>
  <c r="B58" i="757"/>
  <c r="D57" i="757"/>
  <c r="B57" i="757"/>
  <c r="D56" i="757"/>
  <c r="B56" i="757"/>
  <c r="D55" i="757"/>
  <c r="B55" i="757"/>
  <c r="D54" i="757"/>
  <c r="B54" i="757"/>
  <c r="D53" i="757"/>
  <c r="B53" i="757"/>
  <c r="D52" i="757"/>
  <c r="B52" i="757"/>
  <c r="D51" i="757"/>
  <c r="B51" i="757"/>
  <c r="D50" i="757"/>
  <c r="B50" i="757"/>
  <c r="D49" i="757"/>
  <c r="B49" i="757"/>
  <c r="D48" i="757"/>
  <c r="B48" i="757"/>
  <c r="D47" i="757"/>
  <c r="B47" i="757"/>
  <c r="D46" i="757"/>
  <c r="B46" i="757"/>
  <c r="D45" i="757"/>
  <c r="B45" i="757"/>
  <c r="D44" i="757"/>
  <c r="B44" i="757"/>
  <c r="D43" i="757"/>
  <c r="B43" i="757"/>
  <c r="D42" i="757"/>
  <c r="B42" i="757"/>
  <c r="D41" i="757"/>
  <c r="B41" i="757"/>
  <c r="D40" i="757"/>
  <c r="B40" i="757"/>
  <c r="D39" i="757"/>
  <c r="B39" i="757"/>
  <c r="D38" i="757"/>
  <c r="B38" i="757"/>
  <c r="D37" i="757"/>
  <c r="B37" i="757"/>
  <c r="D36" i="757"/>
  <c r="B36" i="757"/>
  <c r="D35" i="757"/>
  <c r="B35" i="757"/>
  <c r="D34" i="757"/>
  <c r="B34" i="757"/>
  <c r="D33" i="757"/>
  <c r="B33" i="757"/>
  <c r="D32" i="757"/>
  <c r="B32" i="757"/>
  <c r="D31" i="757"/>
  <c r="B31" i="757"/>
  <c r="D30" i="757"/>
  <c r="B30" i="757"/>
  <c r="D29" i="757"/>
  <c r="B29" i="757"/>
  <c r="D28" i="757"/>
  <c r="B28" i="757"/>
  <c r="D27" i="757"/>
  <c r="B27" i="757"/>
  <c r="D26" i="757"/>
  <c r="B26" i="757"/>
  <c r="D25" i="757"/>
  <c r="B25" i="757"/>
  <c r="D24" i="757"/>
  <c r="B24" i="757"/>
  <c r="D23" i="757"/>
  <c r="B23" i="757"/>
  <c r="D22" i="757"/>
  <c r="B22" i="757"/>
  <c r="D21" i="757"/>
  <c r="B21" i="757"/>
  <c r="D20" i="757"/>
  <c r="B20" i="757"/>
  <c r="D19" i="757"/>
  <c r="B19" i="757"/>
  <c r="D18" i="757"/>
  <c r="B18" i="757"/>
  <c r="D17" i="757"/>
  <c r="B17" i="757"/>
  <c r="D16" i="757"/>
  <c r="B16" i="757"/>
  <c r="D15" i="757"/>
  <c r="B15" i="757"/>
  <c r="D14" i="757"/>
  <c r="B14" i="757"/>
  <c r="D13" i="757"/>
  <c r="B13" i="757"/>
  <c r="D12" i="757"/>
  <c r="B12" i="757"/>
  <c r="D11" i="757"/>
  <c r="B11" i="757"/>
  <c r="D10" i="757"/>
  <c r="B10" i="757"/>
  <c r="D9" i="757"/>
  <c r="B9" i="757"/>
  <c r="D8" i="757"/>
  <c r="B8" i="757"/>
  <c r="D7" i="757"/>
  <c r="B7" i="757"/>
  <c r="D6" i="757"/>
  <c r="B6" i="757"/>
  <c r="D5" i="757"/>
  <c r="B5" i="757"/>
  <c r="D90" i="756"/>
  <c r="B90" i="756"/>
  <c r="D89" i="756"/>
  <c r="B89" i="756"/>
  <c r="D88" i="756"/>
  <c r="B88" i="756"/>
  <c r="D87" i="756"/>
  <c r="B87" i="756"/>
  <c r="D86" i="756"/>
  <c r="B86" i="756"/>
  <c r="D85" i="756"/>
  <c r="B85" i="756"/>
  <c r="D84" i="756"/>
  <c r="B84" i="756"/>
  <c r="D83" i="756"/>
  <c r="B83" i="756"/>
  <c r="D82" i="756"/>
  <c r="B82" i="756"/>
  <c r="D81" i="756"/>
  <c r="B81" i="756"/>
  <c r="D80" i="756"/>
  <c r="B80" i="756"/>
  <c r="D79" i="756"/>
  <c r="B79" i="756"/>
  <c r="D78" i="756"/>
  <c r="B78" i="756"/>
  <c r="D77" i="756"/>
  <c r="B77" i="756"/>
  <c r="D76" i="756"/>
  <c r="B76" i="756"/>
  <c r="D75" i="756"/>
  <c r="B75" i="756"/>
  <c r="D74" i="756"/>
  <c r="B74" i="756"/>
  <c r="D73" i="756"/>
  <c r="B73" i="756"/>
  <c r="D72" i="756"/>
  <c r="B72" i="756"/>
  <c r="D71" i="756"/>
  <c r="B71" i="756"/>
  <c r="D70" i="756"/>
  <c r="B70" i="756"/>
  <c r="D69" i="756"/>
  <c r="B69" i="756"/>
  <c r="D68" i="756"/>
  <c r="B68" i="756"/>
  <c r="D67" i="756"/>
  <c r="B67" i="756"/>
  <c r="D66" i="756"/>
  <c r="B66" i="756"/>
  <c r="D65" i="756"/>
  <c r="B65" i="756"/>
  <c r="D64" i="756"/>
  <c r="B64" i="756"/>
  <c r="D63" i="756"/>
  <c r="B63" i="756"/>
  <c r="D62" i="756"/>
  <c r="B62" i="756"/>
  <c r="D61" i="756"/>
  <c r="B61" i="756"/>
  <c r="D60" i="756"/>
  <c r="B60" i="756"/>
  <c r="D59" i="756"/>
  <c r="B59" i="756"/>
  <c r="D58" i="756"/>
  <c r="B58" i="756"/>
  <c r="D57" i="756"/>
  <c r="B57" i="756"/>
  <c r="D56" i="756"/>
  <c r="B56" i="756"/>
  <c r="D55" i="756"/>
  <c r="B55" i="756"/>
  <c r="D54" i="756"/>
  <c r="B54" i="756"/>
  <c r="D53" i="756"/>
  <c r="B53" i="756"/>
  <c r="D52" i="756"/>
  <c r="B52" i="756"/>
  <c r="D51" i="756"/>
  <c r="B51" i="756"/>
  <c r="D50" i="756"/>
  <c r="B50" i="756"/>
  <c r="D49" i="756"/>
  <c r="B49" i="756"/>
  <c r="D48" i="756"/>
  <c r="B48" i="756"/>
  <c r="D47" i="756"/>
  <c r="B47" i="756"/>
  <c r="D46" i="756"/>
  <c r="B46" i="756"/>
  <c r="D45" i="756"/>
  <c r="B45" i="756"/>
  <c r="D44" i="756"/>
  <c r="B44" i="756"/>
  <c r="D43" i="756"/>
  <c r="B43" i="756"/>
  <c r="D42" i="756"/>
  <c r="B42" i="756"/>
  <c r="D41" i="756"/>
  <c r="B41" i="756"/>
  <c r="D40" i="756"/>
  <c r="B40" i="756"/>
  <c r="D39" i="756"/>
  <c r="B39" i="756"/>
  <c r="D38" i="756"/>
  <c r="B38" i="756"/>
  <c r="D37" i="756"/>
  <c r="B37" i="756"/>
  <c r="D36" i="756"/>
  <c r="B36" i="756"/>
  <c r="D35" i="756"/>
  <c r="B35" i="756"/>
  <c r="D34" i="756"/>
  <c r="B34" i="756"/>
  <c r="D33" i="756"/>
  <c r="B33" i="756"/>
  <c r="D32" i="756"/>
  <c r="B32" i="756"/>
  <c r="D31" i="756"/>
  <c r="B31" i="756"/>
  <c r="D30" i="756"/>
  <c r="B30" i="756"/>
  <c r="D29" i="756"/>
  <c r="B29" i="756"/>
  <c r="D28" i="756"/>
  <c r="B28" i="756"/>
  <c r="D27" i="756"/>
  <c r="B27" i="756"/>
  <c r="D26" i="756"/>
  <c r="B26" i="756"/>
  <c r="D25" i="756"/>
  <c r="B25" i="756"/>
  <c r="D24" i="756"/>
  <c r="B24" i="756"/>
  <c r="D23" i="756"/>
  <c r="B23" i="756"/>
  <c r="D22" i="756"/>
  <c r="B22" i="756"/>
  <c r="D21" i="756"/>
  <c r="B21" i="756"/>
  <c r="D20" i="756"/>
  <c r="B20" i="756"/>
  <c r="D19" i="756"/>
  <c r="B19" i="756"/>
  <c r="D18" i="756"/>
  <c r="B18" i="756"/>
  <c r="D17" i="756"/>
  <c r="B17" i="756"/>
  <c r="D16" i="756"/>
  <c r="B16" i="756"/>
  <c r="D15" i="756"/>
  <c r="B15" i="756"/>
  <c r="D14" i="756"/>
  <c r="B14" i="756"/>
  <c r="D13" i="756"/>
  <c r="B13" i="756"/>
  <c r="D12" i="756"/>
  <c r="B12" i="756"/>
  <c r="D11" i="756"/>
  <c r="B11" i="756"/>
  <c r="D10" i="756"/>
  <c r="B10" i="756"/>
  <c r="D9" i="756"/>
  <c r="B9" i="756"/>
  <c r="D8" i="756"/>
  <c r="B8" i="756"/>
  <c r="D7" i="756"/>
  <c r="B7" i="756"/>
  <c r="D6" i="756"/>
  <c r="B6" i="756"/>
  <c r="D5" i="756"/>
  <c r="B5" i="756"/>
  <c r="D90" i="755"/>
  <c r="B90" i="755"/>
  <c r="D89" i="755"/>
  <c r="B89" i="755"/>
  <c r="D88" i="755"/>
  <c r="B88" i="755"/>
  <c r="D87" i="755"/>
  <c r="B87" i="755"/>
  <c r="D86" i="755"/>
  <c r="B86" i="755"/>
  <c r="D85" i="755"/>
  <c r="B85" i="755"/>
  <c r="D84" i="755"/>
  <c r="B84" i="755"/>
  <c r="D83" i="755"/>
  <c r="B83" i="755"/>
  <c r="D82" i="755"/>
  <c r="B82" i="755"/>
  <c r="D81" i="755"/>
  <c r="B81" i="755"/>
  <c r="D80" i="755"/>
  <c r="B80" i="755"/>
  <c r="D79" i="755"/>
  <c r="B79" i="755"/>
  <c r="D78" i="755"/>
  <c r="B78" i="755"/>
  <c r="D77" i="755"/>
  <c r="B77" i="755"/>
  <c r="D76" i="755"/>
  <c r="B76" i="755"/>
  <c r="D75" i="755"/>
  <c r="B75" i="755"/>
  <c r="D74" i="755"/>
  <c r="B74" i="755"/>
  <c r="D73" i="755"/>
  <c r="B73" i="755"/>
  <c r="D72" i="755"/>
  <c r="B72" i="755"/>
  <c r="D71" i="755"/>
  <c r="B71" i="755"/>
  <c r="D70" i="755"/>
  <c r="B70" i="755"/>
  <c r="D69" i="755"/>
  <c r="B69" i="755"/>
  <c r="D68" i="755"/>
  <c r="B68" i="755"/>
  <c r="D67" i="755"/>
  <c r="B67" i="755"/>
  <c r="D66" i="755"/>
  <c r="B66" i="755"/>
  <c r="D65" i="755"/>
  <c r="B65" i="755"/>
  <c r="D64" i="755"/>
  <c r="B64" i="755"/>
  <c r="D63" i="755"/>
  <c r="B63" i="755"/>
  <c r="D62" i="755"/>
  <c r="B62" i="755"/>
  <c r="D61" i="755"/>
  <c r="B61" i="755"/>
  <c r="D60" i="755"/>
  <c r="B60" i="755"/>
  <c r="D59" i="755"/>
  <c r="B59" i="755"/>
  <c r="D58" i="755"/>
  <c r="B58" i="755"/>
  <c r="D57" i="755"/>
  <c r="B57" i="755"/>
  <c r="D56" i="755"/>
  <c r="B56" i="755"/>
  <c r="D55" i="755"/>
  <c r="B55" i="755"/>
  <c r="D54" i="755"/>
  <c r="B54" i="755"/>
  <c r="D53" i="755"/>
  <c r="B53" i="755"/>
  <c r="D52" i="755"/>
  <c r="B52" i="755"/>
  <c r="D51" i="755"/>
  <c r="B51" i="755"/>
  <c r="D50" i="755"/>
  <c r="B50" i="755"/>
  <c r="D49" i="755"/>
  <c r="B49" i="755"/>
  <c r="D48" i="755"/>
  <c r="B48" i="755"/>
  <c r="D47" i="755"/>
  <c r="B47" i="755"/>
  <c r="D46" i="755"/>
  <c r="B46" i="755"/>
  <c r="D45" i="755"/>
  <c r="B45" i="755"/>
  <c r="D44" i="755"/>
  <c r="B44" i="755"/>
  <c r="D43" i="755"/>
  <c r="B43" i="755"/>
  <c r="D42" i="755"/>
  <c r="B42" i="755"/>
  <c r="D41" i="755"/>
  <c r="B41" i="755"/>
  <c r="D40" i="755"/>
  <c r="B40" i="755"/>
  <c r="D39" i="755"/>
  <c r="B39" i="755"/>
  <c r="D38" i="755"/>
  <c r="B38" i="755"/>
  <c r="D37" i="755"/>
  <c r="B37" i="755"/>
  <c r="D36" i="755"/>
  <c r="B36" i="755"/>
  <c r="D35" i="755"/>
  <c r="B35" i="755"/>
  <c r="D34" i="755"/>
  <c r="B34" i="755"/>
  <c r="D33" i="755"/>
  <c r="B33" i="755"/>
  <c r="D32" i="755"/>
  <c r="B32" i="755"/>
  <c r="D31" i="755"/>
  <c r="B31" i="755"/>
  <c r="D30" i="755"/>
  <c r="B30" i="755"/>
  <c r="D29" i="755"/>
  <c r="B29" i="755"/>
  <c r="D28" i="755"/>
  <c r="B28" i="755"/>
  <c r="D27" i="755"/>
  <c r="B27" i="755"/>
  <c r="D26" i="755"/>
  <c r="B26" i="755"/>
  <c r="D25" i="755"/>
  <c r="B25" i="755"/>
  <c r="D24" i="755"/>
  <c r="B24" i="755"/>
  <c r="D23" i="755"/>
  <c r="B23" i="755"/>
  <c r="D22" i="755"/>
  <c r="B22" i="755"/>
  <c r="D21" i="755"/>
  <c r="B21" i="755"/>
  <c r="D20" i="755"/>
  <c r="B20" i="755"/>
  <c r="D19" i="755"/>
  <c r="B19" i="755"/>
  <c r="D18" i="755"/>
  <c r="B18" i="755"/>
  <c r="D17" i="755"/>
  <c r="B17" i="755"/>
  <c r="D16" i="755"/>
  <c r="B16" i="755"/>
  <c r="D15" i="755"/>
  <c r="B15" i="755"/>
  <c r="D14" i="755"/>
  <c r="B14" i="755"/>
  <c r="D13" i="755"/>
  <c r="B13" i="755"/>
  <c r="D12" i="755"/>
  <c r="B12" i="755"/>
  <c r="D11" i="755"/>
  <c r="B11" i="755"/>
  <c r="D10" i="755"/>
  <c r="B10" i="755"/>
  <c r="D9" i="755"/>
  <c r="B9" i="755"/>
  <c r="D8" i="755"/>
  <c r="B8" i="755"/>
  <c r="D7" i="755"/>
  <c r="B7" i="755"/>
  <c r="D6" i="755"/>
  <c r="B6" i="755"/>
  <c r="D5" i="755"/>
  <c r="B5" i="755"/>
  <c r="D90" i="754"/>
  <c r="B90" i="754"/>
  <c r="D89" i="754"/>
  <c r="B89" i="754"/>
  <c r="D88" i="754"/>
  <c r="B88" i="754"/>
  <c r="D87" i="754"/>
  <c r="B87" i="754"/>
  <c r="D86" i="754"/>
  <c r="B86" i="754"/>
  <c r="D85" i="754"/>
  <c r="B85" i="754"/>
  <c r="D84" i="754"/>
  <c r="B84" i="754"/>
  <c r="D83" i="754"/>
  <c r="B83" i="754"/>
  <c r="D82" i="754"/>
  <c r="B82" i="754"/>
  <c r="D81" i="754"/>
  <c r="B81" i="754"/>
  <c r="D80" i="754"/>
  <c r="B80" i="754"/>
  <c r="D79" i="754"/>
  <c r="B79" i="754"/>
  <c r="D78" i="754"/>
  <c r="B78" i="754"/>
  <c r="D77" i="754"/>
  <c r="B77" i="754"/>
  <c r="D76" i="754"/>
  <c r="B76" i="754"/>
  <c r="D75" i="754"/>
  <c r="B75" i="754"/>
  <c r="D74" i="754"/>
  <c r="B74" i="754"/>
  <c r="D73" i="754"/>
  <c r="B73" i="754"/>
  <c r="D72" i="754"/>
  <c r="B72" i="754"/>
  <c r="D71" i="754"/>
  <c r="B71" i="754"/>
  <c r="D70" i="754"/>
  <c r="B70" i="754"/>
  <c r="D69" i="754"/>
  <c r="B69" i="754"/>
  <c r="D68" i="754"/>
  <c r="B68" i="754"/>
  <c r="D67" i="754"/>
  <c r="B67" i="754"/>
  <c r="D66" i="754"/>
  <c r="B66" i="754"/>
  <c r="D65" i="754"/>
  <c r="B65" i="754"/>
  <c r="D64" i="754"/>
  <c r="B64" i="754"/>
  <c r="D63" i="754"/>
  <c r="B63" i="754"/>
  <c r="D62" i="754"/>
  <c r="B62" i="754"/>
  <c r="D61" i="754"/>
  <c r="B61" i="754"/>
  <c r="D60" i="754"/>
  <c r="B60" i="754"/>
  <c r="D59" i="754"/>
  <c r="B59" i="754"/>
  <c r="D58" i="754"/>
  <c r="B58" i="754"/>
  <c r="D57" i="754"/>
  <c r="B57" i="754"/>
  <c r="D56" i="754"/>
  <c r="B56" i="754"/>
  <c r="D55" i="754"/>
  <c r="B55" i="754"/>
  <c r="D54" i="754"/>
  <c r="B54" i="754"/>
  <c r="D53" i="754"/>
  <c r="B53" i="754"/>
  <c r="D52" i="754"/>
  <c r="B52" i="754"/>
  <c r="D51" i="754"/>
  <c r="B51" i="754"/>
  <c r="D50" i="754"/>
  <c r="B50" i="754"/>
  <c r="D49" i="754"/>
  <c r="B49" i="754"/>
  <c r="D48" i="754"/>
  <c r="B48" i="754"/>
  <c r="D47" i="754"/>
  <c r="B47" i="754"/>
  <c r="D46" i="754"/>
  <c r="B46" i="754"/>
  <c r="D45" i="754"/>
  <c r="B45" i="754"/>
  <c r="D44" i="754"/>
  <c r="B44" i="754"/>
  <c r="D43" i="754"/>
  <c r="B43" i="754"/>
  <c r="D42" i="754"/>
  <c r="B42" i="754"/>
  <c r="D41" i="754"/>
  <c r="B41" i="754"/>
  <c r="D40" i="754"/>
  <c r="B40" i="754"/>
  <c r="D39" i="754"/>
  <c r="B39" i="754"/>
  <c r="D38" i="754"/>
  <c r="B38" i="754"/>
  <c r="D37" i="754"/>
  <c r="B37" i="754"/>
  <c r="D36" i="754"/>
  <c r="B36" i="754"/>
  <c r="D35" i="754"/>
  <c r="B35" i="754"/>
  <c r="D34" i="754"/>
  <c r="B34" i="754"/>
  <c r="D33" i="754"/>
  <c r="B33" i="754"/>
  <c r="D32" i="754"/>
  <c r="B32" i="754"/>
  <c r="D31" i="754"/>
  <c r="B31" i="754"/>
  <c r="D30" i="754"/>
  <c r="B30" i="754"/>
  <c r="D29" i="754"/>
  <c r="B29" i="754"/>
  <c r="D28" i="754"/>
  <c r="B28" i="754"/>
  <c r="D27" i="754"/>
  <c r="B27" i="754"/>
  <c r="D26" i="754"/>
  <c r="B26" i="754"/>
  <c r="D25" i="754"/>
  <c r="B25" i="754"/>
  <c r="D24" i="754"/>
  <c r="B24" i="754"/>
  <c r="D23" i="754"/>
  <c r="B23" i="754"/>
  <c r="D22" i="754"/>
  <c r="B22" i="754"/>
  <c r="D21" i="754"/>
  <c r="B21" i="754"/>
  <c r="D20" i="754"/>
  <c r="B20" i="754"/>
  <c r="D19" i="754"/>
  <c r="B19" i="754"/>
  <c r="D18" i="754"/>
  <c r="B18" i="754"/>
  <c r="D17" i="754"/>
  <c r="B17" i="754"/>
  <c r="D16" i="754"/>
  <c r="B16" i="754"/>
  <c r="D15" i="754"/>
  <c r="B15" i="754"/>
  <c r="D14" i="754"/>
  <c r="B14" i="754"/>
  <c r="D13" i="754"/>
  <c r="B13" i="754"/>
  <c r="D12" i="754"/>
  <c r="B12" i="754"/>
  <c r="D11" i="754"/>
  <c r="B11" i="754"/>
  <c r="D10" i="754"/>
  <c r="B10" i="754"/>
  <c r="D9" i="754"/>
  <c r="B9" i="754"/>
  <c r="D8" i="754"/>
  <c r="B8" i="754"/>
  <c r="D7" i="754"/>
  <c r="B7" i="754"/>
  <c r="D6" i="754"/>
  <c r="B6" i="754"/>
  <c r="D5" i="754"/>
  <c r="B5" i="754"/>
  <c r="D90" i="753"/>
  <c r="B90" i="753"/>
  <c r="D89" i="753"/>
  <c r="B89" i="753"/>
  <c r="D88" i="753"/>
  <c r="B88" i="753"/>
  <c r="D87" i="753"/>
  <c r="B87" i="753"/>
  <c r="D86" i="753"/>
  <c r="B86" i="753"/>
  <c r="D85" i="753"/>
  <c r="B85" i="753"/>
  <c r="D84" i="753"/>
  <c r="B84" i="753"/>
  <c r="D83" i="753"/>
  <c r="B83" i="753"/>
  <c r="D82" i="753"/>
  <c r="B82" i="753"/>
  <c r="D81" i="753"/>
  <c r="B81" i="753"/>
  <c r="D80" i="753"/>
  <c r="B80" i="753"/>
  <c r="D79" i="753"/>
  <c r="B79" i="753"/>
  <c r="D78" i="753"/>
  <c r="B78" i="753"/>
  <c r="D77" i="753"/>
  <c r="B77" i="753"/>
  <c r="D76" i="753"/>
  <c r="B76" i="753"/>
  <c r="D75" i="753"/>
  <c r="B75" i="753"/>
  <c r="D74" i="753"/>
  <c r="B74" i="753"/>
  <c r="D73" i="753"/>
  <c r="B73" i="753"/>
  <c r="D72" i="753"/>
  <c r="B72" i="753"/>
  <c r="D71" i="753"/>
  <c r="B71" i="753"/>
  <c r="D70" i="753"/>
  <c r="B70" i="753"/>
  <c r="D69" i="753"/>
  <c r="B69" i="753"/>
  <c r="D68" i="753"/>
  <c r="B68" i="753"/>
  <c r="D67" i="753"/>
  <c r="B67" i="753"/>
  <c r="D66" i="753"/>
  <c r="B66" i="753"/>
  <c r="D65" i="753"/>
  <c r="B65" i="753"/>
  <c r="D64" i="753"/>
  <c r="B64" i="753"/>
  <c r="D63" i="753"/>
  <c r="B63" i="753"/>
  <c r="D62" i="753"/>
  <c r="B62" i="753"/>
  <c r="D61" i="753"/>
  <c r="B61" i="753"/>
  <c r="D60" i="753"/>
  <c r="B60" i="753"/>
  <c r="D59" i="753"/>
  <c r="B59" i="753"/>
  <c r="D58" i="753"/>
  <c r="B58" i="753"/>
  <c r="D57" i="753"/>
  <c r="B57" i="753"/>
  <c r="D56" i="753"/>
  <c r="B56" i="753"/>
  <c r="D55" i="753"/>
  <c r="B55" i="753"/>
  <c r="D54" i="753"/>
  <c r="B54" i="753"/>
  <c r="D53" i="753"/>
  <c r="B53" i="753"/>
  <c r="D52" i="753"/>
  <c r="B52" i="753"/>
  <c r="D51" i="753"/>
  <c r="B51" i="753"/>
  <c r="D50" i="753"/>
  <c r="B50" i="753"/>
  <c r="D49" i="753"/>
  <c r="B49" i="753"/>
  <c r="D48" i="753"/>
  <c r="B48" i="753"/>
  <c r="D47" i="753"/>
  <c r="B47" i="753"/>
  <c r="D46" i="753"/>
  <c r="B46" i="753"/>
  <c r="D45" i="753"/>
  <c r="B45" i="753"/>
  <c r="D44" i="753"/>
  <c r="B44" i="753"/>
  <c r="D43" i="753"/>
  <c r="B43" i="753"/>
  <c r="D42" i="753"/>
  <c r="B42" i="753"/>
  <c r="D41" i="753"/>
  <c r="B41" i="753"/>
  <c r="D40" i="753"/>
  <c r="B40" i="753"/>
  <c r="D39" i="753"/>
  <c r="B39" i="753"/>
  <c r="D38" i="753"/>
  <c r="B38" i="753"/>
  <c r="D37" i="753"/>
  <c r="B37" i="753"/>
  <c r="D36" i="753"/>
  <c r="B36" i="753"/>
  <c r="D35" i="753"/>
  <c r="B35" i="753"/>
  <c r="D34" i="753"/>
  <c r="B34" i="753"/>
  <c r="D33" i="753"/>
  <c r="B33" i="753"/>
  <c r="D32" i="753"/>
  <c r="B32" i="753"/>
  <c r="D31" i="753"/>
  <c r="B31" i="753"/>
  <c r="D30" i="753"/>
  <c r="B30" i="753"/>
  <c r="D29" i="753"/>
  <c r="B29" i="753"/>
  <c r="D28" i="753"/>
  <c r="B28" i="753"/>
  <c r="D27" i="753"/>
  <c r="B27" i="753"/>
  <c r="D26" i="753"/>
  <c r="B26" i="753"/>
  <c r="D25" i="753"/>
  <c r="B25" i="753"/>
  <c r="D24" i="753"/>
  <c r="B24" i="753"/>
  <c r="D23" i="753"/>
  <c r="B23" i="753"/>
  <c r="D22" i="753"/>
  <c r="B22" i="753"/>
  <c r="D21" i="753"/>
  <c r="B21" i="753"/>
  <c r="D20" i="753"/>
  <c r="B20" i="753"/>
  <c r="D19" i="753"/>
  <c r="B19" i="753"/>
  <c r="D18" i="753"/>
  <c r="B18" i="753"/>
  <c r="D17" i="753"/>
  <c r="B17" i="753"/>
  <c r="D16" i="753"/>
  <c r="B16" i="753"/>
  <c r="D15" i="753"/>
  <c r="B15" i="753"/>
  <c r="D14" i="753"/>
  <c r="B14" i="753"/>
  <c r="D13" i="753"/>
  <c r="B13" i="753"/>
  <c r="D12" i="753"/>
  <c r="B12" i="753"/>
  <c r="D11" i="753"/>
  <c r="B11" i="753"/>
  <c r="D10" i="753"/>
  <c r="B10" i="753"/>
  <c r="D9" i="753"/>
  <c r="B9" i="753"/>
  <c r="D8" i="753"/>
  <c r="B8" i="753"/>
  <c r="D7" i="753"/>
  <c r="B7" i="753"/>
  <c r="D6" i="753"/>
  <c r="B6" i="753"/>
  <c r="D5" i="753"/>
  <c r="B5" i="753"/>
  <c r="D90" i="752"/>
  <c r="B90" i="752"/>
  <c r="D89" i="752"/>
  <c r="B89" i="752"/>
  <c r="D88" i="752"/>
  <c r="B88" i="752"/>
  <c r="D87" i="752"/>
  <c r="B87" i="752"/>
  <c r="D86" i="752"/>
  <c r="B86" i="752"/>
  <c r="D85" i="752"/>
  <c r="B85" i="752"/>
  <c r="D84" i="752"/>
  <c r="B84" i="752"/>
  <c r="D83" i="752"/>
  <c r="B83" i="752"/>
  <c r="D82" i="752"/>
  <c r="B82" i="752"/>
  <c r="D81" i="752"/>
  <c r="B81" i="752"/>
  <c r="D80" i="752"/>
  <c r="B80" i="752"/>
  <c r="D79" i="752"/>
  <c r="B79" i="752"/>
  <c r="D78" i="752"/>
  <c r="B78" i="752"/>
  <c r="D77" i="752"/>
  <c r="B77" i="752"/>
  <c r="D76" i="752"/>
  <c r="B76" i="752"/>
  <c r="D75" i="752"/>
  <c r="B75" i="752"/>
  <c r="D74" i="752"/>
  <c r="B74" i="752"/>
  <c r="D73" i="752"/>
  <c r="B73" i="752"/>
  <c r="D72" i="752"/>
  <c r="B72" i="752"/>
  <c r="D71" i="752"/>
  <c r="B71" i="752"/>
  <c r="D70" i="752"/>
  <c r="B70" i="752"/>
  <c r="D69" i="752"/>
  <c r="B69" i="752"/>
  <c r="D68" i="752"/>
  <c r="B68" i="752"/>
  <c r="D67" i="752"/>
  <c r="B67" i="752"/>
  <c r="D66" i="752"/>
  <c r="B66" i="752"/>
  <c r="D65" i="752"/>
  <c r="B65" i="752"/>
  <c r="D64" i="752"/>
  <c r="B64" i="752"/>
  <c r="D63" i="752"/>
  <c r="B63" i="752"/>
  <c r="D62" i="752"/>
  <c r="B62" i="752"/>
  <c r="D61" i="752"/>
  <c r="B61" i="752"/>
  <c r="D60" i="752"/>
  <c r="B60" i="752"/>
  <c r="D59" i="752"/>
  <c r="B59" i="752"/>
  <c r="D58" i="752"/>
  <c r="B58" i="752"/>
  <c r="D57" i="752"/>
  <c r="B57" i="752"/>
  <c r="D56" i="752"/>
  <c r="B56" i="752"/>
  <c r="D55" i="752"/>
  <c r="B55" i="752"/>
  <c r="D54" i="752"/>
  <c r="B54" i="752"/>
  <c r="D53" i="752"/>
  <c r="B53" i="752"/>
  <c r="D52" i="752"/>
  <c r="B52" i="752"/>
  <c r="D51" i="752"/>
  <c r="B51" i="752"/>
  <c r="D50" i="752"/>
  <c r="B50" i="752"/>
  <c r="D49" i="752"/>
  <c r="B49" i="752"/>
  <c r="D48" i="752"/>
  <c r="B48" i="752"/>
  <c r="D47" i="752"/>
  <c r="B47" i="752"/>
  <c r="D46" i="752"/>
  <c r="B46" i="752"/>
  <c r="D45" i="752"/>
  <c r="B45" i="752"/>
  <c r="D44" i="752"/>
  <c r="B44" i="752"/>
  <c r="D43" i="752"/>
  <c r="B43" i="752"/>
  <c r="D42" i="752"/>
  <c r="B42" i="752"/>
  <c r="D41" i="752"/>
  <c r="B41" i="752"/>
  <c r="D40" i="752"/>
  <c r="B40" i="752"/>
  <c r="D39" i="752"/>
  <c r="B39" i="752"/>
  <c r="D38" i="752"/>
  <c r="B38" i="752"/>
  <c r="D37" i="752"/>
  <c r="B37" i="752"/>
  <c r="D36" i="752"/>
  <c r="B36" i="752"/>
  <c r="D35" i="752"/>
  <c r="B35" i="752"/>
  <c r="D34" i="752"/>
  <c r="B34" i="752"/>
  <c r="D33" i="752"/>
  <c r="B33" i="752"/>
  <c r="D32" i="752"/>
  <c r="B32" i="752"/>
  <c r="D31" i="752"/>
  <c r="B31" i="752"/>
  <c r="D30" i="752"/>
  <c r="B30" i="752"/>
  <c r="D29" i="752"/>
  <c r="B29" i="752"/>
  <c r="D28" i="752"/>
  <c r="B28" i="752"/>
  <c r="D27" i="752"/>
  <c r="B27" i="752"/>
  <c r="D26" i="752"/>
  <c r="B26" i="752"/>
  <c r="D25" i="752"/>
  <c r="B25" i="752"/>
  <c r="D24" i="752"/>
  <c r="B24" i="752"/>
  <c r="D23" i="752"/>
  <c r="B23" i="752"/>
  <c r="D22" i="752"/>
  <c r="B22" i="752"/>
  <c r="D21" i="752"/>
  <c r="B21" i="752"/>
  <c r="D20" i="752"/>
  <c r="B20" i="752"/>
  <c r="D19" i="752"/>
  <c r="B19" i="752"/>
  <c r="D18" i="752"/>
  <c r="B18" i="752"/>
  <c r="D17" i="752"/>
  <c r="B17" i="752"/>
  <c r="D16" i="752"/>
  <c r="B16" i="752"/>
  <c r="D15" i="752"/>
  <c r="B15" i="752"/>
  <c r="D14" i="752"/>
  <c r="B14" i="752"/>
  <c r="D13" i="752"/>
  <c r="B13" i="752"/>
  <c r="D12" i="752"/>
  <c r="B12" i="752"/>
  <c r="D11" i="752"/>
  <c r="B11" i="752"/>
  <c r="D10" i="752"/>
  <c r="B10" i="752"/>
  <c r="D9" i="752"/>
  <c r="B9" i="752"/>
  <c r="D8" i="752"/>
  <c r="B8" i="752"/>
  <c r="D7" i="752"/>
  <c r="B7" i="752"/>
  <c r="D6" i="752"/>
  <c r="B6" i="752"/>
  <c r="D5" i="752"/>
  <c r="B5" i="752"/>
  <c r="D90" i="751"/>
  <c r="B90" i="751"/>
  <c r="D89" i="751"/>
  <c r="B89" i="751"/>
  <c r="D88" i="751"/>
  <c r="B88" i="751"/>
  <c r="D87" i="751"/>
  <c r="B87" i="751"/>
  <c r="D86" i="751"/>
  <c r="B86" i="751"/>
  <c r="D85" i="751"/>
  <c r="B85" i="751"/>
  <c r="D84" i="751"/>
  <c r="B84" i="751"/>
  <c r="D83" i="751"/>
  <c r="B83" i="751"/>
  <c r="D82" i="751"/>
  <c r="B82" i="751"/>
  <c r="D81" i="751"/>
  <c r="B81" i="751"/>
  <c r="D80" i="751"/>
  <c r="B80" i="751"/>
  <c r="D79" i="751"/>
  <c r="B79" i="751"/>
  <c r="D78" i="751"/>
  <c r="B78" i="751"/>
  <c r="D77" i="751"/>
  <c r="B77" i="751"/>
  <c r="D76" i="751"/>
  <c r="B76" i="751"/>
  <c r="D75" i="751"/>
  <c r="B75" i="751"/>
  <c r="D74" i="751"/>
  <c r="B74" i="751"/>
  <c r="D73" i="751"/>
  <c r="B73" i="751"/>
  <c r="D72" i="751"/>
  <c r="B72" i="751"/>
  <c r="D71" i="751"/>
  <c r="B71" i="751"/>
  <c r="D70" i="751"/>
  <c r="B70" i="751"/>
  <c r="D69" i="751"/>
  <c r="B69" i="751"/>
  <c r="D68" i="751"/>
  <c r="B68" i="751"/>
  <c r="D67" i="751"/>
  <c r="B67" i="751"/>
  <c r="D66" i="751"/>
  <c r="B66" i="751"/>
  <c r="D65" i="751"/>
  <c r="B65" i="751"/>
  <c r="D64" i="751"/>
  <c r="B64" i="751"/>
  <c r="D63" i="751"/>
  <c r="B63" i="751"/>
  <c r="D62" i="751"/>
  <c r="B62" i="751"/>
  <c r="D61" i="751"/>
  <c r="B61" i="751"/>
  <c r="D60" i="751"/>
  <c r="B60" i="751"/>
  <c r="D59" i="751"/>
  <c r="B59" i="751"/>
  <c r="D58" i="751"/>
  <c r="B58" i="751"/>
  <c r="D57" i="751"/>
  <c r="B57" i="751"/>
  <c r="D56" i="751"/>
  <c r="B56" i="751"/>
  <c r="D55" i="751"/>
  <c r="B55" i="751"/>
  <c r="D54" i="751"/>
  <c r="B54" i="751"/>
  <c r="D53" i="751"/>
  <c r="B53" i="751"/>
  <c r="D52" i="751"/>
  <c r="B52" i="751"/>
  <c r="D51" i="751"/>
  <c r="B51" i="751"/>
  <c r="D50" i="751"/>
  <c r="B50" i="751"/>
  <c r="D49" i="751"/>
  <c r="B49" i="751"/>
  <c r="D48" i="751"/>
  <c r="B48" i="751"/>
  <c r="D47" i="751"/>
  <c r="B47" i="751"/>
  <c r="D46" i="751"/>
  <c r="B46" i="751"/>
  <c r="D45" i="751"/>
  <c r="B45" i="751"/>
  <c r="D44" i="751"/>
  <c r="B44" i="751"/>
  <c r="D43" i="751"/>
  <c r="B43" i="751"/>
  <c r="D42" i="751"/>
  <c r="B42" i="751"/>
  <c r="D41" i="751"/>
  <c r="B41" i="751"/>
  <c r="D40" i="751"/>
  <c r="B40" i="751"/>
  <c r="D39" i="751"/>
  <c r="B39" i="751"/>
  <c r="D38" i="751"/>
  <c r="B38" i="751"/>
  <c r="D37" i="751"/>
  <c r="B37" i="751"/>
  <c r="D36" i="751"/>
  <c r="B36" i="751"/>
  <c r="D35" i="751"/>
  <c r="B35" i="751"/>
  <c r="D34" i="751"/>
  <c r="B34" i="751"/>
  <c r="D33" i="751"/>
  <c r="B33" i="751"/>
  <c r="D32" i="751"/>
  <c r="B32" i="751"/>
  <c r="D31" i="751"/>
  <c r="B31" i="751"/>
  <c r="D30" i="751"/>
  <c r="B30" i="751"/>
  <c r="D29" i="751"/>
  <c r="B29" i="751"/>
  <c r="D28" i="751"/>
  <c r="B28" i="751"/>
  <c r="D27" i="751"/>
  <c r="B27" i="751"/>
  <c r="D26" i="751"/>
  <c r="B26" i="751"/>
  <c r="D25" i="751"/>
  <c r="B25" i="751"/>
  <c r="D24" i="751"/>
  <c r="B24" i="751"/>
  <c r="D23" i="751"/>
  <c r="B23" i="751"/>
  <c r="D22" i="751"/>
  <c r="B22" i="751"/>
  <c r="D21" i="751"/>
  <c r="B21" i="751"/>
  <c r="D20" i="751"/>
  <c r="B20" i="751"/>
  <c r="D19" i="751"/>
  <c r="B19" i="751"/>
  <c r="D18" i="751"/>
  <c r="B18" i="751"/>
  <c r="D17" i="751"/>
  <c r="B17" i="751"/>
  <c r="D16" i="751"/>
  <c r="B16" i="751"/>
  <c r="D15" i="751"/>
  <c r="B15" i="751"/>
  <c r="D14" i="751"/>
  <c r="B14" i="751"/>
  <c r="D13" i="751"/>
  <c r="B13" i="751"/>
  <c r="D12" i="751"/>
  <c r="B12" i="751"/>
  <c r="D11" i="751"/>
  <c r="B11" i="751"/>
  <c r="D10" i="751"/>
  <c r="B10" i="751"/>
  <c r="D9" i="751"/>
  <c r="B9" i="751"/>
  <c r="D8" i="751"/>
  <c r="B8" i="751"/>
  <c r="D7" i="751"/>
  <c r="B7" i="751"/>
  <c r="D6" i="751"/>
  <c r="B6" i="751"/>
  <c r="D5" i="751"/>
  <c r="B5" i="751"/>
  <c r="D90" i="750"/>
  <c r="B90" i="750"/>
  <c r="D89" i="750"/>
  <c r="B89" i="750"/>
  <c r="D88" i="750"/>
  <c r="B88" i="750"/>
  <c r="D87" i="750"/>
  <c r="B87" i="750"/>
  <c r="D86" i="750"/>
  <c r="B86" i="750"/>
  <c r="D85" i="750"/>
  <c r="B85" i="750"/>
  <c r="D84" i="750"/>
  <c r="B84" i="750"/>
  <c r="D83" i="750"/>
  <c r="B83" i="750"/>
  <c r="D82" i="750"/>
  <c r="B82" i="750"/>
  <c r="D81" i="750"/>
  <c r="B81" i="750"/>
  <c r="D80" i="750"/>
  <c r="B80" i="750"/>
  <c r="D79" i="750"/>
  <c r="B79" i="750"/>
  <c r="D78" i="750"/>
  <c r="B78" i="750"/>
  <c r="D77" i="750"/>
  <c r="B77" i="750"/>
  <c r="D76" i="750"/>
  <c r="B76" i="750"/>
  <c r="D75" i="750"/>
  <c r="B75" i="750"/>
  <c r="D74" i="750"/>
  <c r="B74" i="750"/>
  <c r="D73" i="750"/>
  <c r="B73" i="750"/>
  <c r="D72" i="750"/>
  <c r="B72" i="750"/>
  <c r="D71" i="750"/>
  <c r="B71" i="750"/>
  <c r="D70" i="750"/>
  <c r="B70" i="750"/>
  <c r="D69" i="750"/>
  <c r="B69" i="750"/>
  <c r="D68" i="750"/>
  <c r="B68" i="750"/>
  <c r="D67" i="750"/>
  <c r="B67" i="750"/>
  <c r="D66" i="750"/>
  <c r="B66" i="750"/>
  <c r="D65" i="750"/>
  <c r="B65" i="750"/>
  <c r="D64" i="750"/>
  <c r="B64" i="750"/>
  <c r="D63" i="750"/>
  <c r="B63" i="750"/>
  <c r="D62" i="750"/>
  <c r="B62" i="750"/>
  <c r="D61" i="750"/>
  <c r="B61" i="750"/>
  <c r="D60" i="750"/>
  <c r="B60" i="750"/>
  <c r="D59" i="750"/>
  <c r="B59" i="750"/>
  <c r="D58" i="750"/>
  <c r="B58" i="750"/>
  <c r="D57" i="750"/>
  <c r="B57" i="750"/>
  <c r="D56" i="750"/>
  <c r="B56" i="750"/>
  <c r="D55" i="750"/>
  <c r="B55" i="750"/>
  <c r="D54" i="750"/>
  <c r="B54" i="750"/>
  <c r="D53" i="750"/>
  <c r="B53" i="750"/>
  <c r="D52" i="750"/>
  <c r="B52" i="750"/>
  <c r="D51" i="750"/>
  <c r="B51" i="750"/>
  <c r="D50" i="750"/>
  <c r="B50" i="750"/>
  <c r="D49" i="750"/>
  <c r="B49" i="750"/>
  <c r="D48" i="750"/>
  <c r="B48" i="750"/>
  <c r="D47" i="750"/>
  <c r="B47" i="750"/>
  <c r="D46" i="750"/>
  <c r="B46" i="750"/>
  <c r="D45" i="750"/>
  <c r="B45" i="750"/>
  <c r="D44" i="750"/>
  <c r="B44" i="750"/>
  <c r="D43" i="750"/>
  <c r="B43" i="750"/>
  <c r="D42" i="750"/>
  <c r="B42" i="750"/>
  <c r="D41" i="750"/>
  <c r="B41" i="750"/>
  <c r="D40" i="750"/>
  <c r="B40" i="750"/>
  <c r="D39" i="750"/>
  <c r="B39" i="750"/>
  <c r="D38" i="750"/>
  <c r="B38" i="750"/>
  <c r="D37" i="750"/>
  <c r="B37" i="750"/>
  <c r="D36" i="750"/>
  <c r="B36" i="750"/>
  <c r="D35" i="750"/>
  <c r="B35" i="750"/>
  <c r="D34" i="750"/>
  <c r="B34" i="750"/>
  <c r="D33" i="750"/>
  <c r="B33" i="750"/>
  <c r="D32" i="750"/>
  <c r="B32" i="750"/>
  <c r="D31" i="750"/>
  <c r="B31" i="750"/>
  <c r="D30" i="750"/>
  <c r="B30" i="750"/>
  <c r="D29" i="750"/>
  <c r="B29" i="750"/>
  <c r="D28" i="750"/>
  <c r="B28" i="750"/>
  <c r="D27" i="750"/>
  <c r="B27" i="750"/>
  <c r="D26" i="750"/>
  <c r="B26" i="750"/>
  <c r="D25" i="750"/>
  <c r="B25" i="750"/>
  <c r="D24" i="750"/>
  <c r="B24" i="750"/>
  <c r="D23" i="750"/>
  <c r="B23" i="750"/>
  <c r="D22" i="750"/>
  <c r="B22" i="750"/>
  <c r="D21" i="750"/>
  <c r="B21" i="750"/>
  <c r="D20" i="750"/>
  <c r="B20" i="750"/>
  <c r="D19" i="750"/>
  <c r="B19" i="750"/>
  <c r="D18" i="750"/>
  <c r="B18" i="750"/>
  <c r="D17" i="750"/>
  <c r="B17" i="750"/>
  <c r="D16" i="750"/>
  <c r="B16" i="750"/>
  <c r="D15" i="750"/>
  <c r="B15" i="750"/>
  <c r="D14" i="750"/>
  <c r="B14" i="750"/>
  <c r="D13" i="750"/>
  <c r="B13" i="750"/>
  <c r="D12" i="750"/>
  <c r="B12" i="750"/>
  <c r="D11" i="750"/>
  <c r="B11" i="750"/>
  <c r="D10" i="750"/>
  <c r="B10" i="750"/>
  <c r="D9" i="750"/>
  <c r="B9" i="750"/>
  <c r="D8" i="750"/>
  <c r="B8" i="750"/>
  <c r="D7" i="750"/>
  <c r="B7" i="750"/>
  <c r="D6" i="750"/>
  <c r="B6" i="750"/>
  <c r="D5" i="750"/>
  <c r="B5" i="750"/>
  <c r="D90" i="749"/>
  <c r="B90" i="749"/>
  <c r="D89" i="749"/>
  <c r="B89" i="749"/>
  <c r="D88" i="749"/>
  <c r="B88" i="749"/>
  <c r="D87" i="749"/>
  <c r="B87" i="749"/>
  <c r="D86" i="749"/>
  <c r="B86" i="749"/>
  <c r="D85" i="749"/>
  <c r="B85" i="749"/>
  <c r="D84" i="749"/>
  <c r="B84" i="749"/>
  <c r="D83" i="749"/>
  <c r="B83" i="749"/>
  <c r="D82" i="749"/>
  <c r="B82" i="749"/>
  <c r="D81" i="749"/>
  <c r="B81" i="749"/>
  <c r="D80" i="749"/>
  <c r="B80" i="749"/>
  <c r="D79" i="749"/>
  <c r="B79" i="749"/>
  <c r="D78" i="749"/>
  <c r="B78" i="749"/>
  <c r="D77" i="749"/>
  <c r="B77" i="749"/>
  <c r="D76" i="749"/>
  <c r="B76" i="749"/>
  <c r="D75" i="749"/>
  <c r="B75" i="749"/>
  <c r="D74" i="749"/>
  <c r="B74" i="749"/>
  <c r="D73" i="749"/>
  <c r="B73" i="749"/>
  <c r="D72" i="749"/>
  <c r="B72" i="749"/>
  <c r="D71" i="749"/>
  <c r="B71" i="749"/>
  <c r="D70" i="749"/>
  <c r="B70" i="749"/>
  <c r="D69" i="749"/>
  <c r="B69" i="749"/>
  <c r="D68" i="749"/>
  <c r="B68" i="749"/>
  <c r="D67" i="749"/>
  <c r="B67" i="749"/>
  <c r="D66" i="749"/>
  <c r="B66" i="749"/>
  <c r="D65" i="749"/>
  <c r="B65" i="749"/>
  <c r="D64" i="749"/>
  <c r="B64" i="749"/>
  <c r="D63" i="749"/>
  <c r="B63" i="749"/>
  <c r="D62" i="749"/>
  <c r="B62" i="749"/>
  <c r="D61" i="749"/>
  <c r="B61" i="749"/>
  <c r="D60" i="749"/>
  <c r="B60" i="749"/>
  <c r="D59" i="749"/>
  <c r="B59" i="749"/>
  <c r="D58" i="749"/>
  <c r="B58" i="749"/>
  <c r="D57" i="749"/>
  <c r="B57" i="749"/>
  <c r="D56" i="749"/>
  <c r="B56" i="749"/>
  <c r="D55" i="749"/>
  <c r="B55" i="749"/>
  <c r="D54" i="749"/>
  <c r="B54" i="749"/>
  <c r="D53" i="749"/>
  <c r="B53" i="749"/>
  <c r="D52" i="749"/>
  <c r="B52" i="749"/>
  <c r="D51" i="749"/>
  <c r="B51" i="749"/>
  <c r="D50" i="749"/>
  <c r="B50" i="749"/>
  <c r="D49" i="749"/>
  <c r="B49" i="749"/>
  <c r="D48" i="749"/>
  <c r="B48" i="749"/>
  <c r="D47" i="749"/>
  <c r="B47" i="749"/>
  <c r="D46" i="749"/>
  <c r="B46" i="749"/>
  <c r="D45" i="749"/>
  <c r="B45" i="749"/>
  <c r="D44" i="749"/>
  <c r="B44" i="749"/>
  <c r="D43" i="749"/>
  <c r="B43" i="749"/>
  <c r="D42" i="749"/>
  <c r="B42" i="749"/>
  <c r="D41" i="749"/>
  <c r="B41" i="749"/>
  <c r="D40" i="749"/>
  <c r="B40" i="749"/>
  <c r="D39" i="749"/>
  <c r="B39" i="749"/>
  <c r="D38" i="749"/>
  <c r="B38" i="749"/>
  <c r="D37" i="749"/>
  <c r="B37" i="749"/>
  <c r="D36" i="749"/>
  <c r="B36" i="749"/>
  <c r="D35" i="749"/>
  <c r="B35" i="749"/>
  <c r="D34" i="749"/>
  <c r="B34" i="749"/>
  <c r="D33" i="749"/>
  <c r="B33" i="749"/>
  <c r="D32" i="749"/>
  <c r="B32" i="749"/>
  <c r="D31" i="749"/>
  <c r="B31" i="749"/>
  <c r="D30" i="749"/>
  <c r="B30" i="749"/>
  <c r="D29" i="749"/>
  <c r="B29" i="749"/>
  <c r="D28" i="749"/>
  <c r="B28" i="749"/>
  <c r="D27" i="749"/>
  <c r="B27" i="749"/>
  <c r="D26" i="749"/>
  <c r="B26" i="749"/>
  <c r="D25" i="749"/>
  <c r="B25" i="749"/>
  <c r="D24" i="749"/>
  <c r="B24" i="749"/>
  <c r="D23" i="749"/>
  <c r="B23" i="749"/>
  <c r="D22" i="749"/>
  <c r="B22" i="749"/>
  <c r="D21" i="749"/>
  <c r="B21" i="749"/>
  <c r="D20" i="749"/>
  <c r="B20" i="749"/>
  <c r="D19" i="749"/>
  <c r="B19" i="749"/>
  <c r="D18" i="749"/>
  <c r="B18" i="749"/>
  <c r="D17" i="749"/>
  <c r="B17" i="749"/>
  <c r="D16" i="749"/>
  <c r="B16" i="749"/>
  <c r="D15" i="749"/>
  <c r="B15" i="749"/>
  <c r="D14" i="749"/>
  <c r="B14" i="749"/>
  <c r="D13" i="749"/>
  <c r="B13" i="749"/>
  <c r="D12" i="749"/>
  <c r="B12" i="749"/>
  <c r="D11" i="749"/>
  <c r="B11" i="749"/>
  <c r="D10" i="749"/>
  <c r="B10" i="749"/>
  <c r="D9" i="749"/>
  <c r="B9" i="749"/>
  <c r="D8" i="749"/>
  <c r="B8" i="749"/>
  <c r="D7" i="749"/>
  <c r="B7" i="749"/>
  <c r="D6" i="749"/>
  <c r="B6" i="749"/>
  <c r="D5" i="749"/>
  <c r="B5" i="749"/>
  <c r="K8" i="69" l="1"/>
  <c r="F3" i="705" l="1"/>
  <c r="C17" i="704" l="1"/>
  <c r="C18" i="704"/>
  <c r="C19" i="704"/>
  <c r="C20" i="704"/>
  <c r="C21" i="704"/>
  <c r="C22" i="704"/>
  <c r="C23" i="704"/>
  <c r="C24" i="704"/>
  <c r="C25" i="704"/>
  <c r="C26" i="704"/>
  <c r="C27" i="704"/>
  <c r="C28" i="704"/>
  <c r="C29" i="704"/>
  <c r="C30" i="704"/>
  <c r="C31" i="704"/>
  <c r="C32" i="704"/>
  <c r="C33" i="704"/>
  <c r="C34" i="704"/>
  <c r="C35" i="704"/>
  <c r="C36" i="704"/>
  <c r="C37" i="704"/>
  <c r="C38" i="704"/>
  <c r="C39" i="704"/>
  <c r="C40" i="704"/>
  <c r="C41" i="704"/>
  <c r="C42" i="704"/>
  <c r="C43" i="704"/>
  <c r="C44" i="704"/>
  <c r="C45" i="704"/>
  <c r="C46" i="704"/>
  <c r="C47" i="704"/>
  <c r="C48" i="704"/>
  <c r="C49" i="704"/>
  <c r="C50" i="704"/>
  <c r="C51" i="704"/>
  <c r="C52" i="704"/>
  <c r="C53" i="704"/>
  <c r="C54" i="704"/>
  <c r="C55" i="704"/>
  <c r="C56" i="704"/>
  <c r="C57" i="704"/>
  <c r="C58" i="704"/>
  <c r="C59" i="704"/>
  <c r="C60" i="704"/>
  <c r="C61" i="704"/>
  <c r="C62" i="704"/>
  <c r="C63" i="704"/>
  <c r="C64" i="704"/>
  <c r="C65" i="704"/>
  <c r="C66" i="704"/>
  <c r="C67" i="704"/>
  <c r="C68" i="704"/>
  <c r="C69" i="704"/>
  <c r="C70" i="704"/>
  <c r="C71" i="704"/>
  <c r="C72" i="704"/>
  <c r="C73" i="704"/>
  <c r="C74" i="704"/>
  <c r="C75" i="704"/>
  <c r="C76" i="704"/>
  <c r="C77" i="704"/>
  <c r="C78" i="704"/>
  <c r="C79" i="704"/>
  <c r="C80" i="704"/>
  <c r="C81" i="704"/>
  <c r="C82" i="704"/>
  <c r="C83" i="704"/>
  <c r="C84" i="704"/>
  <c r="C85" i="704"/>
  <c r="C86" i="704"/>
  <c r="C87" i="704"/>
  <c r="C88" i="704"/>
  <c r="C89" i="704"/>
  <c r="C90" i="704"/>
  <c r="C91" i="704"/>
  <c r="C92" i="704"/>
  <c r="C93" i="704"/>
  <c r="C94" i="704"/>
  <c r="C95" i="704"/>
  <c r="C96" i="704"/>
  <c r="C97" i="704"/>
  <c r="C98" i="704"/>
  <c r="C99" i="704"/>
  <c r="C100" i="704"/>
  <c r="C101" i="704"/>
  <c r="C102" i="704"/>
  <c r="C103" i="704"/>
  <c r="C104" i="704"/>
  <c r="C105" i="704"/>
  <c r="C106" i="704"/>
  <c r="C107" i="704"/>
  <c r="C108" i="704"/>
  <c r="C109" i="704"/>
  <c r="C110" i="704"/>
  <c r="C111" i="704"/>
  <c r="C112" i="704"/>
  <c r="C113" i="704"/>
  <c r="C114" i="704"/>
  <c r="C16" i="704"/>
  <c r="D1" i="749" l="1"/>
  <c r="D1" i="769" l="1"/>
  <c r="D1" i="770"/>
  <c r="D1" i="768"/>
  <c r="D1" i="767"/>
  <c r="D1" i="765"/>
  <c r="D1" i="758"/>
  <c r="D1" i="756"/>
  <c r="D1" i="759"/>
  <c r="D1" i="751"/>
  <c r="D1" i="755"/>
  <c r="D1" i="761"/>
  <c r="D1" i="762"/>
  <c r="D1" i="754"/>
  <c r="D1" i="757"/>
  <c r="D1" i="760"/>
  <c r="D1" i="752"/>
  <c r="D1" i="753"/>
  <c r="D1" i="750"/>
  <c r="D1" i="705"/>
  <c r="D2" i="705"/>
  <c r="A2" i="60" l="1"/>
  <c r="D7" i="84" l="1"/>
  <c r="D90" i="84" l="1"/>
  <c r="B90" i="84"/>
  <c r="D89" i="84"/>
  <c r="B89" i="84"/>
  <c r="D88" i="84"/>
  <c r="B88" i="84"/>
  <c r="D87" i="84"/>
  <c r="B87" i="84"/>
  <c r="D86" i="84"/>
  <c r="B86" i="84"/>
  <c r="D85" i="84"/>
  <c r="B85" i="84"/>
  <c r="D84" i="84"/>
  <c r="B84" i="84"/>
  <c r="D83" i="84"/>
  <c r="B83" i="84"/>
  <c r="D82" i="84"/>
  <c r="B82" i="84"/>
  <c r="D81" i="84"/>
  <c r="B81" i="84"/>
  <c r="D80" i="84"/>
  <c r="B80" i="84"/>
  <c r="D79" i="84"/>
  <c r="B79" i="84"/>
  <c r="D78" i="84"/>
  <c r="B78" i="84"/>
  <c r="D77" i="84"/>
  <c r="B77" i="84"/>
  <c r="D76" i="84"/>
  <c r="B76" i="84"/>
  <c r="D75" i="84"/>
  <c r="B75" i="84"/>
  <c r="D74" i="84"/>
  <c r="B74" i="84"/>
  <c r="D73" i="84"/>
  <c r="B73" i="84"/>
  <c r="D72" i="84"/>
  <c r="B72" i="84"/>
  <c r="D71" i="84"/>
  <c r="B71" i="84"/>
  <c r="D70" i="84"/>
  <c r="B70" i="84"/>
  <c r="D69" i="84"/>
  <c r="B69" i="84"/>
  <c r="D68" i="84"/>
  <c r="B68" i="84"/>
  <c r="D67" i="84"/>
  <c r="B67" i="84"/>
  <c r="D66" i="84"/>
  <c r="B66" i="84"/>
  <c r="D65" i="84"/>
  <c r="B65" i="84"/>
  <c r="D64" i="84"/>
  <c r="B64" i="84"/>
  <c r="D63" i="84"/>
  <c r="B63" i="84"/>
  <c r="D62" i="84"/>
  <c r="B62" i="84"/>
  <c r="D61" i="84"/>
  <c r="B61" i="84"/>
  <c r="D60" i="84"/>
  <c r="B60" i="84"/>
  <c r="D59" i="84"/>
  <c r="B59" i="84"/>
  <c r="D58" i="84"/>
  <c r="B58" i="84"/>
  <c r="D57" i="84"/>
  <c r="B57" i="84"/>
  <c r="D56" i="84"/>
  <c r="B56" i="84"/>
  <c r="D55" i="84"/>
  <c r="B55" i="84"/>
  <c r="D54" i="84"/>
  <c r="B54" i="84"/>
  <c r="D53" i="84"/>
  <c r="B53" i="84"/>
  <c r="D52" i="84"/>
  <c r="B52" i="84"/>
  <c r="D51" i="84"/>
  <c r="B51" i="84"/>
  <c r="D50" i="84"/>
  <c r="B50" i="84"/>
  <c r="D49" i="84"/>
  <c r="B49" i="84"/>
  <c r="D48" i="84"/>
  <c r="B48" i="84"/>
  <c r="D47" i="84"/>
  <c r="B47" i="84"/>
  <c r="D46" i="84"/>
  <c r="B46" i="84"/>
  <c r="D45" i="84"/>
  <c r="B45" i="84"/>
  <c r="D44" i="84"/>
  <c r="B44" i="84"/>
  <c r="D43" i="84"/>
  <c r="B43" i="84"/>
  <c r="D42" i="84"/>
  <c r="B42" i="84"/>
  <c r="D41" i="84"/>
  <c r="B41" i="84"/>
  <c r="D40" i="84"/>
  <c r="B40" i="84"/>
  <c r="D39" i="84"/>
  <c r="B39" i="84"/>
  <c r="D38" i="84"/>
  <c r="B38" i="84"/>
  <c r="D37" i="84"/>
  <c r="B37" i="84"/>
  <c r="D36" i="84"/>
  <c r="B36" i="84"/>
  <c r="D35" i="84"/>
  <c r="B35" i="84"/>
  <c r="D34" i="84"/>
  <c r="B34" i="84"/>
  <c r="D33" i="84"/>
  <c r="B33" i="84"/>
  <c r="D32" i="84"/>
  <c r="B32" i="84"/>
  <c r="D31" i="84"/>
  <c r="B31" i="84"/>
  <c r="D30" i="84"/>
  <c r="B30" i="84"/>
  <c r="D29" i="84"/>
  <c r="B29" i="84"/>
  <c r="D28" i="84"/>
  <c r="B28" i="84"/>
  <c r="D27" i="84"/>
  <c r="B27" i="84"/>
  <c r="D26" i="84"/>
  <c r="B26" i="84"/>
  <c r="D25" i="84"/>
  <c r="B25" i="84"/>
  <c r="D24" i="84"/>
  <c r="B24" i="84"/>
  <c r="D23" i="84"/>
  <c r="B23" i="84"/>
  <c r="D22" i="84"/>
  <c r="B22" i="84"/>
  <c r="D21" i="84"/>
  <c r="B21" i="84"/>
  <c r="D20" i="84"/>
  <c r="B20" i="84"/>
  <c r="D19" i="84"/>
  <c r="B19" i="84"/>
  <c r="D18" i="84"/>
  <c r="B18" i="84"/>
  <c r="D17" i="84"/>
  <c r="B17" i="84"/>
  <c r="D16" i="84"/>
  <c r="B16" i="84"/>
  <c r="D15" i="84"/>
  <c r="B15" i="84"/>
  <c r="D14" i="84"/>
  <c r="B14" i="84"/>
  <c r="D13" i="84"/>
  <c r="B13" i="84"/>
  <c r="D12" i="84"/>
  <c r="B12" i="84"/>
  <c r="D11" i="84"/>
  <c r="B11" i="84"/>
  <c r="D10" i="84"/>
  <c r="B10" i="84"/>
  <c r="D9" i="84"/>
  <c r="B9" i="84"/>
  <c r="D8" i="84"/>
  <c r="B8" i="84"/>
  <c r="B7" i="84"/>
  <c r="D6" i="84"/>
  <c r="B6" i="84"/>
  <c r="D5" i="84"/>
  <c r="B5" i="84"/>
  <c r="B6" i="60"/>
  <c r="E11" i="60"/>
  <c r="D11" i="60"/>
  <c r="D1" i="8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Antonio David</author>
  </authors>
  <commentList>
    <comment ref="D106" authorId="0" shapeId="0" xr:uid="{00000000-0006-0000-0900-000001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BM5" authorId="0" shapeId="0" xr:uid="{00000000-0006-0000-1200-000001000000}">
      <text>
        <r>
          <rPr>
            <sz val="9"/>
            <color indexed="81"/>
            <rFont val="Tahoma"/>
            <family val="2"/>
          </rPr>
          <t>s) is a pre-defined footnote symbol that can be set by Eurostat only</t>
        </r>
      </text>
    </comment>
    <comment ref="BM6" authorId="0" shapeId="0" xr:uid="{00000000-0006-0000-1200-000002000000}">
      <text>
        <r>
          <rPr>
            <sz val="9"/>
            <color indexed="81"/>
            <rFont val="Tahoma"/>
            <family val="2"/>
          </rPr>
          <t>s) is a pre-defined footnote symbol that can be set by Eurostat only</t>
        </r>
      </text>
    </comment>
    <comment ref="BM7" authorId="0" shapeId="0" xr:uid="{00000000-0006-0000-1200-000003000000}">
      <text>
        <r>
          <rPr>
            <sz val="9"/>
            <color indexed="81"/>
            <rFont val="Tahoma"/>
            <family val="2"/>
          </rPr>
          <t>s) is a pre-defined footnote symbol that can be set by Eurostat only</t>
        </r>
      </text>
    </comment>
    <comment ref="BM8" authorId="0" shapeId="0" xr:uid="{00000000-0006-0000-1200-000004000000}">
      <text>
        <r>
          <rPr>
            <sz val="9"/>
            <color indexed="81"/>
            <rFont val="Tahoma"/>
            <family val="2"/>
          </rPr>
          <t>s) is a pre-defined footnote symbol that can be set by Eurostat only</t>
        </r>
      </text>
    </comment>
    <comment ref="BM9" authorId="0" shapeId="0" xr:uid="{00000000-0006-0000-1200-000005000000}">
      <text>
        <r>
          <rPr>
            <sz val="9"/>
            <color indexed="81"/>
            <rFont val="Tahoma"/>
            <family val="2"/>
          </rPr>
          <t>s) is a pre-defined footnote symbol that can be set by Eurostat only</t>
        </r>
      </text>
    </comment>
    <comment ref="BM10" authorId="0" shapeId="0" xr:uid="{00000000-0006-0000-1200-000006000000}">
      <text>
        <r>
          <rPr>
            <sz val="9"/>
            <color indexed="81"/>
            <rFont val="Tahoma"/>
            <family val="2"/>
          </rPr>
          <t>s) is a pre-defined footnote symbol that can be set by Eurostat only</t>
        </r>
      </text>
    </comment>
    <comment ref="AR11" authorId="0" shapeId="0" xr:uid="{00000000-0006-0000-1200-000007000000}">
      <text>
        <r>
          <rPr>
            <sz val="9"/>
            <color indexed="81"/>
            <rFont val="Tahoma"/>
            <family val="2"/>
          </rPr>
          <t>Growth rate = -36% (Threshold +/-30%)</t>
        </r>
      </text>
    </comment>
    <comment ref="AV11" authorId="0" shapeId="0" xr:uid="{00000000-0006-0000-1200-000008000000}">
      <text>
        <r>
          <rPr>
            <sz val="9"/>
            <color indexed="81"/>
            <rFont val="Tahoma"/>
            <family val="2"/>
          </rPr>
          <t>Growth rate = -59% (Threshold +/-30%)</t>
        </r>
      </text>
    </comment>
    <comment ref="AZ11" authorId="0" shapeId="0" xr:uid="{00000000-0006-0000-1200-000009000000}">
      <text>
        <r>
          <rPr>
            <sz val="9"/>
            <color indexed="81"/>
            <rFont val="Tahoma"/>
            <family val="2"/>
          </rPr>
          <t>Growth rate = 33% (Threshold +/-30%)</t>
        </r>
      </text>
    </comment>
    <comment ref="BD11" authorId="0" shapeId="0" xr:uid="{00000000-0006-0000-1200-00000A000000}">
      <text>
        <r>
          <rPr>
            <sz val="9"/>
            <color indexed="81"/>
            <rFont val="Tahoma"/>
            <family val="2"/>
          </rPr>
          <t>Growth rate = 94% (Threshold +/-30%)</t>
        </r>
      </text>
    </comment>
    <comment ref="BM11" authorId="0" shapeId="0" xr:uid="{00000000-0006-0000-1200-00000B000000}">
      <text>
        <r>
          <rPr>
            <sz val="9"/>
            <color indexed="81"/>
            <rFont val="Tahoma"/>
            <family val="2"/>
          </rPr>
          <t>s) is a pre-defined footnote symbol that can be set by Eurostat only</t>
        </r>
      </text>
    </comment>
    <comment ref="BM12" authorId="0" shapeId="0" xr:uid="{00000000-0006-0000-1200-00000C000000}">
      <text>
        <r>
          <rPr>
            <sz val="9"/>
            <color indexed="81"/>
            <rFont val="Tahoma"/>
            <family val="2"/>
          </rPr>
          <t>s) is a pre-defined footnote symbol that can be set by Eurostat only</t>
        </r>
      </text>
    </comment>
    <comment ref="BM13" authorId="0" shapeId="0" xr:uid="{00000000-0006-0000-1200-00000D000000}">
      <text>
        <r>
          <rPr>
            <sz val="9"/>
            <color indexed="81"/>
            <rFont val="Tahoma"/>
            <family val="2"/>
          </rPr>
          <t>s) is a pre-defined footnote symbol that can be set by Eurostat only</t>
        </r>
      </text>
    </comment>
    <comment ref="BM15" authorId="0" shapeId="0" xr:uid="{00000000-0006-0000-1200-00000E000000}">
      <text>
        <r>
          <rPr>
            <sz val="9"/>
            <color indexed="81"/>
            <rFont val="Tahoma"/>
            <family val="2"/>
          </rPr>
          <t>s) is a pre-defined footnote symbol that can be set by Eurostat only</t>
        </r>
      </text>
    </comment>
    <comment ref="BM16" authorId="0" shapeId="0" xr:uid="{00000000-0006-0000-1200-00000F000000}">
      <text>
        <r>
          <rPr>
            <sz val="9"/>
            <color indexed="81"/>
            <rFont val="Tahoma"/>
            <family val="2"/>
          </rPr>
          <t>s) is a pre-defined footnote symbol that can be set by Eurostat only</t>
        </r>
      </text>
    </comment>
    <comment ref="BM17" authorId="0" shapeId="0" xr:uid="{00000000-0006-0000-1200-000010000000}">
      <text>
        <r>
          <rPr>
            <sz val="9"/>
            <color indexed="81"/>
            <rFont val="Tahoma"/>
            <family val="2"/>
          </rPr>
          <t>s) is a pre-defined footnote symbol that can be set by Eurostat only</t>
        </r>
      </text>
    </comment>
    <comment ref="BM18" authorId="0" shapeId="0" xr:uid="{00000000-0006-0000-1200-000011000000}">
      <text>
        <r>
          <rPr>
            <sz val="9"/>
            <color indexed="81"/>
            <rFont val="Tahoma"/>
            <family val="2"/>
          </rPr>
          <t>s) is a pre-defined footnote symbol that can be set by Eurostat only</t>
        </r>
      </text>
    </comment>
    <comment ref="BM19" authorId="0" shapeId="0" xr:uid="{00000000-0006-0000-1200-000012000000}">
      <text>
        <r>
          <rPr>
            <sz val="9"/>
            <color indexed="81"/>
            <rFont val="Tahoma"/>
            <family val="2"/>
          </rPr>
          <t>s) is a pre-defined footnote symbol that can be set by Eurostat only</t>
        </r>
      </text>
    </comment>
    <comment ref="BM20" authorId="0" shapeId="0" xr:uid="{00000000-0006-0000-1200-000013000000}">
      <text>
        <r>
          <rPr>
            <sz val="9"/>
            <color indexed="81"/>
            <rFont val="Tahoma"/>
            <family val="2"/>
          </rPr>
          <t>s) is a pre-defined footnote symbol that can be set by Eurostat only</t>
        </r>
      </text>
    </comment>
    <comment ref="BM22" authorId="0" shapeId="0" xr:uid="{00000000-0006-0000-1200-000014000000}">
      <text>
        <r>
          <rPr>
            <sz val="9"/>
            <color indexed="81"/>
            <rFont val="Tahoma"/>
            <family val="2"/>
          </rPr>
          <t>s) is a pre-defined footnote symbol that can be set by Eurostat only</t>
        </r>
      </text>
    </comment>
    <comment ref="BM23" authorId="0" shapeId="0" xr:uid="{00000000-0006-0000-1200-000015000000}">
      <text>
        <r>
          <rPr>
            <sz val="9"/>
            <color indexed="81"/>
            <rFont val="Tahoma"/>
            <family val="2"/>
          </rPr>
          <t>s) is a pre-defined footnote symbol that can be set by Eurostat only</t>
        </r>
      </text>
    </comment>
    <comment ref="BM25" authorId="0" shapeId="0" xr:uid="{00000000-0006-0000-1200-000016000000}">
      <text>
        <r>
          <rPr>
            <sz val="9"/>
            <color indexed="81"/>
            <rFont val="Tahoma"/>
            <family val="2"/>
          </rPr>
          <t>s) is a pre-defined footnote symbol that can be set by Eurostat only</t>
        </r>
      </text>
    </comment>
    <comment ref="BM26" authorId="0" shapeId="0" xr:uid="{00000000-0006-0000-1200-000017000000}">
      <text>
        <r>
          <rPr>
            <sz val="9"/>
            <color indexed="81"/>
            <rFont val="Tahoma"/>
            <family val="2"/>
          </rPr>
          <t>s) is a pre-defined footnote symbol that can be set by Eurostat only</t>
        </r>
      </text>
    </comment>
    <comment ref="BM27" authorId="0" shapeId="0" xr:uid="{00000000-0006-0000-1200-000018000000}">
      <text>
        <r>
          <rPr>
            <sz val="9"/>
            <color indexed="81"/>
            <rFont val="Tahoma"/>
            <family val="2"/>
          </rPr>
          <t>s) is a pre-defined footnote symbol that can be set by Eurostat only</t>
        </r>
      </text>
    </comment>
    <comment ref="BD28" authorId="0" shapeId="0" xr:uid="{00000000-0006-0000-1200-000019000000}">
      <text>
        <r>
          <rPr>
            <sz val="9"/>
            <color indexed="81"/>
            <rFont val="Tahoma"/>
            <family val="2"/>
          </rPr>
          <t>Growth rate = 94% (Threshold +/-80%)</t>
        </r>
      </text>
    </comment>
    <comment ref="BM28" authorId="0" shapeId="0" xr:uid="{00000000-0006-0000-1200-00001A000000}">
      <text>
        <r>
          <rPr>
            <sz val="9"/>
            <color indexed="81"/>
            <rFont val="Tahoma"/>
            <family val="2"/>
          </rPr>
          <t>s) is a pre-defined footnote symbol that can be set by Eurostat only</t>
        </r>
      </text>
    </comment>
    <comment ref="BM29" authorId="0" shapeId="0" xr:uid="{00000000-0006-0000-1200-00001B000000}">
      <text>
        <r>
          <rPr>
            <sz val="9"/>
            <color indexed="81"/>
            <rFont val="Tahoma"/>
            <family val="2"/>
          </rPr>
          <t>s) is a pre-defined footnote symbol that can be set by Eurostat only</t>
        </r>
      </text>
    </comment>
    <comment ref="BM31" authorId="0" shapeId="0" xr:uid="{00000000-0006-0000-1200-00001C000000}">
      <text>
        <r>
          <rPr>
            <sz val="9"/>
            <color indexed="81"/>
            <rFont val="Tahoma"/>
            <family val="2"/>
          </rPr>
          <t>s) is a pre-defined footnote symbol that can be set by Eurostat only</t>
        </r>
      </text>
    </comment>
    <comment ref="BM32" authorId="0" shapeId="0" xr:uid="{00000000-0006-0000-1200-00001D000000}">
      <text>
        <r>
          <rPr>
            <sz val="9"/>
            <color indexed="81"/>
            <rFont val="Tahoma"/>
            <family val="2"/>
          </rPr>
          <t>s) is a pre-defined footnote symbol that can be set by Eurostat only</t>
        </r>
      </text>
    </comment>
    <comment ref="BM34" authorId="0" shapeId="0" xr:uid="{00000000-0006-0000-1200-00001E000000}">
      <text>
        <r>
          <rPr>
            <sz val="9"/>
            <color indexed="81"/>
            <rFont val="Tahoma"/>
            <family val="2"/>
          </rPr>
          <t>s) is a pre-defined footnote symbol that can be set by Eurostat only</t>
        </r>
      </text>
    </comment>
    <comment ref="BM35" authorId="0" shapeId="0" xr:uid="{00000000-0006-0000-1200-00001F000000}">
      <text>
        <r>
          <rPr>
            <sz val="9"/>
            <color indexed="81"/>
            <rFont val="Tahoma"/>
            <family val="2"/>
          </rPr>
          <t>s) is a pre-defined footnote symbol that can be set by Eurostat only</t>
        </r>
      </text>
    </comment>
    <comment ref="AR36" authorId="0" shapeId="0" xr:uid="{00000000-0006-0000-1200-000020000000}">
      <text>
        <r>
          <rPr>
            <sz val="9"/>
            <color indexed="81"/>
            <rFont val="Tahoma"/>
            <family val="2"/>
          </rPr>
          <t>Growth rate = -36% (Threshold +/-30%)</t>
        </r>
      </text>
    </comment>
    <comment ref="AV36" authorId="0" shapeId="0" xr:uid="{00000000-0006-0000-1200-000021000000}">
      <text>
        <r>
          <rPr>
            <sz val="9"/>
            <color indexed="81"/>
            <rFont val="Tahoma"/>
            <family val="2"/>
          </rPr>
          <t>Growth rate = -59% (Threshold +/-30%)</t>
        </r>
      </text>
    </comment>
    <comment ref="AZ36" authorId="0" shapeId="0" xr:uid="{00000000-0006-0000-1200-000022000000}">
      <text>
        <r>
          <rPr>
            <sz val="9"/>
            <color indexed="81"/>
            <rFont val="Tahoma"/>
            <family val="2"/>
          </rPr>
          <t>Growth rate = 33% (Threshold +/-30%)</t>
        </r>
      </text>
    </comment>
    <comment ref="BD36" authorId="0" shapeId="0" xr:uid="{00000000-0006-0000-1200-000023000000}">
      <text>
        <r>
          <rPr>
            <sz val="9"/>
            <color indexed="81"/>
            <rFont val="Tahoma"/>
            <family val="2"/>
          </rPr>
          <t>Growth rate = 94% (Threshold +/-30%)</t>
        </r>
      </text>
    </comment>
    <comment ref="BM36" authorId="0" shapeId="0" xr:uid="{00000000-0006-0000-1200-000024000000}">
      <text>
        <r>
          <rPr>
            <sz val="9"/>
            <color indexed="81"/>
            <rFont val="Tahoma"/>
            <family val="2"/>
          </rPr>
          <t>s) is a pre-defined footnote symbol that can be set by Eurostat only</t>
        </r>
      </text>
    </comment>
    <comment ref="AR37" authorId="0" shapeId="0" xr:uid="{00000000-0006-0000-1200-000025000000}">
      <text>
        <r>
          <rPr>
            <sz val="9"/>
            <color indexed="81"/>
            <rFont val="Tahoma"/>
            <family val="2"/>
          </rPr>
          <t>Growth rate = -36% (Threshold +/-30%)</t>
        </r>
      </text>
    </comment>
    <comment ref="AV37" authorId="0" shapeId="0" xr:uid="{00000000-0006-0000-1200-000026000000}">
      <text>
        <r>
          <rPr>
            <sz val="9"/>
            <color indexed="81"/>
            <rFont val="Tahoma"/>
            <family val="2"/>
          </rPr>
          <t>Growth rate = -59% (Threshold +/-30%)</t>
        </r>
      </text>
    </comment>
    <comment ref="AZ37" authorId="0" shapeId="0" xr:uid="{00000000-0006-0000-1200-000027000000}">
      <text>
        <r>
          <rPr>
            <sz val="9"/>
            <color indexed="81"/>
            <rFont val="Tahoma"/>
            <family val="2"/>
          </rPr>
          <t>Growth rate = 33% (Threshold +/-30%)</t>
        </r>
      </text>
    </comment>
    <comment ref="BD37" authorId="0" shapeId="0" xr:uid="{00000000-0006-0000-1200-000028000000}">
      <text>
        <r>
          <rPr>
            <sz val="9"/>
            <color indexed="81"/>
            <rFont val="Tahoma"/>
            <family val="2"/>
          </rPr>
          <t>Growth rate = 94% (Threshold +/-30%)</t>
        </r>
      </text>
    </comment>
    <comment ref="BM37" authorId="0" shapeId="0" xr:uid="{00000000-0006-0000-1200-000029000000}">
      <text>
        <r>
          <rPr>
            <sz val="9"/>
            <color indexed="81"/>
            <rFont val="Tahoma"/>
            <family val="2"/>
          </rPr>
          <t>s) is a pre-defined footnote symbol that can be set by Eurostat only</t>
        </r>
      </text>
    </comment>
    <comment ref="BM38" authorId="0" shapeId="0" xr:uid="{00000000-0006-0000-1200-00002A000000}">
      <text>
        <r>
          <rPr>
            <sz val="9"/>
            <color indexed="81"/>
            <rFont val="Tahoma"/>
            <family val="2"/>
          </rPr>
          <t>s) is a pre-defined footnote symbol that can be set by Eurostat only</t>
        </r>
      </text>
    </comment>
    <comment ref="BD39" authorId="0" shapeId="0" xr:uid="{00000000-0006-0000-1200-00002B000000}">
      <text>
        <r>
          <rPr>
            <sz val="9"/>
            <color indexed="81"/>
            <rFont val="Tahoma"/>
            <family val="2"/>
          </rPr>
          <t>Growth rate = 94% (Threshold +/-80%)</t>
        </r>
      </text>
    </comment>
    <comment ref="BM39" authorId="0" shapeId="0" xr:uid="{00000000-0006-0000-1200-00002C000000}">
      <text>
        <r>
          <rPr>
            <sz val="9"/>
            <color indexed="81"/>
            <rFont val="Tahoma"/>
            <family val="2"/>
          </rPr>
          <t>s) is a pre-defined footnote symbol that can be set by Eurostat only</t>
        </r>
      </text>
    </comment>
    <comment ref="BM40" authorId="0" shapeId="0" xr:uid="{00000000-0006-0000-1200-00002D000000}">
      <text>
        <r>
          <rPr>
            <sz val="9"/>
            <color indexed="81"/>
            <rFont val="Tahoma"/>
            <family val="2"/>
          </rPr>
          <t>s) is a pre-defined footnote symbol that can be set by Eurostat only</t>
        </r>
      </text>
    </comment>
    <comment ref="BM41" authorId="0" shapeId="0" xr:uid="{00000000-0006-0000-1200-00002E000000}">
      <text>
        <r>
          <rPr>
            <sz val="9"/>
            <color indexed="81"/>
            <rFont val="Tahoma"/>
            <family val="2"/>
          </rPr>
          <t>s) is a pre-defined footnote symbol that can be set by Eurostat only</t>
        </r>
      </text>
    </comment>
    <comment ref="BM42" authorId="0" shapeId="0" xr:uid="{00000000-0006-0000-1200-00002F000000}">
      <text>
        <r>
          <rPr>
            <sz val="9"/>
            <color indexed="81"/>
            <rFont val="Tahoma"/>
            <family val="2"/>
          </rPr>
          <t>s) is a pre-defined footnote symbol that can be set by Eurostat only</t>
        </r>
      </text>
    </comment>
    <comment ref="BM43" authorId="0" shapeId="0" xr:uid="{00000000-0006-0000-1200-000030000000}">
      <text>
        <r>
          <rPr>
            <sz val="9"/>
            <color indexed="81"/>
            <rFont val="Tahoma"/>
            <family val="2"/>
          </rPr>
          <t>s) is a pre-defined footnote symbol that can be set by Eurostat only</t>
        </r>
      </text>
    </comment>
    <comment ref="BM44" authorId="0" shapeId="0" xr:uid="{00000000-0006-0000-1200-000031000000}">
      <text>
        <r>
          <rPr>
            <sz val="9"/>
            <color indexed="81"/>
            <rFont val="Tahoma"/>
            <family val="2"/>
          </rPr>
          <t>s) is a pre-defined footnote symbol that can be set by Eurostat only</t>
        </r>
      </text>
    </comment>
    <comment ref="BM45" authorId="0" shapeId="0" xr:uid="{00000000-0006-0000-1200-000032000000}">
      <text>
        <r>
          <rPr>
            <sz val="9"/>
            <color indexed="81"/>
            <rFont val="Tahoma"/>
            <family val="2"/>
          </rPr>
          <t>s) is a pre-defined footnote symbol that can be set by Eurostat only</t>
        </r>
      </text>
    </comment>
    <comment ref="BM46" authorId="0" shapeId="0" xr:uid="{00000000-0006-0000-1200-000033000000}">
      <text>
        <r>
          <rPr>
            <sz val="9"/>
            <color indexed="81"/>
            <rFont val="Tahoma"/>
            <family val="2"/>
          </rPr>
          <t>s) is a pre-defined footnote symbol that can be set by Eurostat only</t>
        </r>
      </text>
    </comment>
    <comment ref="BM47" authorId="0" shapeId="0" xr:uid="{00000000-0006-0000-1200-000034000000}">
      <text>
        <r>
          <rPr>
            <sz val="9"/>
            <color indexed="81"/>
            <rFont val="Tahoma"/>
            <family val="2"/>
          </rPr>
          <t>s) is a pre-defined footnote symbol that can be set by Eurostat only</t>
        </r>
      </text>
    </comment>
    <comment ref="BM48" authorId="0" shapeId="0" xr:uid="{00000000-0006-0000-1200-000035000000}">
      <text>
        <r>
          <rPr>
            <sz val="9"/>
            <color indexed="81"/>
            <rFont val="Tahoma"/>
            <family val="2"/>
          </rPr>
          <t>s) is a pre-defined footnote symbol that can be set by Eurostat only</t>
        </r>
      </text>
    </comment>
    <comment ref="BM49" authorId="0" shapeId="0" xr:uid="{00000000-0006-0000-1200-000036000000}">
      <text>
        <r>
          <rPr>
            <sz val="9"/>
            <color indexed="81"/>
            <rFont val="Tahoma"/>
            <family val="2"/>
          </rPr>
          <t>s) is a pre-defined footnote symbol that can be set by Eurostat only</t>
        </r>
      </text>
    </comment>
    <comment ref="BM50" authorId="0" shapeId="0" xr:uid="{00000000-0006-0000-1200-000037000000}">
      <text>
        <r>
          <rPr>
            <sz val="9"/>
            <color indexed="81"/>
            <rFont val="Tahoma"/>
            <family val="2"/>
          </rPr>
          <t>s) is a pre-defined footnote symbol that can be set by Eurostat only</t>
        </r>
      </text>
    </comment>
    <comment ref="BM51" authorId="0" shapeId="0" xr:uid="{00000000-0006-0000-1200-000038000000}">
      <text>
        <r>
          <rPr>
            <sz val="9"/>
            <color indexed="81"/>
            <rFont val="Tahoma"/>
            <family val="2"/>
          </rPr>
          <t>s) is a pre-defined footnote symbol that can be set by Eurostat only</t>
        </r>
      </text>
    </comment>
    <comment ref="BM52" authorId="0" shapeId="0" xr:uid="{00000000-0006-0000-1200-000039000000}">
      <text>
        <r>
          <rPr>
            <sz val="9"/>
            <color indexed="81"/>
            <rFont val="Tahoma"/>
            <family val="2"/>
          </rPr>
          <t>s) is a pre-defined footnote symbol that can be set by Eurostat only</t>
        </r>
      </text>
    </comment>
    <comment ref="BM54" authorId="0" shapeId="0" xr:uid="{00000000-0006-0000-1200-00003A000000}">
      <text>
        <r>
          <rPr>
            <sz val="9"/>
            <color indexed="81"/>
            <rFont val="Tahoma"/>
            <family val="2"/>
          </rPr>
          <t>s) is a pre-defined footnote symbol that can be set by Eurostat only</t>
        </r>
      </text>
    </comment>
    <comment ref="BM55" authorId="0" shapeId="0" xr:uid="{00000000-0006-0000-1200-00003B000000}">
      <text>
        <r>
          <rPr>
            <sz val="9"/>
            <color indexed="81"/>
            <rFont val="Tahoma"/>
            <family val="2"/>
          </rPr>
          <t>s) is a pre-defined footnote symbol that can be set by Eurostat only</t>
        </r>
      </text>
    </comment>
    <comment ref="BM56" authorId="0" shapeId="0" xr:uid="{00000000-0006-0000-1200-00003C000000}">
      <text>
        <r>
          <rPr>
            <sz val="9"/>
            <color indexed="81"/>
            <rFont val="Tahoma"/>
            <family val="2"/>
          </rPr>
          <t>s) is a pre-defined footnote symbol that can be set by Eurostat only</t>
        </r>
      </text>
    </comment>
    <comment ref="BM57" authorId="0" shapeId="0" xr:uid="{00000000-0006-0000-1200-00003D000000}">
      <text>
        <r>
          <rPr>
            <sz val="9"/>
            <color indexed="81"/>
            <rFont val="Tahoma"/>
            <family val="2"/>
          </rPr>
          <t>s) is a pre-defined footnote symbol that can be set by Eurostat only</t>
        </r>
      </text>
    </comment>
    <comment ref="BM58" authorId="0" shapeId="0" xr:uid="{00000000-0006-0000-1200-00003E000000}">
      <text>
        <r>
          <rPr>
            <sz val="9"/>
            <color indexed="81"/>
            <rFont val="Tahoma"/>
            <family val="2"/>
          </rPr>
          <t>s) is a pre-defined footnote symbol that can be set by Eurostat only</t>
        </r>
      </text>
    </comment>
    <comment ref="BM59" authorId="0" shapeId="0" xr:uid="{00000000-0006-0000-1200-00003F000000}">
      <text>
        <r>
          <rPr>
            <sz val="9"/>
            <color indexed="81"/>
            <rFont val="Tahoma"/>
            <family val="2"/>
          </rPr>
          <t>s) is a pre-defined footnote symbol that can be set by Eurostat only</t>
        </r>
      </text>
    </comment>
    <comment ref="BM60" authorId="0" shapeId="0" xr:uid="{00000000-0006-0000-1200-000040000000}">
      <text>
        <r>
          <rPr>
            <sz val="9"/>
            <color indexed="81"/>
            <rFont val="Tahoma"/>
            <family val="2"/>
          </rPr>
          <t>s) is a pre-defined footnote symbol that can be set by Eurostat only</t>
        </r>
      </text>
    </comment>
    <comment ref="BM61" authorId="0" shapeId="0" xr:uid="{00000000-0006-0000-1200-000041000000}">
      <text>
        <r>
          <rPr>
            <sz val="9"/>
            <color indexed="81"/>
            <rFont val="Tahoma"/>
            <family val="2"/>
          </rPr>
          <t>s) is a pre-defined footnote symbol that can be set by Eurostat only</t>
        </r>
      </text>
    </comment>
    <comment ref="BM62" authorId="0" shapeId="0" xr:uid="{00000000-0006-0000-1200-000042000000}">
      <text>
        <r>
          <rPr>
            <sz val="9"/>
            <color indexed="81"/>
            <rFont val="Tahoma"/>
            <family val="2"/>
          </rPr>
          <t>s) is a pre-defined footnote symbol that can be set by Eurostat only</t>
        </r>
      </text>
    </comment>
    <comment ref="BM63" authorId="0" shapeId="0" xr:uid="{00000000-0006-0000-1200-000043000000}">
      <text>
        <r>
          <rPr>
            <sz val="9"/>
            <color indexed="81"/>
            <rFont val="Tahoma"/>
            <family val="2"/>
          </rPr>
          <t>s) is a pre-defined footnote symbol that can be set by Eurostat only</t>
        </r>
      </text>
    </comment>
    <comment ref="BM64" authorId="0" shapeId="0" xr:uid="{00000000-0006-0000-1200-000044000000}">
      <text>
        <r>
          <rPr>
            <sz val="9"/>
            <color indexed="81"/>
            <rFont val="Tahoma"/>
            <family val="2"/>
          </rPr>
          <t>s) is a pre-defined footnote symbol that can be set by Eurostat only</t>
        </r>
      </text>
    </comment>
    <comment ref="BM66" authorId="0" shapeId="0" xr:uid="{00000000-0006-0000-1200-000045000000}">
      <text>
        <r>
          <rPr>
            <sz val="9"/>
            <color indexed="81"/>
            <rFont val="Tahoma"/>
            <family val="2"/>
          </rPr>
          <t>s) is a pre-defined footnote symbol that can be set by Eurostat only</t>
        </r>
      </text>
    </comment>
    <comment ref="BM67" authorId="0" shapeId="0" xr:uid="{00000000-0006-0000-1200-000046000000}">
      <text>
        <r>
          <rPr>
            <sz val="9"/>
            <color indexed="81"/>
            <rFont val="Tahoma"/>
            <family val="2"/>
          </rPr>
          <t>s) is a pre-defined footnote symbol that can be set by Eurostat only</t>
        </r>
      </text>
    </comment>
    <comment ref="BM68" authorId="0" shapeId="0" xr:uid="{00000000-0006-0000-1200-000047000000}">
      <text>
        <r>
          <rPr>
            <sz val="9"/>
            <color indexed="81"/>
            <rFont val="Tahoma"/>
            <family val="2"/>
          </rPr>
          <t>s) is a pre-defined footnote symbol that can be set by Eurostat only</t>
        </r>
      </text>
    </comment>
    <comment ref="BM70" authorId="0" shapeId="0" xr:uid="{00000000-0006-0000-1200-000048000000}">
      <text>
        <r>
          <rPr>
            <sz val="9"/>
            <color indexed="81"/>
            <rFont val="Tahoma"/>
            <family val="2"/>
          </rPr>
          <t>s) is a pre-defined footnote symbol that can be set by Eurostat only</t>
        </r>
      </text>
    </comment>
    <comment ref="BM71" authorId="0" shapeId="0" xr:uid="{00000000-0006-0000-1200-000049000000}">
      <text>
        <r>
          <rPr>
            <sz val="9"/>
            <color indexed="81"/>
            <rFont val="Tahoma"/>
            <family val="2"/>
          </rPr>
          <t>s) is a pre-defined footnote symbol that can be set by Eurostat only</t>
        </r>
      </text>
    </comment>
    <comment ref="BM72" authorId="0" shapeId="0" xr:uid="{00000000-0006-0000-1200-00004A000000}">
      <text>
        <r>
          <rPr>
            <sz val="9"/>
            <color indexed="81"/>
            <rFont val="Tahoma"/>
            <family val="2"/>
          </rPr>
          <t>s) is a pre-defined footnote symbol that can be set by Eurostat only</t>
        </r>
      </text>
    </comment>
    <comment ref="BM73" authorId="0" shapeId="0" xr:uid="{00000000-0006-0000-1200-00004B000000}">
      <text>
        <r>
          <rPr>
            <sz val="9"/>
            <color indexed="81"/>
            <rFont val="Tahoma"/>
            <family val="2"/>
          </rPr>
          <t>s) is a pre-defined footnote symbol that can be set by Eurostat only</t>
        </r>
      </text>
    </comment>
    <comment ref="BM74" authorId="0" shapeId="0" xr:uid="{00000000-0006-0000-1200-00004C000000}">
      <text>
        <r>
          <rPr>
            <sz val="9"/>
            <color indexed="81"/>
            <rFont val="Tahoma"/>
            <family val="2"/>
          </rPr>
          <t>s) is a pre-defined footnote symbol that can be set by Eurostat only</t>
        </r>
      </text>
    </comment>
    <comment ref="BM75" authorId="0" shapeId="0" xr:uid="{00000000-0006-0000-1200-00004D000000}">
      <text>
        <r>
          <rPr>
            <sz val="9"/>
            <color indexed="81"/>
            <rFont val="Tahoma"/>
            <family val="2"/>
          </rPr>
          <t>s) is a pre-defined footnote symbol that can be set by Eurostat only</t>
        </r>
      </text>
    </comment>
    <comment ref="BM76" authorId="0" shapeId="0" xr:uid="{00000000-0006-0000-1200-00004E000000}">
      <text>
        <r>
          <rPr>
            <sz val="9"/>
            <color indexed="81"/>
            <rFont val="Tahoma"/>
            <family val="2"/>
          </rPr>
          <t>s) is a pre-defined footnote symbol that can be set by Eurostat only</t>
        </r>
      </text>
    </comment>
    <comment ref="BM77" authorId="0" shapeId="0" xr:uid="{00000000-0006-0000-1200-00004F000000}">
      <text>
        <r>
          <rPr>
            <sz val="9"/>
            <color indexed="81"/>
            <rFont val="Tahoma"/>
            <family val="2"/>
          </rPr>
          <t>s) is a pre-defined footnote symbol that can be set by Eurostat only</t>
        </r>
      </text>
    </comment>
    <comment ref="BM78" authorId="0" shapeId="0" xr:uid="{00000000-0006-0000-1200-000050000000}">
      <text>
        <r>
          <rPr>
            <sz val="9"/>
            <color indexed="81"/>
            <rFont val="Tahoma"/>
            <family val="2"/>
          </rPr>
          <t>s) is a pre-defined footnote symbol that can be set by Eurostat only</t>
        </r>
      </text>
    </comment>
    <comment ref="BM79" authorId="0" shapeId="0" xr:uid="{00000000-0006-0000-1200-000051000000}">
      <text>
        <r>
          <rPr>
            <sz val="9"/>
            <color indexed="81"/>
            <rFont val="Tahoma"/>
            <family val="2"/>
          </rPr>
          <t>s) is a pre-defined footnote symbol that can be set by Eurostat only</t>
        </r>
      </text>
    </comment>
    <comment ref="BM80" authorId="0" shapeId="0" xr:uid="{00000000-0006-0000-1200-000052000000}">
      <text>
        <r>
          <rPr>
            <sz val="9"/>
            <color indexed="81"/>
            <rFont val="Tahoma"/>
            <family val="2"/>
          </rPr>
          <t>s) is a pre-defined footnote symbol that can be set by Eurostat only</t>
        </r>
      </text>
    </comment>
    <comment ref="BM81" authorId="0" shapeId="0" xr:uid="{00000000-0006-0000-1200-000053000000}">
      <text>
        <r>
          <rPr>
            <sz val="9"/>
            <color indexed="81"/>
            <rFont val="Tahoma"/>
            <family val="2"/>
          </rPr>
          <t>s) is a pre-defined footnote symbol that can be set by Eurostat only</t>
        </r>
      </text>
    </comment>
    <comment ref="BM82" authorId="0" shapeId="0" xr:uid="{00000000-0006-0000-1200-000054000000}">
      <text>
        <r>
          <rPr>
            <sz val="9"/>
            <color indexed="81"/>
            <rFont val="Tahoma"/>
            <family val="2"/>
          </rPr>
          <t>s) is a pre-defined footnote symbol that can be set by Eurostat only</t>
        </r>
      </text>
    </comment>
    <comment ref="BM83" authorId="0" shapeId="0" xr:uid="{00000000-0006-0000-1200-000055000000}">
      <text>
        <r>
          <rPr>
            <sz val="9"/>
            <color indexed="81"/>
            <rFont val="Tahoma"/>
            <family val="2"/>
          </rPr>
          <t>s) is a pre-defined footnote symbol that can be set by Eurostat only</t>
        </r>
      </text>
    </comment>
    <comment ref="BM84" authorId="0" shapeId="0" xr:uid="{00000000-0006-0000-1200-000056000000}">
      <text>
        <r>
          <rPr>
            <sz val="9"/>
            <color indexed="81"/>
            <rFont val="Tahoma"/>
            <family val="2"/>
          </rPr>
          <t>s) is a pre-defined footnote symbol that can be set by Eurostat only</t>
        </r>
      </text>
    </comment>
    <comment ref="BM85" authorId="0" shapeId="0" xr:uid="{00000000-0006-0000-1200-000057000000}">
      <text>
        <r>
          <rPr>
            <sz val="9"/>
            <color indexed="81"/>
            <rFont val="Tahoma"/>
            <family val="2"/>
          </rPr>
          <t>s) is a pre-defined footnote symbol that can be set by Eurostat only</t>
        </r>
      </text>
    </comment>
    <comment ref="BM86" authorId="0" shapeId="0" xr:uid="{00000000-0006-0000-1200-000058000000}">
      <text>
        <r>
          <rPr>
            <sz val="9"/>
            <color indexed="81"/>
            <rFont val="Tahoma"/>
            <family val="2"/>
          </rPr>
          <t>s) is a pre-defined footnote symbol that can be set by Eurostat only</t>
        </r>
      </text>
    </comment>
    <comment ref="BM87" authorId="0" shapeId="0" xr:uid="{00000000-0006-0000-1200-000059000000}">
      <text>
        <r>
          <rPr>
            <sz val="9"/>
            <color indexed="81"/>
            <rFont val="Tahoma"/>
            <family val="2"/>
          </rPr>
          <t>s) is a pre-defined footnote symbol that can be set by Eurostat only</t>
        </r>
      </text>
    </comment>
    <comment ref="BM88" authorId="0" shapeId="0" xr:uid="{00000000-0006-0000-1200-00005A000000}">
      <text>
        <r>
          <rPr>
            <sz val="9"/>
            <color indexed="81"/>
            <rFont val="Tahoma"/>
            <family val="2"/>
          </rPr>
          <t>s) is a pre-defined footnote symbol that can be set by Eurostat only</t>
        </r>
      </text>
    </comment>
    <comment ref="BM89" authorId="0" shapeId="0" xr:uid="{00000000-0006-0000-1200-00005B000000}">
      <text>
        <r>
          <rPr>
            <sz val="9"/>
            <color indexed="81"/>
            <rFont val="Tahoma"/>
            <family val="2"/>
          </rPr>
          <t>s) is a pre-defined footnote symbol that can be set by Eurostat only</t>
        </r>
      </text>
    </comment>
    <comment ref="BM90" authorId="0" shapeId="0" xr:uid="{00000000-0006-0000-1200-00005C000000}">
      <text>
        <r>
          <rPr>
            <sz val="9"/>
            <color indexed="81"/>
            <rFont val="Tahoma"/>
            <family val="2"/>
          </rPr>
          <t>s) is a pre-defined footnote symbol that can be set by Eurostat only</t>
        </r>
      </text>
    </comment>
    <comment ref="BM91" authorId="0" shapeId="0" xr:uid="{00000000-0006-0000-1200-00005D000000}">
      <text>
        <r>
          <rPr>
            <sz val="9"/>
            <color indexed="81"/>
            <rFont val="Tahoma"/>
            <family val="2"/>
          </rPr>
          <t>s) is a pre-defined footnote symbol that can be set by Eurostat only</t>
        </r>
      </text>
    </comment>
    <comment ref="BM92" authorId="0" shapeId="0" xr:uid="{00000000-0006-0000-1200-00005E000000}">
      <text>
        <r>
          <rPr>
            <sz val="9"/>
            <color indexed="81"/>
            <rFont val="Tahoma"/>
            <family val="2"/>
          </rPr>
          <t>s) is a pre-defined footnote symbol that can be set by Eurostat only</t>
        </r>
      </text>
    </comment>
    <comment ref="BM93" authorId="0" shapeId="0" xr:uid="{00000000-0006-0000-1200-00005F000000}">
      <text>
        <r>
          <rPr>
            <sz val="9"/>
            <color indexed="81"/>
            <rFont val="Tahoma"/>
            <family val="2"/>
          </rPr>
          <t>s) is a pre-defined footnote symbol that can be set by Eurostat only</t>
        </r>
      </text>
    </comment>
    <comment ref="BM94" authorId="0" shapeId="0" xr:uid="{00000000-0006-0000-1200-000060000000}">
      <text>
        <r>
          <rPr>
            <sz val="9"/>
            <color indexed="81"/>
            <rFont val="Tahoma"/>
            <family val="2"/>
          </rPr>
          <t>s) is a pre-defined footnote symbol that can be set by Eurostat only</t>
        </r>
      </text>
    </comment>
    <comment ref="BM95" authorId="0" shapeId="0" xr:uid="{00000000-0006-0000-1200-000061000000}">
      <text>
        <r>
          <rPr>
            <sz val="9"/>
            <color indexed="81"/>
            <rFont val="Tahoma"/>
            <family val="2"/>
          </rPr>
          <t>s) is a pre-defined footnote symbol that can be set by Eurostat only</t>
        </r>
      </text>
    </comment>
    <comment ref="BM96" authorId="0" shapeId="0" xr:uid="{00000000-0006-0000-1200-000062000000}">
      <text>
        <r>
          <rPr>
            <sz val="9"/>
            <color indexed="81"/>
            <rFont val="Tahoma"/>
            <family val="2"/>
          </rPr>
          <t>s) is a pre-defined footnote symbol that can be set by Eurostat only</t>
        </r>
      </text>
    </comment>
    <comment ref="BM97" authorId="0" shapeId="0" xr:uid="{00000000-0006-0000-1200-000063000000}">
      <text>
        <r>
          <rPr>
            <sz val="9"/>
            <color indexed="81"/>
            <rFont val="Tahoma"/>
            <family val="2"/>
          </rPr>
          <t>s) is a pre-defined footnote symbol that can be set by Eurostat only</t>
        </r>
      </text>
    </comment>
    <comment ref="BM98" authorId="0" shapeId="0" xr:uid="{00000000-0006-0000-1200-000064000000}">
      <text>
        <r>
          <rPr>
            <sz val="9"/>
            <color indexed="81"/>
            <rFont val="Tahoma"/>
            <family val="2"/>
          </rPr>
          <t>s) is a pre-defined footnote symbol that can be set by Eurostat only</t>
        </r>
      </text>
    </comment>
    <comment ref="BM99" authorId="0" shapeId="0" xr:uid="{00000000-0006-0000-1200-000065000000}">
      <text>
        <r>
          <rPr>
            <sz val="9"/>
            <color indexed="81"/>
            <rFont val="Tahoma"/>
            <family val="2"/>
          </rPr>
          <t>s) is a pre-defined footnote symbol that can be set by Eurostat only</t>
        </r>
      </text>
    </comment>
    <comment ref="BM100" authorId="0" shapeId="0" xr:uid="{00000000-0006-0000-1200-000066000000}">
      <text>
        <r>
          <rPr>
            <sz val="9"/>
            <color indexed="81"/>
            <rFont val="Tahoma"/>
            <family val="2"/>
          </rPr>
          <t>s) is a pre-defined footnote symbol that can be set by Eurostat only</t>
        </r>
      </text>
    </comment>
    <comment ref="BM101" authorId="0" shapeId="0" xr:uid="{00000000-0006-0000-1200-000067000000}">
      <text>
        <r>
          <rPr>
            <sz val="9"/>
            <color indexed="81"/>
            <rFont val="Tahoma"/>
            <family val="2"/>
          </rPr>
          <t>s) is a pre-defined footnote symbol that can be set by Eurostat only</t>
        </r>
      </text>
    </comment>
    <comment ref="BM102" authorId="0" shapeId="0" xr:uid="{00000000-0006-0000-1200-000068000000}">
      <text>
        <r>
          <rPr>
            <sz val="9"/>
            <color indexed="81"/>
            <rFont val="Tahoma"/>
            <family val="2"/>
          </rPr>
          <t>s) is a pre-defined footnote symbol that can be set by Eurostat only</t>
        </r>
      </text>
    </comment>
    <comment ref="BM103" authorId="0" shapeId="0" xr:uid="{00000000-0006-0000-1200-000069000000}">
      <text>
        <r>
          <rPr>
            <sz val="9"/>
            <color indexed="81"/>
            <rFont val="Tahoma"/>
            <family val="2"/>
          </rPr>
          <t>s) is a pre-defined footnote symbol that can be set by Eurostat only</t>
        </r>
      </text>
    </comment>
    <comment ref="BM104" authorId="0" shapeId="0" xr:uid="{00000000-0006-0000-1200-00006A000000}">
      <text>
        <r>
          <rPr>
            <sz val="9"/>
            <color indexed="81"/>
            <rFont val="Tahoma"/>
            <family val="2"/>
          </rPr>
          <t>s) is a pre-defined footnote symbol that can be set by Eurostat only</t>
        </r>
      </text>
    </comment>
    <comment ref="BM105" authorId="0" shapeId="0" xr:uid="{00000000-0006-0000-1200-00006B000000}">
      <text>
        <r>
          <rPr>
            <sz val="9"/>
            <color indexed="81"/>
            <rFont val="Tahoma"/>
            <family val="2"/>
          </rPr>
          <t>s) is a pre-defined footnote symbol that can be set by Eurostat only</t>
        </r>
      </text>
    </comment>
    <comment ref="D106" authorId="1" shapeId="0" xr:uid="{00000000-0006-0000-1200-00006C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AP45" authorId="0" shapeId="0" xr:uid="{00000000-0006-0000-1300-000001000000}">
      <text>
        <r>
          <rPr>
            <sz val="9"/>
            <color indexed="81"/>
            <rFont val="Tahoma"/>
            <family val="2"/>
          </rPr>
          <t>Growth rate = -74% (Threshold +/-30%)</t>
        </r>
      </text>
    </comment>
    <comment ref="AJ91" authorId="0" shapeId="0" xr:uid="{00000000-0006-0000-1300-000002000000}">
      <text>
        <r>
          <rPr>
            <sz val="9"/>
            <color indexed="81"/>
            <rFont val="Tahoma"/>
            <family val="2"/>
          </rPr>
          <t>Growth rate = 38% (Threshold +/-30%)</t>
        </r>
      </text>
    </comment>
    <comment ref="AP91" authorId="0" shapeId="0" xr:uid="{00000000-0006-0000-1300-000003000000}">
      <text>
        <r>
          <rPr>
            <sz val="9"/>
            <color indexed="81"/>
            <rFont val="Tahoma"/>
            <family val="2"/>
          </rPr>
          <t>Growth rate = 87% (Threshold +/-30%)</t>
        </r>
      </text>
    </comment>
    <comment ref="AB92" authorId="0" shapeId="0" xr:uid="{00000000-0006-0000-1300-000004000000}">
      <text>
        <r>
          <rPr>
            <sz val="9"/>
            <color indexed="81"/>
            <rFont val="Tahoma"/>
            <family val="2"/>
          </rPr>
          <t>Growth rate = -30% (Threshold +/-30%)</t>
        </r>
      </text>
    </comment>
    <comment ref="AJ92" authorId="0" shapeId="0" xr:uid="{00000000-0006-0000-1300-000005000000}">
      <text>
        <r>
          <rPr>
            <sz val="9"/>
            <color indexed="81"/>
            <rFont val="Tahoma"/>
            <family val="2"/>
          </rPr>
          <t>Growth rate = 57% (Threshold +/-30%)</t>
        </r>
      </text>
    </comment>
    <comment ref="AP92" authorId="0" shapeId="0" xr:uid="{00000000-0006-0000-1300-000006000000}">
      <text>
        <r>
          <rPr>
            <sz val="9"/>
            <color indexed="81"/>
            <rFont val="Tahoma"/>
            <family val="2"/>
          </rPr>
          <t>Growth rate = 133% (Threshold +/-30%)</t>
        </r>
      </text>
    </comment>
    <comment ref="BL95" authorId="0" shapeId="0" xr:uid="{00000000-0006-0000-1300-000007000000}">
      <text>
        <r>
          <rPr>
            <sz val="9"/>
            <color indexed="81"/>
            <rFont val="Tahoma"/>
            <family val="2"/>
          </rPr>
          <t xml:space="preserve">Total AEA equals with inventory total, which is not plausible. </t>
        </r>
      </text>
    </comment>
    <comment ref="BB96" authorId="0" shapeId="0" xr:uid="{00000000-0006-0000-1300-000008000000}">
      <text>
        <r>
          <rPr>
            <sz val="9"/>
            <color indexed="81"/>
            <rFont val="Tahoma"/>
            <family val="2"/>
          </rPr>
          <t>Reporting this cell is mandatory, not available symbol is not allowed!</t>
        </r>
      </text>
    </comment>
    <comment ref="BD96" authorId="0" shapeId="0" xr:uid="{00000000-0006-0000-1300-000009000000}">
      <text>
        <r>
          <rPr>
            <sz val="9"/>
            <color indexed="81"/>
            <rFont val="Tahoma"/>
            <family val="2"/>
          </rPr>
          <t>Reporting this cell is mandatory, not available symbol is not allowed!</t>
        </r>
      </text>
    </comment>
    <comment ref="BF96" authorId="0" shapeId="0" xr:uid="{00000000-0006-0000-1300-00000A000000}">
      <text>
        <r>
          <rPr>
            <sz val="9"/>
            <color indexed="81"/>
            <rFont val="Tahoma"/>
            <family val="2"/>
          </rPr>
          <t>Reporting this cell is mandatory, not available symbol is not allowed!</t>
        </r>
      </text>
    </comment>
    <comment ref="BH96" authorId="0" shapeId="0" xr:uid="{00000000-0006-0000-1300-00000B000000}">
      <text>
        <r>
          <rPr>
            <sz val="9"/>
            <color indexed="81"/>
            <rFont val="Tahoma"/>
            <family val="2"/>
          </rPr>
          <t>Reporting this cell is mandatory, not available symbol is not allowed!</t>
        </r>
      </text>
    </comment>
    <comment ref="BJ96" authorId="0" shapeId="0" xr:uid="{00000000-0006-0000-1300-00000C000000}">
      <text>
        <r>
          <rPr>
            <sz val="9"/>
            <color indexed="81"/>
            <rFont val="Tahoma"/>
            <family val="2"/>
          </rPr>
          <t>Reporting this cell is mandatory, not available symbol is not allowed!</t>
        </r>
      </text>
    </comment>
    <comment ref="BB98" authorId="0" shapeId="0" xr:uid="{00000000-0006-0000-1300-00000D000000}">
      <text>
        <r>
          <rPr>
            <sz val="9"/>
            <color indexed="81"/>
            <rFont val="Tahoma"/>
            <family val="2"/>
          </rPr>
          <t>Reporting this cell is mandatory, not available symbol is not allowed!</t>
        </r>
      </text>
    </comment>
    <comment ref="BD98" authorId="0" shapeId="0" xr:uid="{00000000-0006-0000-1300-00000E000000}">
      <text>
        <r>
          <rPr>
            <sz val="9"/>
            <color indexed="81"/>
            <rFont val="Tahoma"/>
            <family val="2"/>
          </rPr>
          <t>Reporting this cell is mandatory, not available symbol is not allowed!</t>
        </r>
      </text>
    </comment>
    <comment ref="BF98" authorId="0" shapeId="0" xr:uid="{00000000-0006-0000-1300-00000F000000}">
      <text>
        <r>
          <rPr>
            <sz val="9"/>
            <color indexed="81"/>
            <rFont val="Tahoma"/>
            <family val="2"/>
          </rPr>
          <t>Reporting this cell is mandatory, not available symbol is not allowed!</t>
        </r>
      </text>
    </comment>
    <comment ref="BH98" authorId="0" shapeId="0" xr:uid="{00000000-0006-0000-1300-000010000000}">
      <text>
        <r>
          <rPr>
            <sz val="9"/>
            <color indexed="81"/>
            <rFont val="Tahoma"/>
            <family val="2"/>
          </rPr>
          <t>Reporting this cell is mandatory, not available symbol is not allowed!</t>
        </r>
      </text>
    </comment>
    <comment ref="BJ98" authorId="0" shapeId="0" xr:uid="{00000000-0006-0000-1300-000011000000}">
      <text>
        <r>
          <rPr>
            <sz val="9"/>
            <color indexed="81"/>
            <rFont val="Tahoma"/>
            <family val="2"/>
          </rPr>
          <t>Reporting this cell is mandatory, not available symbol is not allowed!</t>
        </r>
      </text>
    </comment>
    <comment ref="N99" authorId="0" shapeId="0" xr:uid="{00000000-0006-0000-1300-000012000000}">
      <text>
        <r>
          <rPr>
            <sz val="9"/>
            <color indexed="81"/>
            <rFont val="Tahoma"/>
            <family val="2"/>
          </rPr>
          <t>Growth rate = -79% (Threshold +/-50%)</t>
        </r>
      </text>
    </comment>
    <comment ref="P99" authorId="0" shapeId="0" xr:uid="{00000000-0006-0000-1300-000013000000}">
      <text>
        <r>
          <rPr>
            <sz val="9"/>
            <color indexed="81"/>
            <rFont val="Tahoma"/>
            <family val="2"/>
          </rPr>
          <t>Growth rate = -100% (Threshold +/-50%)</t>
        </r>
      </text>
    </comment>
    <comment ref="R99" authorId="0" shapeId="0" xr:uid="{00000000-0006-0000-1300-000014000000}">
      <text>
        <r>
          <rPr>
            <sz val="9"/>
            <color indexed="81"/>
            <rFont val="Tahoma"/>
            <family val="2"/>
          </rPr>
          <t>Growth rate = 100% (Threshold +/-50%)</t>
        </r>
      </text>
    </comment>
    <comment ref="X99" authorId="0" shapeId="0" xr:uid="{00000000-0006-0000-1300-000015000000}">
      <text>
        <r>
          <rPr>
            <sz val="9"/>
            <color indexed="81"/>
            <rFont val="Tahoma"/>
            <family val="2"/>
          </rPr>
          <t>Growth rate = -61% (Threshold +/-50%)</t>
        </r>
      </text>
    </comment>
    <comment ref="Z99" authorId="0" shapeId="0" xr:uid="{00000000-0006-0000-1300-000016000000}">
      <text>
        <r>
          <rPr>
            <sz val="9"/>
            <color indexed="81"/>
            <rFont val="Tahoma"/>
            <family val="2"/>
          </rPr>
          <t>Growth rate = -92% (Threshold +/-50%)</t>
        </r>
      </text>
    </comment>
    <comment ref="AB99" authorId="0" shapeId="0" xr:uid="{00000000-0006-0000-1300-000017000000}">
      <text>
        <r>
          <rPr>
            <sz val="9"/>
            <color indexed="81"/>
            <rFont val="Tahoma"/>
            <family val="2"/>
          </rPr>
          <t>Growth rate = 4356% (Threshold +/-50%)</t>
        </r>
      </text>
    </comment>
    <comment ref="AN99" authorId="0" shapeId="0" xr:uid="{00000000-0006-0000-1300-000018000000}">
      <text>
        <r>
          <rPr>
            <sz val="9"/>
            <color indexed="81"/>
            <rFont val="Tahoma"/>
            <family val="2"/>
          </rPr>
          <t>Growth rate = -68% (Threshold +/-50%)</t>
        </r>
      </text>
    </comment>
    <comment ref="AT99" authorId="0" shapeId="0" xr:uid="{00000000-0006-0000-1300-000019000000}">
      <text>
        <r>
          <rPr>
            <sz val="9"/>
            <color indexed="81"/>
            <rFont val="Tahoma"/>
            <family val="2"/>
          </rPr>
          <t>Growth rate = 53% (Threshold +/-50%)</t>
        </r>
      </text>
    </comment>
    <comment ref="BD100" authorId="0" shapeId="0" xr:uid="{00000000-0006-0000-1300-00001A000000}">
      <text>
        <r>
          <rPr>
            <sz val="9"/>
            <color indexed="81"/>
            <rFont val="Tahoma"/>
            <family val="2"/>
          </rPr>
          <t>Growth rate = -68% (Threshold +/-50%)</t>
        </r>
      </text>
    </comment>
    <comment ref="BH100" authorId="0" shapeId="0" xr:uid="{00000000-0006-0000-1300-00001B000000}">
      <text>
        <r>
          <rPr>
            <sz val="9"/>
            <color indexed="81"/>
            <rFont val="Tahoma"/>
            <family val="2"/>
          </rPr>
          <t>Growth rate = 95% (Threshold +/-50%)</t>
        </r>
      </text>
    </comment>
    <comment ref="BB101" authorId="0" shapeId="0" xr:uid="{00000000-0006-0000-1300-00001C000000}">
      <text>
        <r>
          <rPr>
            <sz val="9"/>
            <color indexed="81"/>
            <rFont val="Tahoma"/>
            <family val="2"/>
          </rPr>
          <t>Reporting this cell is mandatory, not available symbol is not allowed!</t>
        </r>
      </text>
    </comment>
    <comment ref="BD101" authorId="0" shapeId="0" xr:uid="{00000000-0006-0000-1300-00001D000000}">
      <text>
        <r>
          <rPr>
            <sz val="9"/>
            <color indexed="81"/>
            <rFont val="Tahoma"/>
            <family val="2"/>
          </rPr>
          <t>Reporting this cell is mandatory, not available symbol is not allowed!</t>
        </r>
      </text>
    </comment>
    <comment ref="BF101" authorId="0" shapeId="0" xr:uid="{00000000-0006-0000-1300-00001E000000}">
      <text>
        <r>
          <rPr>
            <sz val="9"/>
            <color indexed="81"/>
            <rFont val="Tahoma"/>
            <family val="2"/>
          </rPr>
          <t>Reporting this cell is mandatory, not available symbol is not allowed!</t>
        </r>
      </text>
    </comment>
    <comment ref="BH101" authorId="0" shapeId="0" xr:uid="{00000000-0006-0000-1300-00001F000000}">
      <text>
        <r>
          <rPr>
            <sz val="9"/>
            <color indexed="81"/>
            <rFont val="Tahoma"/>
            <family val="2"/>
          </rPr>
          <t>Reporting this cell is mandatory, not available symbol is not allowed!</t>
        </r>
      </text>
    </comment>
    <comment ref="BJ101" authorId="0" shapeId="0" xr:uid="{00000000-0006-0000-1300-000020000000}">
      <text>
        <r>
          <rPr>
            <sz val="9"/>
            <color indexed="81"/>
            <rFont val="Tahoma"/>
            <family val="2"/>
          </rPr>
          <t>Reporting this cell is mandatory, not available symbol is not allowed!</t>
        </r>
      </text>
    </comment>
    <comment ref="BB102" authorId="0" shapeId="0" xr:uid="{00000000-0006-0000-1300-000021000000}">
      <text>
        <r>
          <rPr>
            <sz val="9"/>
            <color indexed="81"/>
            <rFont val="Tahoma"/>
            <family val="2"/>
          </rPr>
          <t>Reporting this cell is mandatory, not available symbol is not allowed!</t>
        </r>
      </text>
    </comment>
    <comment ref="BD102" authorId="0" shapeId="0" xr:uid="{00000000-0006-0000-1300-000022000000}">
      <text>
        <r>
          <rPr>
            <sz val="9"/>
            <color indexed="81"/>
            <rFont val="Tahoma"/>
            <family val="2"/>
          </rPr>
          <t>Reporting this cell is mandatory, not available symbol is not allowed!</t>
        </r>
      </text>
    </comment>
    <comment ref="BF102" authorId="0" shapeId="0" xr:uid="{00000000-0006-0000-1300-000023000000}">
      <text>
        <r>
          <rPr>
            <sz val="9"/>
            <color indexed="81"/>
            <rFont val="Tahoma"/>
            <family val="2"/>
          </rPr>
          <t>Reporting this cell is mandatory, not available symbol is not allowed!</t>
        </r>
      </text>
    </comment>
    <comment ref="BH102" authorId="0" shapeId="0" xr:uid="{00000000-0006-0000-1300-000024000000}">
      <text>
        <r>
          <rPr>
            <sz val="9"/>
            <color indexed="81"/>
            <rFont val="Tahoma"/>
            <family val="2"/>
          </rPr>
          <t>Reporting this cell is mandatory, not available symbol is not allowed!</t>
        </r>
      </text>
    </comment>
    <comment ref="BJ102" authorId="0" shapeId="0" xr:uid="{00000000-0006-0000-1300-000025000000}">
      <text>
        <r>
          <rPr>
            <sz val="9"/>
            <color indexed="81"/>
            <rFont val="Tahoma"/>
            <family val="2"/>
          </rPr>
          <t>Reporting this cell is mandatory, not available symbol is not allowed!</t>
        </r>
      </text>
    </comment>
    <comment ref="AB103" authorId="0" shapeId="0" xr:uid="{00000000-0006-0000-1300-000026000000}">
      <text>
        <r>
          <rPr>
            <sz val="9"/>
            <color indexed="81"/>
            <rFont val="Tahoma"/>
            <family val="2"/>
          </rPr>
          <t>Growth rate = 816% (Threshold +/-50%)</t>
        </r>
      </text>
    </comment>
    <comment ref="AL103" authorId="0" shapeId="0" xr:uid="{00000000-0006-0000-1300-000027000000}">
      <text>
        <r>
          <rPr>
            <sz val="9"/>
            <color indexed="81"/>
            <rFont val="Tahoma"/>
            <family val="2"/>
          </rPr>
          <t>Growth rate = 154% (Threshold +/-50%)</t>
        </r>
      </text>
    </comment>
    <comment ref="AP103" authorId="0" shapeId="0" xr:uid="{00000000-0006-0000-1300-000028000000}">
      <text>
        <r>
          <rPr>
            <sz val="9"/>
            <color indexed="81"/>
            <rFont val="Tahoma"/>
            <family val="2"/>
          </rPr>
          <t>Growth rate = 210% (Threshold +/-50%)</t>
        </r>
      </text>
    </comment>
    <comment ref="BB103" authorId="0" shapeId="0" xr:uid="{00000000-0006-0000-1300-000029000000}">
      <text>
        <r>
          <rPr>
            <sz val="9"/>
            <color indexed="81"/>
            <rFont val="Tahoma"/>
            <family val="2"/>
          </rPr>
          <t>Growth rate = 64% (Threshold +/-50%)</t>
        </r>
      </text>
    </comment>
    <comment ref="Z104" authorId="0" shapeId="0" xr:uid="{00000000-0006-0000-1300-00002A000000}">
      <text>
        <r>
          <rPr>
            <sz val="9"/>
            <color indexed="81"/>
            <rFont val="Tahoma"/>
            <family val="2"/>
          </rPr>
          <t>Growth rate = -85% (Threshold +/-50%)</t>
        </r>
      </text>
    </comment>
    <comment ref="AB104" authorId="0" shapeId="0" xr:uid="{00000000-0006-0000-1300-00002B000000}">
      <text>
        <r>
          <rPr>
            <sz val="9"/>
            <color indexed="81"/>
            <rFont val="Tahoma"/>
            <family val="2"/>
          </rPr>
          <t>Growth rate = 58% (Threshold +/-50%)</t>
        </r>
      </text>
    </comment>
    <comment ref="AJ104" authorId="0" shapeId="0" xr:uid="{00000000-0006-0000-1300-00002C000000}">
      <text>
        <r>
          <rPr>
            <sz val="9"/>
            <color indexed="81"/>
            <rFont val="Tahoma"/>
            <family val="2"/>
          </rPr>
          <t>Growth rate = -60% (Threshold +/-50%)</t>
        </r>
      </text>
    </comment>
    <comment ref="BD104" authorId="0" shapeId="0" xr:uid="{00000000-0006-0000-1300-00002D000000}">
      <text>
        <r>
          <rPr>
            <sz val="9"/>
            <color indexed="81"/>
            <rFont val="Tahoma"/>
            <family val="2"/>
          </rPr>
          <t>Growth rate = -59% (Threshold +/-50%)</t>
        </r>
      </text>
    </comment>
    <comment ref="BF104" authorId="0" shapeId="0" xr:uid="{00000000-0006-0000-1300-00002E000000}">
      <text>
        <r>
          <rPr>
            <sz val="9"/>
            <color indexed="81"/>
            <rFont val="Tahoma"/>
            <family val="2"/>
          </rPr>
          <t>Growth rate = 73% (Threshold +/-50%)</t>
        </r>
      </text>
    </comment>
    <comment ref="D106" authorId="1" shapeId="0" xr:uid="{00000000-0006-0000-1300-00002F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Popescu, Cristina</author>
  </authors>
  <commentList>
    <comment ref="P13" authorId="0" shapeId="0" xr:uid="{00000000-0006-0000-1400-000001000000}">
      <text>
        <r>
          <rPr>
            <sz val="9"/>
            <color indexed="81"/>
            <rFont val="Tahoma"/>
            <family val="2"/>
          </rPr>
          <t>Growth rate = 334% (Threshold +/-80%)</t>
        </r>
      </text>
    </comment>
    <comment ref="AJ27" authorId="0" shapeId="0" xr:uid="{00000000-0006-0000-1400-000002000000}">
      <text>
        <r>
          <rPr>
            <sz val="9"/>
            <color indexed="81"/>
            <rFont val="Tahoma"/>
            <family val="2"/>
          </rPr>
          <t>Growth rate = 92% (Threshold +/-80%)</t>
        </r>
      </text>
    </comment>
    <comment ref="L31" authorId="0" shapeId="0" xr:uid="{00000000-0006-0000-1400-000003000000}">
      <text>
        <r>
          <rPr>
            <sz val="9"/>
            <color indexed="81"/>
            <rFont val="Tahoma"/>
            <family val="2"/>
          </rPr>
          <t>Growth rate = 107% (Threshold +/-80%)</t>
        </r>
      </text>
    </comment>
    <comment ref="AD38" authorId="0" shapeId="0" xr:uid="{00000000-0006-0000-1400-000004000000}">
      <text>
        <r>
          <rPr>
            <sz val="9"/>
            <color indexed="81"/>
            <rFont val="Tahoma"/>
            <family val="2"/>
          </rPr>
          <t>Growth rate = 106% (Threshold +/-80%)</t>
        </r>
      </text>
    </comment>
    <comment ref="AD39" authorId="0" shapeId="0" xr:uid="{00000000-0006-0000-1400-000005000000}">
      <text>
        <r>
          <rPr>
            <sz val="9"/>
            <color indexed="81"/>
            <rFont val="Tahoma"/>
            <family val="2"/>
          </rPr>
          <t>Growth rate = 101% (Threshold +/-80%)</t>
        </r>
      </text>
    </comment>
    <comment ref="AP39" authorId="0" shapeId="0" xr:uid="{00000000-0006-0000-1400-000006000000}">
      <text>
        <r>
          <rPr>
            <sz val="9"/>
            <color indexed="81"/>
            <rFont val="Tahoma"/>
            <family val="2"/>
          </rPr>
          <t>Growth rate = 141% (Threshold +/-80%)</t>
        </r>
      </text>
    </comment>
    <comment ref="AD40" authorId="0" shapeId="0" xr:uid="{00000000-0006-0000-1400-000007000000}">
      <text>
        <r>
          <rPr>
            <sz val="9"/>
            <color indexed="81"/>
            <rFont val="Tahoma"/>
            <family val="2"/>
          </rPr>
          <t>Growth rate = 86% (Threshold +/-30%)</t>
        </r>
      </text>
    </comment>
    <comment ref="AT40" authorId="0" shapeId="0" xr:uid="{00000000-0006-0000-1400-000008000000}">
      <text>
        <r>
          <rPr>
            <sz val="9"/>
            <color indexed="81"/>
            <rFont val="Tahoma"/>
            <family val="2"/>
          </rPr>
          <t>Growth rate = 44% (Threshold +/-30%)</t>
        </r>
      </text>
    </comment>
    <comment ref="AT41" authorId="0" shapeId="0" xr:uid="{00000000-0006-0000-1400-000009000000}">
      <text>
        <r>
          <rPr>
            <sz val="9"/>
            <color indexed="81"/>
            <rFont val="Tahoma"/>
            <family val="2"/>
          </rPr>
          <t>Growth rate = 43% (Threshold +/-30%)</t>
        </r>
      </text>
    </comment>
    <comment ref="AP45" authorId="0" shapeId="0" xr:uid="{00000000-0006-0000-1400-00000A000000}">
      <text>
        <r>
          <rPr>
            <sz val="9"/>
            <color indexed="81"/>
            <rFont val="Tahoma"/>
            <family val="2"/>
          </rPr>
          <t>Growth rate = -85% (Threshold +/-30%)</t>
        </r>
      </text>
    </comment>
    <comment ref="AR45" authorId="0" shapeId="0" xr:uid="{00000000-0006-0000-1400-00000B000000}">
      <text>
        <r>
          <rPr>
            <sz val="9"/>
            <color indexed="81"/>
            <rFont val="Tahoma"/>
            <family val="2"/>
          </rPr>
          <t>Growth rate = 35% (Threshold +/-30%)</t>
        </r>
      </text>
    </comment>
    <comment ref="AT45" authorId="0" shapeId="0" xr:uid="{00000000-0006-0000-1400-00000C000000}">
      <text>
        <r>
          <rPr>
            <sz val="9"/>
            <color indexed="81"/>
            <rFont val="Tahoma"/>
            <family val="2"/>
          </rPr>
          <t>Growth rate = 34% (Threshold +/-30%)</t>
        </r>
      </text>
    </comment>
    <comment ref="BD45" authorId="0" shapeId="0" xr:uid="{00000000-0006-0000-1400-00000D000000}">
      <text>
        <r>
          <rPr>
            <sz val="9"/>
            <color indexed="81"/>
            <rFont val="Tahoma"/>
            <family val="2"/>
          </rPr>
          <t>Growth rate = -39% (Threshold +/-30%)</t>
        </r>
      </text>
    </comment>
    <comment ref="BJ45" authorId="0" shapeId="0" xr:uid="{00000000-0006-0000-1400-00000E000000}">
      <text>
        <r>
          <rPr>
            <sz val="9"/>
            <color indexed="81"/>
            <rFont val="Tahoma"/>
            <family val="2"/>
          </rPr>
          <t>Growth rate = -31% (Threshold +/-30%)</t>
        </r>
      </text>
    </comment>
    <comment ref="AP46" authorId="0" shapeId="0" xr:uid="{00000000-0006-0000-1400-00000F000000}">
      <text>
        <r>
          <rPr>
            <sz val="9"/>
            <color indexed="81"/>
            <rFont val="Tahoma"/>
            <family val="2"/>
          </rPr>
          <t>Growth rate = -87% (Threshold +/-80%)</t>
        </r>
      </text>
    </comment>
    <comment ref="AB91" authorId="0" shapeId="0" xr:uid="{00000000-0006-0000-1400-000010000000}">
      <text>
        <r>
          <rPr>
            <sz val="9"/>
            <color indexed="81"/>
            <rFont val="Tahoma"/>
            <family val="2"/>
          </rPr>
          <t>Growth rate = -31% (Threshold +/-30%)</t>
        </r>
      </text>
    </comment>
    <comment ref="AJ91" authorId="0" shapeId="0" xr:uid="{00000000-0006-0000-1400-000011000000}">
      <text>
        <r>
          <rPr>
            <sz val="9"/>
            <color indexed="81"/>
            <rFont val="Tahoma"/>
            <family val="2"/>
          </rPr>
          <t>Growth rate = 58% (Threshold +/-30%)</t>
        </r>
      </text>
    </comment>
    <comment ref="AP91" authorId="0" shapeId="0" xr:uid="{00000000-0006-0000-1400-000012000000}">
      <text>
        <r>
          <rPr>
            <sz val="9"/>
            <color indexed="81"/>
            <rFont val="Tahoma"/>
            <family val="2"/>
          </rPr>
          <t>Growth rate = 136% (Threshold +/-30%)</t>
        </r>
      </text>
    </comment>
    <comment ref="AB92" authorId="0" shapeId="0" xr:uid="{00000000-0006-0000-1400-000013000000}">
      <text>
        <r>
          <rPr>
            <sz val="9"/>
            <color indexed="81"/>
            <rFont val="Tahoma"/>
            <family val="2"/>
          </rPr>
          <t>Growth rate = -31% (Threshold +/-30%)</t>
        </r>
      </text>
    </comment>
    <comment ref="AJ92" authorId="0" shapeId="0" xr:uid="{00000000-0006-0000-1400-000014000000}">
      <text>
        <r>
          <rPr>
            <sz val="9"/>
            <color indexed="81"/>
            <rFont val="Tahoma"/>
            <family val="2"/>
          </rPr>
          <t>Growth rate = 58% (Threshold +/-30%)</t>
        </r>
      </text>
    </comment>
    <comment ref="AP92" authorId="0" shapeId="0" xr:uid="{00000000-0006-0000-1400-000015000000}">
      <text>
        <r>
          <rPr>
            <sz val="9"/>
            <color indexed="81"/>
            <rFont val="Tahoma"/>
            <family val="2"/>
          </rPr>
          <t>Growth rate = 136% (Threshold +/-30%)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AN7" authorId="0" shapeId="0" xr:uid="{00000000-0006-0000-1500-000001000000}">
      <text>
        <r>
          <rPr>
            <sz val="9"/>
            <color indexed="81"/>
            <rFont val="Tahoma"/>
            <family val="2"/>
          </rPr>
          <t>Growth rate = 105% (Threshold +/-80%)</t>
        </r>
      </text>
    </comment>
    <comment ref="N17" authorId="0" shapeId="0" xr:uid="{00000000-0006-0000-1500-000002000000}">
      <text>
        <r>
          <rPr>
            <sz val="9"/>
            <color indexed="81"/>
            <rFont val="Tahoma"/>
            <family val="2"/>
          </rPr>
          <t>Growth rate = 141% (Threshold +/-80%)</t>
        </r>
      </text>
    </comment>
    <comment ref="AT36" authorId="0" shapeId="0" xr:uid="{00000000-0006-0000-1500-000003000000}">
      <text>
        <r>
          <rPr>
            <sz val="9"/>
            <color indexed="81"/>
            <rFont val="Tahoma"/>
            <family val="2"/>
          </rPr>
          <t>Growth rate = 75% (Threshold +/-30%)</t>
        </r>
      </text>
    </comment>
    <comment ref="AV36" authorId="0" shapeId="0" xr:uid="{00000000-0006-0000-1500-000004000000}">
      <text>
        <r>
          <rPr>
            <sz val="9"/>
            <color indexed="81"/>
            <rFont val="Tahoma"/>
            <family val="2"/>
          </rPr>
          <t>Growth rate = -81% (Threshold +/-30%)</t>
        </r>
      </text>
    </comment>
    <comment ref="AZ36" authorId="0" shapeId="0" xr:uid="{00000000-0006-0000-1500-000005000000}">
      <text>
        <r>
          <rPr>
            <sz val="9"/>
            <color indexed="81"/>
            <rFont val="Tahoma"/>
            <family val="2"/>
          </rPr>
          <t>Growth rate = -46% (Threshold +/-30%)</t>
        </r>
      </text>
    </comment>
    <comment ref="BB36" authorId="0" shapeId="0" xr:uid="{00000000-0006-0000-1500-000006000000}">
      <text>
        <r>
          <rPr>
            <sz val="9"/>
            <color indexed="81"/>
            <rFont val="Tahoma"/>
            <family val="2"/>
          </rPr>
          <t>Growth rate = -47% (Threshold +/-30%)</t>
        </r>
      </text>
    </comment>
    <comment ref="AF39" authorId="0" shapeId="0" xr:uid="{00000000-0006-0000-1500-000007000000}">
      <text>
        <r>
          <rPr>
            <sz val="9"/>
            <color indexed="81"/>
            <rFont val="Tahoma"/>
            <family val="2"/>
          </rPr>
          <t>Growth rate = 1205% (Threshold +/-80%)</t>
        </r>
      </text>
    </comment>
    <comment ref="AH39" authorId="0" shapeId="0" xr:uid="{00000000-0006-0000-1500-000008000000}">
      <text>
        <r>
          <rPr>
            <sz val="9"/>
            <color indexed="81"/>
            <rFont val="Tahoma"/>
            <family val="2"/>
          </rPr>
          <t>Growth rate = -95% (Threshold +/-80%)</t>
        </r>
      </text>
    </comment>
    <comment ref="AN39" authorId="0" shapeId="0" xr:uid="{00000000-0006-0000-1500-000009000000}">
      <text>
        <r>
          <rPr>
            <sz val="9"/>
            <color indexed="81"/>
            <rFont val="Tahoma"/>
            <family val="2"/>
          </rPr>
          <t>Growth rate = 195% (Threshold +/-80%)</t>
        </r>
      </text>
    </comment>
    <comment ref="R49" authorId="0" shapeId="0" xr:uid="{00000000-0006-0000-1500-00000A000000}">
      <text>
        <r>
          <rPr>
            <sz val="9"/>
            <color indexed="81"/>
            <rFont val="Tahoma"/>
            <family val="2"/>
          </rPr>
          <t>Growth rate = 83% (Threshold +/-80%)</t>
        </r>
      </text>
    </comment>
    <comment ref="AJ49" authorId="0" shapeId="0" xr:uid="{00000000-0006-0000-1500-00000B000000}">
      <text>
        <r>
          <rPr>
            <sz val="9"/>
            <color indexed="81"/>
            <rFont val="Tahoma"/>
            <family val="2"/>
          </rPr>
          <t>Growth rate = 396% (Threshold +/-80%)</t>
        </r>
      </text>
    </comment>
    <comment ref="AV49" authorId="0" shapeId="0" xr:uid="{00000000-0006-0000-1500-00000C000000}">
      <text>
        <r>
          <rPr>
            <sz val="9"/>
            <color indexed="81"/>
            <rFont val="Tahoma"/>
            <family val="2"/>
          </rPr>
          <t>Growth rate = 362% (Threshold +/-80%)</t>
        </r>
      </text>
    </comment>
    <comment ref="AT71" authorId="0" shapeId="0" xr:uid="{00000000-0006-0000-1500-00000D000000}">
      <text>
        <r>
          <rPr>
            <sz val="9"/>
            <color indexed="81"/>
            <rFont val="Tahoma"/>
            <family val="2"/>
          </rPr>
          <t>Growth rate = 90% (Threshold +/-80%)</t>
        </r>
      </text>
    </comment>
    <comment ref="T93" authorId="0" shapeId="0" xr:uid="{00000000-0006-0000-1500-00000E000000}">
      <text>
        <r>
          <rPr>
            <sz val="9"/>
            <color indexed="81"/>
            <rFont val="Tahoma"/>
            <family val="2"/>
          </rPr>
          <t>Growth rate = -47% (Threshold +/-30%)</t>
        </r>
      </text>
    </comment>
    <comment ref="BJ93" authorId="0" shapeId="0" xr:uid="{00000000-0006-0000-1500-00000F000000}">
      <text>
        <r>
          <rPr>
            <sz val="9"/>
            <color indexed="81"/>
            <rFont val="Tahoma"/>
            <family val="2"/>
          </rPr>
          <t>Growth rate = -34% (Threshold +/-30%)</t>
        </r>
      </text>
    </comment>
    <comment ref="BL95" authorId="0" shapeId="0" xr:uid="{00000000-0006-0000-1500-000010000000}">
      <text>
        <r>
          <rPr>
            <sz val="9"/>
            <color indexed="81"/>
            <rFont val="Tahoma"/>
            <family val="2"/>
          </rPr>
          <t xml:space="preserve">Total AEA equals with inventory total, which is not plausible. </t>
        </r>
      </text>
    </comment>
    <comment ref="BB96" authorId="0" shapeId="0" xr:uid="{00000000-0006-0000-1500-000011000000}">
      <text>
        <r>
          <rPr>
            <sz val="9"/>
            <color indexed="81"/>
            <rFont val="Tahoma"/>
            <family val="2"/>
          </rPr>
          <t>Reporting this cell is mandatory, not available symbol is not allowed!</t>
        </r>
      </text>
    </comment>
    <comment ref="BD96" authorId="0" shapeId="0" xr:uid="{00000000-0006-0000-1500-000012000000}">
      <text>
        <r>
          <rPr>
            <sz val="9"/>
            <color indexed="81"/>
            <rFont val="Tahoma"/>
            <family val="2"/>
          </rPr>
          <t>Reporting this cell is mandatory, not available symbol is not allowed!</t>
        </r>
      </text>
    </comment>
    <comment ref="BF96" authorId="0" shapeId="0" xr:uid="{00000000-0006-0000-1500-000013000000}">
      <text>
        <r>
          <rPr>
            <sz val="9"/>
            <color indexed="81"/>
            <rFont val="Tahoma"/>
            <family val="2"/>
          </rPr>
          <t>Reporting this cell is mandatory, not available symbol is not allowed!</t>
        </r>
      </text>
    </comment>
    <comment ref="BH96" authorId="0" shapeId="0" xr:uid="{00000000-0006-0000-1500-000014000000}">
      <text>
        <r>
          <rPr>
            <sz val="9"/>
            <color indexed="81"/>
            <rFont val="Tahoma"/>
            <family val="2"/>
          </rPr>
          <t>Reporting this cell is mandatory, not available symbol is not allowed!</t>
        </r>
      </text>
    </comment>
    <comment ref="BJ96" authorId="0" shapeId="0" xr:uid="{00000000-0006-0000-1500-000015000000}">
      <text>
        <r>
          <rPr>
            <sz val="9"/>
            <color indexed="81"/>
            <rFont val="Tahoma"/>
            <family val="2"/>
          </rPr>
          <t>Reporting this cell is mandatory, not available symbol is not allowed!</t>
        </r>
      </text>
    </comment>
    <comment ref="BB98" authorId="0" shapeId="0" xr:uid="{00000000-0006-0000-1500-000016000000}">
      <text>
        <r>
          <rPr>
            <sz val="9"/>
            <color indexed="81"/>
            <rFont val="Tahoma"/>
            <family val="2"/>
          </rPr>
          <t>Reporting this cell is mandatory, not available symbol is not allowed!</t>
        </r>
      </text>
    </comment>
    <comment ref="BD98" authorId="0" shapeId="0" xr:uid="{00000000-0006-0000-1500-000017000000}">
      <text>
        <r>
          <rPr>
            <sz val="9"/>
            <color indexed="81"/>
            <rFont val="Tahoma"/>
            <family val="2"/>
          </rPr>
          <t>Reporting this cell is mandatory, not available symbol is not allowed!</t>
        </r>
      </text>
    </comment>
    <comment ref="BF98" authorId="0" shapeId="0" xr:uid="{00000000-0006-0000-1500-000018000000}">
      <text>
        <r>
          <rPr>
            <sz val="9"/>
            <color indexed="81"/>
            <rFont val="Tahoma"/>
            <family val="2"/>
          </rPr>
          <t>Reporting this cell is mandatory, not available symbol is not allowed!</t>
        </r>
      </text>
    </comment>
    <comment ref="BH98" authorId="0" shapeId="0" xr:uid="{00000000-0006-0000-1500-000019000000}">
      <text>
        <r>
          <rPr>
            <sz val="9"/>
            <color indexed="81"/>
            <rFont val="Tahoma"/>
            <family val="2"/>
          </rPr>
          <t>Reporting this cell is mandatory, not available symbol is not allowed!</t>
        </r>
      </text>
    </comment>
    <comment ref="BJ98" authorId="0" shapeId="0" xr:uid="{00000000-0006-0000-1500-00001A000000}">
      <text>
        <r>
          <rPr>
            <sz val="9"/>
            <color indexed="81"/>
            <rFont val="Tahoma"/>
            <family val="2"/>
          </rPr>
          <t>Reporting this cell is mandatory, not available symbol is not allowed!</t>
        </r>
      </text>
    </comment>
    <comment ref="N99" authorId="0" shapeId="0" xr:uid="{00000000-0006-0000-1500-00001B000000}">
      <text>
        <r>
          <rPr>
            <sz val="9"/>
            <color indexed="81"/>
            <rFont val="Tahoma"/>
            <family val="2"/>
          </rPr>
          <t>Growth rate = -79% (Threshold +/-50%)</t>
        </r>
      </text>
    </comment>
    <comment ref="P99" authorId="0" shapeId="0" xr:uid="{00000000-0006-0000-1500-00001C000000}">
      <text>
        <r>
          <rPr>
            <sz val="9"/>
            <color indexed="81"/>
            <rFont val="Tahoma"/>
            <family val="2"/>
          </rPr>
          <t>Growth rate = -100% (Threshold +/-50%)</t>
        </r>
      </text>
    </comment>
    <comment ref="R99" authorId="0" shapeId="0" xr:uid="{00000000-0006-0000-1500-00001D000000}">
      <text>
        <r>
          <rPr>
            <sz val="9"/>
            <color indexed="81"/>
            <rFont val="Tahoma"/>
            <family val="2"/>
          </rPr>
          <t>Growth rate = 100% (Threshold +/-50%)</t>
        </r>
      </text>
    </comment>
    <comment ref="X99" authorId="0" shapeId="0" xr:uid="{00000000-0006-0000-1500-00001E000000}">
      <text>
        <r>
          <rPr>
            <sz val="9"/>
            <color indexed="81"/>
            <rFont val="Tahoma"/>
            <family val="2"/>
          </rPr>
          <t>Growth rate = -61% (Threshold +/-50%)</t>
        </r>
      </text>
    </comment>
    <comment ref="Z99" authorId="0" shapeId="0" xr:uid="{00000000-0006-0000-1500-00001F000000}">
      <text>
        <r>
          <rPr>
            <sz val="9"/>
            <color indexed="81"/>
            <rFont val="Tahoma"/>
            <family val="2"/>
          </rPr>
          <t>Growth rate = -92% (Threshold +/-50%)</t>
        </r>
      </text>
    </comment>
    <comment ref="AB99" authorId="0" shapeId="0" xr:uid="{00000000-0006-0000-1500-000020000000}">
      <text>
        <r>
          <rPr>
            <sz val="9"/>
            <color indexed="81"/>
            <rFont val="Tahoma"/>
            <family val="2"/>
          </rPr>
          <t>Growth rate = 4356% (Threshold +/-50%)</t>
        </r>
      </text>
    </comment>
    <comment ref="AN99" authorId="0" shapeId="0" xr:uid="{00000000-0006-0000-1500-000021000000}">
      <text>
        <r>
          <rPr>
            <sz val="9"/>
            <color indexed="81"/>
            <rFont val="Tahoma"/>
            <family val="2"/>
          </rPr>
          <t>Growth rate = -68% (Threshold +/-50%)</t>
        </r>
      </text>
    </comment>
    <comment ref="AT99" authorId="0" shapeId="0" xr:uid="{00000000-0006-0000-1500-000022000000}">
      <text>
        <r>
          <rPr>
            <sz val="9"/>
            <color indexed="81"/>
            <rFont val="Tahoma"/>
            <family val="2"/>
          </rPr>
          <t>Growth rate = 53% (Threshold +/-50%)</t>
        </r>
      </text>
    </comment>
    <comment ref="Z100" authorId="0" shapeId="0" xr:uid="{00000000-0006-0000-1500-000023000000}">
      <text>
        <r>
          <rPr>
            <sz val="9"/>
            <color indexed="81"/>
            <rFont val="Tahoma"/>
            <family val="2"/>
          </rPr>
          <t>Growth rate = -71% (Threshold +/-50%)</t>
        </r>
      </text>
    </comment>
    <comment ref="BD100" authorId="0" shapeId="0" xr:uid="{00000000-0006-0000-1500-000024000000}">
      <text>
        <r>
          <rPr>
            <sz val="9"/>
            <color indexed="81"/>
            <rFont val="Tahoma"/>
            <family val="2"/>
          </rPr>
          <t>Growth rate = -68% (Threshold +/-50%)</t>
        </r>
      </text>
    </comment>
    <comment ref="BH100" authorId="0" shapeId="0" xr:uid="{00000000-0006-0000-1500-000025000000}">
      <text>
        <r>
          <rPr>
            <sz val="9"/>
            <color indexed="81"/>
            <rFont val="Tahoma"/>
            <family val="2"/>
          </rPr>
          <t>Growth rate = 89% (Threshold +/-50%)</t>
        </r>
      </text>
    </comment>
    <comment ref="BB101" authorId="0" shapeId="0" xr:uid="{00000000-0006-0000-1500-000026000000}">
      <text>
        <r>
          <rPr>
            <sz val="9"/>
            <color indexed="81"/>
            <rFont val="Tahoma"/>
            <family val="2"/>
          </rPr>
          <t>Reporting this cell is mandatory, not available symbol is not allowed!</t>
        </r>
      </text>
    </comment>
    <comment ref="BD101" authorId="0" shapeId="0" xr:uid="{00000000-0006-0000-1500-000027000000}">
      <text>
        <r>
          <rPr>
            <sz val="9"/>
            <color indexed="81"/>
            <rFont val="Tahoma"/>
            <family val="2"/>
          </rPr>
          <t>Reporting this cell is mandatory, not available symbol is not allowed!</t>
        </r>
      </text>
    </comment>
    <comment ref="BF101" authorId="0" shapeId="0" xr:uid="{00000000-0006-0000-1500-000028000000}">
      <text>
        <r>
          <rPr>
            <sz val="9"/>
            <color indexed="81"/>
            <rFont val="Tahoma"/>
            <family val="2"/>
          </rPr>
          <t>Reporting this cell is mandatory, not available symbol is not allowed!</t>
        </r>
      </text>
    </comment>
    <comment ref="BH101" authorId="0" shapeId="0" xr:uid="{00000000-0006-0000-1500-000029000000}">
      <text>
        <r>
          <rPr>
            <sz val="9"/>
            <color indexed="81"/>
            <rFont val="Tahoma"/>
            <family val="2"/>
          </rPr>
          <t>Reporting this cell is mandatory, not available symbol is not allowed!</t>
        </r>
      </text>
    </comment>
    <comment ref="BJ101" authorId="0" shapeId="0" xr:uid="{00000000-0006-0000-1500-00002A000000}">
      <text>
        <r>
          <rPr>
            <sz val="9"/>
            <color indexed="81"/>
            <rFont val="Tahoma"/>
            <family val="2"/>
          </rPr>
          <t>Reporting this cell is mandatory, not available symbol is not allowed!</t>
        </r>
      </text>
    </comment>
    <comment ref="BB102" authorId="0" shapeId="0" xr:uid="{00000000-0006-0000-1500-00002B000000}">
      <text>
        <r>
          <rPr>
            <sz val="9"/>
            <color indexed="81"/>
            <rFont val="Tahoma"/>
            <family val="2"/>
          </rPr>
          <t>Reporting this cell is mandatory, not available symbol is not allowed!</t>
        </r>
      </text>
    </comment>
    <comment ref="BD102" authorId="0" shapeId="0" xr:uid="{00000000-0006-0000-1500-00002C000000}">
      <text>
        <r>
          <rPr>
            <sz val="9"/>
            <color indexed="81"/>
            <rFont val="Tahoma"/>
            <family val="2"/>
          </rPr>
          <t>Reporting this cell is mandatory, not available symbol is not allowed!</t>
        </r>
      </text>
    </comment>
    <comment ref="BF102" authorId="0" shapeId="0" xr:uid="{00000000-0006-0000-1500-00002D000000}">
      <text>
        <r>
          <rPr>
            <sz val="9"/>
            <color indexed="81"/>
            <rFont val="Tahoma"/>
            <family val="2"/>
          </rPr>
          <t>Reporting this cell is mandatory, not available symbol is not allowed!</t>
        </r>
      </text>
    </comment>
    <comment ref="BH102" authorId="0" shapeId="0" xr:uid="{00000000-0006-0000-1500-00002E000000}">
      <text>
        <r>
          <rPr>
            <sz val="9"/>
            <color indexed="81"/>
            <rFont val="Tahoma"/>
            <family val="2"/>
          </rPr>
          <t>Reporting this cell is mandatory, not available symbol is not allowed!</t>
        </r>
      </text>
    </comment>
    <comment ref="BJ102" authorId="0" shapeId="0" xr:uid="{00000000-0006-0000-1500-00002F000000}">
      <text>
        <r>
          <rPr>
            <sz val="9"/>
            <color indexed="81"/>
            <rFont val="Tahoma"/>
            <family val="2"/>
          </rPr>
          <t>Reporting this cell is mandatory, not available symbol is not allowed!</t>
        </r>
      </text>
    </comment>
    <comment ref="AB103" authorId="0" shapeId="0" xr:uid="{00000000-0006-0000-1500-000030000000}">
      <text>
        <r>
          <rPr>
            <sz val="9"/>
            <color indexed="81"/>
            <rFont val="Tahoma"/>
            <family val="2"/>
          </rPr>
          <t>Growth rate = 816% (Threshold +/-50%)</t>
        </r>
      </text>
    </comment>
    <comment ref="AL103" authorId="0" shapeId="0" xr:uid="{00000000-0006-0000-1500-000031000000}">
      <text>
        <r>
          <rPr>
            <sz val="9"/>
            <color indexed="81"/>
            <rFont val="Tahoma"/>
            <family val="2"/>
          </rPr>
          <t>Growth rate = 154% (Threshold +/-50%)</t>
        </r>
      </text>
    </comment>
    <comment ref="AP103" authorId="0" shapeId="0" xr:uid="{00000000-0006-0000-1500-000032000000}">
      <text>
        <r>
          <rPr>
            <sz val="9"/>
            <color indexed="81"/>
            <rFont val="Tahoma"/>
            <family val="2"/>
          </rPr>
          <t>Growth rate = 210% (Threshold +/-50%)</t>
        </r>
      </text>
    </comment>
    <comment ref="BB103" authorId="0" shapeId="0" xr:uid="{00000000-0006-0000-1500-000033000000}">
      <text>
        <r>
          <rPr>
            <sz val="9"/>
            <color indexed="81"/>
            <rFont val="Tahoma"/>
            <family val="2"/>
          </rPr>
          <t>Growth rate = 64% (Threshold +/-50%)</t>
        </r>
      </text>
    </comment>
    <comment ref="Z104" authorId="0" shapeId="0" xr:uid="{00000000-0006-0000-1500-000034000000}">
      <text>
        <r>
          <rPr>
            <sz val="9"/>
            <color indexed="81"/>
            <rFont val="Tahoma"/>
            <family val="2"/>
          </rPr>
          <t>Growth rate = -96% (Threshold +/-50%)</t>
        </r>
      </text>
    </comment>
    <comment ref="AJ104" authorId="0" shapeId="0" xr:uid="{00000000-0006-0000-1500-000035000000}">
      <text>
        <r>
          <rPr>
            <sz val="9"/>
            <color indexed="81"/>
            <rFont val="Tahoma"/>
            <family val="2"/>
          </rPr>
          <t>Growth rate = -55% (Threshold +/-50%)</t>
        </r>
      </text>
    </comment>
    <comment ref="BD104" authorId="0" shapeId="0" xr:uid="{00000000-0006-0000-1500-000036000000}">
      <text>
        <r>
          <rPr>
            <sz val="9"/>
            <color indexed="81"/>
            <rFont val="Tahoma"/>
            <family val="2"/>
          </rPr>
          <t>Growth rate = -59% (Threshold +/-50%)</t>
        </r>
      </text>
    </comment>
    <comment ref="BF104" authorId="0" shapeId="0" xr:uid="{00000000-0006-0000-1500-000037000000}">
      <text>
        <r>
          <rPr>
            <sz val="9"/>
            <color indexed="81"/>
            <rFont val="Tahoma"/>
            <family val="2"/>
          </rPr>
          <t>Growth rate = 75% (Threshold +/-50%)</t>
        </r>
      </text>
    </comment>
    <comment ref="D106" authorId="1" shapeId="0" xr:uid="{00000000-0006-0000-1500-000038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X19" authorId="0" shapeId="0" xr:uid="{00000000-0006-0000-1600-000001000000}">
      <text>
        <r>
          <rPr>
            <sz val="9"/>
            <color indexed="81"/>
            <rFont val="Tahoma"/>
            <family val="2"/>
          </rPr>
          <t>Growth rate = 126% (Threshold +/-80%)</t>
        </r>
      </text>
    </comment>
    <comment ref="J92" authorId="0" shapeId="0" xr:uid="{00000000-0006-0000-1600-000002000000}">
      <text>
        <r>
          <rPr>
            <sz val="9"/>
            <color indexed="81"/>
            <rFont val="Tahoma"/>
            <family val="2"/>
          </rPr>
          <t>Growth rate = 58% (Threshold +/-30%)</t>
        </r>
      </text>
    </comment>
    <comment ref="L92" authorId="0" shapeId="0" xr:uid="{00000000-0006-0000-1600-000003000000}">
      <text>
        <r>
          <rPr>
            <sz val="9"/>
            <color indexed="81"/>
            <rFont val="Tahoma"/>
            <family val="2"/>
          </rPr>
          <t>Growth rate = 37% (Threshold +/-30%)</t>
        </r>
      </text>
    </comment>
    <comment ref="N92" authorId="0" shapeId="0" xr:uid="{00000000-0006-0000-1600-000004000000}">
      <text>
        <r>
          <rPr>
            <sz val="9"/>
            <color indexed="81"/>
            <rFont val="Tahoma"/>
            <family val="2"/>
          </rPr>
          <t>Growth rate = 57% (Threshold +/-30%)</t>
        </r>
      </text>
    </comment>
    <comment ref="AP92" authorId="0" shapeId="0" xr:uid="{00000000-0006-0000-1600-000005000000}">
      <text>
        <r>
          <rPr>
            <sz val="9"/>
            <color indexed="81"/>
            <rFont val="Tahoma"/>
            <family val="2"/>
          </rPr>
          <t>Growth rate = 47% (Threshold +/-30%)</t>
        </r>
      </text>
    </comment>
    <comment ref="BB96" authorId="0" shapeId="0" xr:uid="{00000000-0006-0000-1600-000006000000}">
      <text>
        <r>
          <rPr>
            <sz val="9"/>
            <color indexed="81"/>
            <rFont val="Tahoma"/>
            <family val="2"/>
          </rPr>
          <t>Reporting this cell is mandatory, not available symbol is not allowed!</t>
        </r>
      </text>
    </comment>
    <comment ref="BD96" authorId="0" shapeId="0" xr:uid="{00000000-0006-0000-1600-000007000000}">
      <text>
        <r>
          <rPr>
            <sz val="9"/>
            <color indexed="81"/>
            <rFont val="Tahoma"/>
            <family val="2"/>
          </rPr>
          <t>Reporting this cell is mandatory, not available symbol is not allowed!</t>
        </r>
      </text>
    </comment>
    <comment ref="BF96" authorId="0" shapeId="0" xr:uid="{00000000-0006-0000-1600-000008000000}">
      <text>
        <r>
          <rPr>
            <sz val="9"/>
            <color indexed="81"/>
            <rFont val="Tahoma"/>
            <family val="2"/>
          </rPr>
          <t>Reporting this cell is mandatory, not available symbol is not allowed!</t>
        </r>
      </text>
    </comment>
    <comment ref="BH96" authorId="0" shapeId="0" xr:uid="{00000000-0006-0000-1600-000009000000}">
      <text>
        <r>
          <rPr>
            <sz val="9"/>
            <color indexed="81"/>
            <rFont val="Tahoma"/>
            <family val="2"/>
          </rPr>
          <t>Reporting this cell is mandatory, not available symbol is not allowed!</t>
        </r>
      </text>
    </comment>
    <comment ref="BJ96" authorId="0" shapeId="0" xr:uid="{00000000-0006-0000-1600-00000A000000}">
      <text>
        <r>
          <rPr>
            <sz val="9"/>
            <color indexed="81"/>
            <rFont val="Tahoma"/>
            <family val="2"/>
          </rPr>
          <t>Reporting this cell is mandatory, not available symbol is not allowed!</t>
        </r>
      </text>
    </comment>
    <comment ref="BB98" authorId="0" shapeId="0" xr:uid="{00000000-0006-0000-1600-00000B000000}">
      <text>
        <r>
          <rPr>
            <sz val="9"/>
            <color indexed="81"/>
            <rFont val="Tahoma"/>
            <family val="2"/>
          </rPr>
          <t>Reporting this cell is mandatory, not available symbol is not allowed!</t>
        </r>
      </text>
    </comment>
    <comment ref="BD98" authorId="0" shapeId="0" xr:uid="{00000000-0006-0000-1600-00000C000000}">
      <text>
        <r>
          <rPr>
            <sz val="9"/>
            <color indexed="81"/>
            <rFont val="Tahoma"/>
            <family val="2"/>
          </rPr>
          <t>Reporting this cell is mandatory, not available symbol is not allowed!</t>
        </r>
      </text>
    </comment>
    <comment ref="BF98" authorId="0" shapeId="0" xr:uid="{00000000-0006-0000-1600-00000D000000}">
      <text>
        <r>
          <rPr>
            <sz val="9"/>
            <color indexed="81"/>
            <rFont val="Tahoma"/>
            <family val="2"/>
          </rPr>
          <t>Reporting this cell is mandatory, not available symbol is not allowed!</t>
        </r>
      </text>
    </comment>
    <comment ref="BH98" authorId="0" shapeId="0" xr:uid="{00000000-0006-0000-1600-00000E000000}">
      <text>
        <r>
          <rPr>
            <sz val="9"/>
            <color indexed="81"/>
            <rFont val="Tahoma"/>
            <family val="2"/>
          </rPr>
          <t>Reporting this cell is mandatory, not available symbol is not allowed!</t>
        </r>
      </text>
    </comment>
    <comment ref="BJ98" authorId="0" shapeId="0" xr:uid="{00000000-0006-0000-1600-00000F000000}">
      <text>
        <r>
          <rPr>
            <sz val="9"/>
            <color indexed="81"/>
            <rFont val="Tahoma"/>
            <family val="2"/>
          </rPr>
          <t>Reporting this cell is mandatory, not available symbol is not allowed!</t>
        </r>
      </text>
    </comment>
    <comment ref="N99" authorId="0" shapeId="0" xr:uid="{00000000-0006-0000-1600-000010000000}">
      <text>
        <r>
          <rPr>
            <sz val="9"/>
            <color indexed="81"/>
            <rFont val="Tahoma"/>
            <family val="2"/>
          </rPr>
          <t>Growth rate = -79% (Threshold +/-50%)</t>
        </r>
      </text>
    </comment>
    <comment ref="P99" authorId="0" shapeId="0" xr:uid="{00000000-0006-0000-1600-000011000000}">
      <text>
        <r>
          <rPr>
            <sz val="9"/>
            <color indexed="81"/>
            <rFont val="Tahoma"/>
            <family val="2"/>
          </rPr>
          <t>Growth rate = -100% (Threshold +/-50%)</t>
        </r>
      </text>
    </comment>
    <comment ref="R99" authorId="0" shapeId="0" xr:uid="{00000000-0006-0000-1600-000012000000}">
      <text>
        <r>
          <rPr>
            <sz val="9"/>
            <color indexed="81"/>
            <rFont val="Tahoma"/>
            <family val="2"/>
          </rPr>
          <t>Growth rate = 100% (Threshold +/-50%)</t>
        </r>
      </text>
    </comment>
    <comment ref="X99" authorId="0" shapeId="0" xr:uid="{00000000-0006-0000-1600-000013000000}">
      <text>
        <r>
          <rPr>
            <sz val="9"/>
            <color indexed="81"/>
            <rFont val="Tahoma"/>
            <family val="2"/>
          </rPr>
          <t>Growth rate = -61% (Threshold +/-50%)</t>
        </r>
      </text>
    </comment>
    <comment ref="Z99" authorId="0" shapeId="0" xr:uid="{00000000-0006-0000-1600-000014000000}">
      <text>
        <r>
          <rPr>
            <sz val="9"/>
            <color indexed="81"/>
            <rFont val="Tahoma"/>
            <family val="2"/>
          </rPr>
          <t>Growth rate = -92% (Threshold +/-50%)</t>
        </r>
      </text>
    </comment>
    <comment ref="AB99" authorId="0" shapeId="0" xr:uid="{00000000-0006-0000-1600-000015000000}">
      <text>
        <r>
          <rPr>
            <sz val="9"/>
            <color indexed="81"/>
            <rFont val="Tahoma"/>
            <family val="2"/>
          </rPr>
          <t>Growth rate = 4356% (Threshold +/-50%)</t>
        </r>
      </text>
    </comment>
    <comment ref="AN99" authorId="0" shapeId="0" xr:uid="{00000000-0006-0000-1600-000016000000}">
      <text>
        <r>
          <rPr>
            <sz val="9"/>
            <color indexed="81"/>
            <rFont val="Tahoma"/>
            <family val="2"/>
          </rPr>
          <t>Growth rate = -68% (Threshold +/-50%)</t>
        </r>
      </text>
    </comment>
    <comment ref="AT99" authorId="0" shapeId="0" xr:uid="{00000000-0006-0000-1600-000017000000}">
      <text>
        <r>
          <rPr>
            <sz val="9"/>
            <color indexed="81"/>
            <rFont val="Tahoma"/>
            <family val="2"/>
          </rPr>
          <t>Growth rate = 53% (Threshold +/-50%)</t>
        </r>
      </text>
    </comment>
    <comment ref="BB101" authorId="0" shapeId="0" xr:uid="{00000000-0006-0000-1600-000018000000}">
      <text>
        <r>
          <rPr>
            <sz val="9"/>
            <color indexed="81"/>
            <rFont val="Tahoma"/>
            <family val="2"/>
          </rPr>
          <t>Reporting this cell is mandatory, not available symbol is not allowed!</t>
        </r>
      </text>
    </comment>
    <comment ref="BD101" authorId="0" shapeId="0" xr:uid="{00000000-0006-0000-1600-000019000000}">
      <text>
        <r>
          <rPr>
            <sz val="9"/>
            <color indexed="81"/>
            <rFont val="Tahoma"/>
            <family val="2"/>
          </rPr>
          <t>Reporting this cell is mandatory, not available symbol is not allowed!</t>
        </r>
      </text>
    </comment>
    <comment ref="BF101" authorId="0" shapeId="0" xr:uid="{00000000-0006-0000-1600-00001A000000}">
      <text>
        <r>
          <rPr>
            <sz val="9"/>
            <color indexed="81"/>
            <rFont val="Tahoma"/>
            <family val="2"/>
          </rPr>
          <t>Reporting this cell is mandatory, not available symbol is not allowed!</t>
        </r>
      </text>
    </comment>
    <comment ref="BH101" authorId="0" shapeId="0" xr:uid="{00000000-0006-0000-1600-00001B000000}">
      <text>
        <r>
          <rPr>
            <sz val="9"/>
            <color indexed="81"/>
            <rFont val="Tahoma"/>
            <family val="2"/>
          </rPr>
          <t>Reporting this cell is mandatory, not available symbol is not allowed!</t>
        </r>
      </text>
    </comment>
    <comment ref="BJ101" authorId="0" shapeId="0" xr:uid="{00000000-0006-0000-1600-00001C000000}">
      <text>
        <r>
          <rPr>
            <sz val="9"/>
            <color indexed="81"/>
            <rFont val="Tahoma"/>
            <family val="2"/>
          </rPr>
          <t>Reporting this cell is mandatory, not available symbol is not allowed!</t>
        </r>
      </text>
    </comment>
    <comment ref="BB102" authorId="0" shapeId="0" xr:uid="{00000000-0006-0000-1600-00001D000000}">
      <text>
        <r>
          <rPr>
            <sz val="9"/>
            <color indexed="81"/>
            <rFont val="Tahoma"/>
            <family val="2"/>
          </rPr>
          <t>Reporting this cell is mandatory, not available symbol is not allowed!</t>
        </r>
      </text>
    </comment>
    <comment ref="BD102" authorId="0" shapeId="0" xr:uid="{00000000-0006-0000-1600-00001E000000}">
      <text>
        <r>
          <rPr>
            <sz val="9"/>
            <color indexed="81"/>
            <rFont val="Tahoma"/>
            <family val="2"/>
          </rPr>
          <t>Reporting this cell is mandatory, not available symbol is not allowed!</t>
        </r>
      </text>
    </comment>
    <comment ref="BF102" authorId="0" shapeId="0" xr:uid="{00000000-0006-0000-1600-00001F000000}">
      <text>
        <r>
          <rPr>
            <sz val="9"/>
            <color indexed="81"/>
            <rFont val="Tahoma"/>
            <family val="2"/>
          </rPr>
          <t>Reporting this cell is mandatory, not available symbol is not allowed!</t>
        </r>
      </text>
    </comment>
    <comment ref="BH102" authorId="0" shapeId="0" xr:uid="{00000000-0006-0000-1600-000020000000}">
      <text>
        <r>
          <rPr>
            <sz val="9"/>
            <color indexed="81"/>
            <rFont val="Tahoma"/>
            <family val="2"/>
          </rPr>
          <t>Reporting this cell is mandatory, not available symbol is not allowed!</t>
        </r>
      </text>
    </comment>
    <comment ref="BJ102" authorId="0" shapeId="0" xr:uid="{00000000-0006-0000-1600-000021000000}">
      <text>
        <r>
          <rPr>
            <sz val="9"/>
            <color indexed="81"/>
            <rFont val="Tahoma"/>
            <family val="2"/>
          </rPr>
          <t>Reporting this cell is mandatory, not available symbol is not allowed!</t>
        </r>
      </text>
    </comment>
    <comment ref="AB103" authorId="0" shapeId="0" xr:uid="{00000000-0006-0000-1600-000022000000}">
      <text>
        <r>
          <rPr>
            <sz val="9"/>
            <color indexed="81"/>
            <rFont val="Tahoma"/>
            <family val="2"/>
          </rPr>
          <t>Growth rate = 816% (Threshold +/-50%)</t>
        </r>
      </text>
    </comment>
    <comment ref="AL103" authorId="0" shapeId="0" xr:uid="{00000000-0006-0000-1600-000023000000}">
      <text>
        <r>
          <rPr>
            <sz val="9"/>
            <color indexed="81"/>
            <rFont val="Tahoma"/>
            <family val="2"/>
          </rPr>
          <t>Growth rate = 152% (Threshold +/-50%)</t>
        </r>
      </text>
    </comment>
    <comment ref="AP103" authorId="0" shapeId="0" xr:uid="{00000000-0006-0000-1600-000024000000}">
      <text>
        <r>
          <rPr>
            <sz val="9"/>
            <color indexed="81"/>
            <rFont val="Tahoma"/>
            <family val="2"/>
          </rPr>
          <t>Growth rate = 209% (Threshold +/-50%)</t>
        </r>
      </text>
    </comment>
    <comment ref="BB103" authorId="0" shapeId="0" xr:uid="{00000000-0006-0000-1600-000025000000}">
      <text>
        <r>
          <rPr>
            <sz val="9"/>
            <color indexed="81"/>
            <rFont val="Tahoma"/>
            <family val="2"/>
          </rPr>
          <t>Growth rate = 64% (Threshold +/-50%)</t>
        </r>
      </text>
    </comment>
    <comment ref="D106" authorId="1" shapeId="0" xr:uid="{00000000-0006-0000-1600-000026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AX15" authorId="0" shapeId="0" xr:uid="{00000000-0006-0000-1700-000001000000}">
      <text>
        <r>
          <rPr>
            <sz val="9"/>
            <color indexed="81"/>
            <rFont val="Tahoma"/>
            <family val="2"/>
          </rPr>
          <t>Growth rate = 230% (Threshold +/-80%)</t>
        </r>
      </text>
    </comment>
    <comment ref="BF25" authorId="0" shapeId="0" xr:uid="{00000000-0006-0000-1700-000002000000}">
      <text>
        <r>
          <rPr>
            <sz val="9"/>
            <color indexed="81"/>
            <rFont val="Tahoma"/>
            <family val="2"/>
          </rPr>
          <t>Growth rate = 105% (Threshold +/-80%)</t>
        </r>
      </text>
    </comment>
    <comment ref="AF26" authorId="0" shapeId="0" xr:uid="{00000000-0006-0000-1700-000003000000}">
      <text>
        <r>
          <rPr>
            <sz val="9"/>
            <color indexed="81"/>
            <rFont val="Tahoma"/>
            <family val="2"/>
          </rPr>
          <t>Growth rate = 132% (Threshold +/-80%)</t>
        </r>
      </text>
    </comment>
    <comment ref="P27" authorId="0" shapeId="0" xr:uid="{00000000-0006-0000-1700-000004000000}">
      <text>
        <r>
          <rPr>
            <sz val="9"/>
            <color indexed="81"/>
            <rFont val="Tahoma"/>
            <family val="2"/>
          </rPr>
          <t>Growth rate = 1193% (Threshold +/-80%)</t>
        </r>
      </text>
    </comment>
    <comment ref="X28" authorId="0" shapeId="0" xr:uid="{00000000-0006-0000-1700-000005000000}">
      <text>
        <r>
          <rPr>
            <sz val="9"/>
            <color indexed="81"/>
            <rFont val="Tahoma"/>
            <family val="2"/>
          </rPr>
          <t>Growth rate = 89% (Threshold +/-80%)</t>
        </r>
      </text>
    </comment>
    <comment ref="AH28" authorId="0" shapeId="0" xr:uid="{00000000-0006-0000-1700-000006000000}">
      <text>
        <r>
          <rPr>
            <sz val="9"/>
            <color indexed="81"/>
            <rFont val="Tahoma"/>
            <family val="2"/>
          </rPr>
          <t>Growth rate = 141% (Threshold +/-80%)</t>
        </r>
      </text>
    </comment>
    <comment ref="BF28" authorId="0" shapeId="0" xr:uid="{00000000-0006-0000-1700-000007000000}">
      <text>
        <r>
          <rPr>
            <sz val="9"/>
            <color indexed="81"/>
            <rFont val="Tahoma"/>
            <family val="2"/>
          </rPr>
          <t>Growth rate = 238% (Threshold +/-80%)</t>
        </r>
      </text>
    </comment>
    <comment ref="L31" authorId="0" shapeId="0" xr:uid="{00000000-0006-0000-1700-000008000000}">
      <text>
        <r>
          <rPr>
            <sz val="9"/>
            <color indexed="81"/>
            <rFont val="Tahoma"/>
            <family val="2"/>
          </rPr>
          <t>Growth rate = 93% (Threshold +/-80%)</t>
        </r>
      </text>
    </comment>
    <comment ref="AF31" authorId="0" shapeId="0" xr:uid="{00000000-0006-0000-1700-000009000000}">
      <text>
        <r>
          <rPr>
            <sz val="9"/>
            <color indexed="81"/>
            <rFont val="Tahoma"/>
            <family val="2"/>
          </rPr>
          <t>Growth rate = 83% (Threshold +/-80%)</t>
        </r>
      </text>
    </comment>
    <comment ref="P36" authorId="0" shapeId="0" xr:uid="{00000000-0006-0000-1700-00000A000000}">
      <text>
        <r>
          <rPr>
            <sz val="9"/>
            <color indexed="81"/>
            <rFont val="Tahoma"/>
            <family val="2"/>
          </rPr>
          <t>Growth rate = 282% (Threshold +/-30%)</t>
        </r>
      </text>
    </comment>
    <comment ref="P38" authorId="0" shapeId="0" xr:uid="{00000000-0006-0000-1700-00000B000000}">
      <text>
        <r>
          <rPr>
            <sz val="9"/>
            <color indexed="81"/>
            <rFont val="Tahoma"/>
            <family val="2"/>
          </rPr>
          <t>Growth rate = 477% (Threshold +/-80%)</t>
        </r>
      </text>
    </comment>
    <comment ref="AR91" authorId="0" shapeId="0" xr:uid="{00000000-0006-0000-1700-00000C000000}">
      <text>
        <r>
          <rPr>
            <sz val="9"/>
            <color indexed="81"/>
            <rFont val="Tahoma"/>
            <family val="2"/>
          </rPr>
          <t>Growth rate = -36% (Threshold +/-30%)</t>
        </r>
      </text>
    </comment>
    <comment ref="AT91" authorId="0" shapeId="0" xr:uid="{00000000-0006-0000-1700-00000D000000}">
      <text>
        <r>
          <rPr>
            <sz val="9"/>
            <color indexed="81"/>
            <rFont val="Tahoma"/>
            <family val="2"/>
          </rPr>
          <t>Growth rate = 32% (Threshold +/-30%)</t>
        </r>
      </text>
    </comment>
    <comment ref="AR93" authorId="0" shapeId="0" xr:uid="{00000000-0006-0000-1700-00000E000000}">
      <text>
        <r>
          <rPr>
            <sz val="9"/>
            <color indexed="81"/>
            <rFont val="Tahoma"/>
            <family val="2"/>
          </rPr>
          <t>Growth rate = -41% (Threshold +/-30%)</t>
        </r>
      </text>
    </comment>
    <comment ref="AT93" authorId="0" shapeId="0" xr:uid="{00000000-0006-0000-1700-00000F000000}">
      <text>
        <r>
          <rPr>
            <sz val="9"/>
            <color indexed="81"/>
            <rFont val="Tahoma"/>
            <family val="2"/>
          </rPr>
          <t>Growth rate = 39% (Threshold +/-30%)</t>
        </r>
      </text>
    </comment>
    <comment ref="BB96" authorId="0" shapeId="0" xr:uid="{00000000-0006-0000-1700-000010000000}">
      <text>
        <r>
          <rPr>
            <sz val="9"/>
            <color indexed="81"/>
            <rFont val="Tahoma"/>
            <family val="2"/>
          </rPr>
          <t>Reporting this cell is mandatory, not available symbol is not allowed!</t>
        </r>
      </text>
    </comment>
    <comment ref="BD96" authorId="0" shapeId="0" xr:uid="{00000000-0006-0000-1700-000011000000}">
      <text>
        <r>
          <rPr>
            <sz val="9"/>
            <color indexed="81"/>
            <rFont val="Tahoma"/>
            <family val="2"/>
          </rPr>
          <t>Reporting this cell is mandatory, not available symbol is not allowed!</t>
        </r>
      </text>
    </comment>
    <comment ref="BF96" authorId="0" shapeId="0" xr:uid="{00000000-0006-0000-1700-000012000000}">
      <text>
        <r>
          <rPr>
            <sz val="9"/>
            <color indexed="81"/>
            <rFont val="Tahoma"/>
            <family val="2"/>
          </rPr>
          <t>Reporting this cell is mandatory, not available symbol is not allowed!</t>
        </r>
      </text>
    </comment>
    <comment ref="BH96" authorId="0" shapeId="0" xr:uid="{00000000-0006-0000-1700-000013000000}">
      <text>
        <r>
          <rPr>
            <sz val="9"/>
            <color indexed="81"/>
            <rFont val="Tahoma"/>
            <family val="2"/>
          </rPr>
          <t>Reporting this cell is mandatory, not available symbol is not allowed!</t>
        </r>
      </text>
    </comment>
    <comment ref="BJ96" authorId="0" shapeId="0" xr:uid="{00000000-0006-0000-1700-000014000000}">
      <text>
        <r>
          <rPr>
            <sz val="9"/>
            <color indexed="81"/>
            <rFont val="Tahoma"/>
            <family val="2"/>
          </rPr>
          <t>Reporting this cell is mandatory, not available symbol is not allowed!</t>
        </r>
      </text>
    </comment>
    <comment ref="BB98" authorId="0" shapeId="0" xr:uid="{00000000-0006-0000-1700-000015000000}">
      <text>
        <r>
          <rPr>
            <sz val="9"/>
            <color indexed="81"/>
            <rFont val="Tahoma"/>
            <family val="2"/>
          </rPr>
          <t>Reporting this cell is mandatory, not available symbol is not allowed!</t>
        </r>
      </text>
    </comment>
    <comment ref="BD98" authorId="0" shapeId="0" xr:uid="{00000000-0006-0000-1700-000016000000}">
      <text>
        <r>
          <rPr>
            <sz val="9"/>
            <color indexed="81"/>
            <rFont val="Tahoma"/>
            <family val="2"/>
          </rPr>
          <t>Reporting this cell is mandatory, not available symbol is not allowed!</t>
        </r>
      </text>
    </comment>
    <comment ref="BF98" authorId="0" shapeId="0" xr:uid="{00000000-0006-0000-1700-000017000000}">
      <text>
        <r>
          <rPr>
            <sz val="9"/>
            <color indexed="81"/>
            <rFont val="Tahoma"/>
            <family val="2"/>
          </rPr>
          <t>Reporting this cell is mandatory, not available symbol is not allowed!</t>
        </r>
      </text>
    </comment>
    <comment ref="BH98" authorId="0" shapeId="0" xr:uid="{00000000-0006-0000-1700-000018000000}">
      <text>
        <r>
          <rPr>
            <sz val="9"/>
            <color indexed="81"/>
            <rFont val="Tahoma"/>
            <family val="2"/>
          </rPr>
          <t>Reporting this cell is mandatory, not available symbol is not allowed!</t>
        </r>
      </text>
    </comment>
    <comment ref="BJ98" authorId="0" shapeId="0" xr:uid="{00000000-0006-0000-1700-000019000000}">
      <text>
        <r>
          <rPr>
            <sz val="9"/>
            <color indexed="81"/>
            <rFont val="Tahoma"/>
            <family val="2"/>
          </rPr>
          <t>Reporting this cell is mandatory, not available symbol is not allowed!</t>
        </r>
      </text>
    </comment>
    <comment ref="N99" authorId="0" shapeId="0" xr:uid="{00000000-0006-0000-1700-00001A000000}">
      <text>
        <r>
          <rPr>
            <sz val="9"/>
            <color indexed="81"/>
            <rFont val="Tahoma"/>
            <family val="2"/>
          </rPr>
          <t>Growth rate = -79% (Threshold +/-50%)</t>
        </r>
      </text>
    </comment>
    <comment ref="P99" authorId="0" shapeId="0" xr:uid="{00000000-0006-0000-1700-00001B000000}">
      <text>
        <r>
          <rPr>
            <sz val="9"/>
            <color indexed="81"/>
            <rFont val="Tahoma"/>
            <family val="2"/>
          </rPr>
          <t>Growth rate = -100% (Threshold +/-50%)</t>
        </r>
      </text>
    </comment>
    <comment ref="R99" authorId="0" shapeId="0" xr:uid="{00000000-0006-0000-1700-00001C000000}">
      <text>
        <r>
          <rPr>
            <sz val="9"/>
            <color indexed="81"/>
            <rFont val="Tahoma"/>
            <family val="2"/>
          </rPr>
          <t>Growth rate = 100% (Threshold +/-50%)</t>
        </r>
      </text>
    </comment>
    <comment ref="X99" authorId="0" shapeId="0" xr:uid="{00000000-0006-0000-1700-00001D000000}">
      <text>
        <r>
          <rPr>
            <sz val="9"/>
            <color indexed="81"/>
            <rFont val="Tahoma"/>
            <family val="2"/>
          </rPr>
          <t>Growth rate = -61% (Threshold +/-50%)</t>
        </r>
      </text>
    </comment>
    <comment ref="Z99" authorId="0" shapeId="0" xr:uid="{00000000-0006-0000-1700-00001E000000}">
      <text>
        <r>
          <rPr>
            <sz val="9"/>
            <color indexed="81"/>
            <rFont val="Tahoma"/>
            <family val="2"/>
          </rPr>
          <t>Growth rate = -92% (Threshold +/-50%)</t>
        </r>
      </text>
    </comment>
    <comment ref="AB99" authorId="0" shapeId="0" xr:uid="{00000000-0006-0000-1700-00001F000000}">
      <text>
        <r>
          <rPr>
            <sz val="9"/>
            <color indexed="81"/>
            <rFont val="Tahoma"/>
            <family val="2"/>
          </rPr>
          <t>Growth rate = 4356% (Threshold +/-50%)</t>
        </r>
      </text>
    </comment>
    <comment ref="AN99" authorId="0" shapeId="0" xr:uid="{00000000-0006-0000-1700-000020000000}">
      <text>
        <r>
          <rPr>
            <sz val="9"/>
            <color indexed="81"/>
            <rFont val="Tahoma"/>
            <family val="2"/>
          </rPr>
          <t>Growth rate = -68% (Threshold +/-50%)</t>
        </r>
      </text>
    </comment>
    <comment ref="AT99" authorId="0" shapeId="0" xr:uid="{00000000-0006-0000-1700-000021000000}">
      <text>
        <r>
          <rPr>
            <sz val="9"/>
            <color indexed="81"/>
            <rFont val="Tahoma"/>
            <family val="2"/>
          </rPr>
          <t>Growth rate = 53% (Threshold +/-50%)</t>
        </r>
      </text>
    </comment>
    <comment ref="BD100" authorId="0" shapeId="0" xr:uid="{00000000-0006-0000-1700-000022000000}">
      <text>
        <r>
          <rPr>
            <sz val="9"/>
            <color indexed="81"/>
            <rFont val="Tahoma"/>
            <family val="2"/>
          </rPr>
          <t>Growth rate = -55% (Threshold +/-50%)</t>
        </r>
      </text>
    </comment>
    <comment ref="BF100" authorId="0" shapeId="0" xr:uid="{00000000-0006-0000-1700-000023000000}">
      <text>
        <r>
          <rPr>
            <sz val="9"/>
            <color indexed="81"/>
            <rFont val="Tahoma"/>
            <family val="2"/>
          </rPr>
          <t>Growth rate = 63% (Threshold +/-50%)</t>
        </r>
      </text>
    </comment>
    <comment ref="BB101" authorId="0" shapeId="0" xr:uid="{00000000-0006-0000-1700-000024000000}">
      <text>
        <r>
          <rPr>
            <sz val="9"/>
            <color indexed="81"/>
            <rFont val="Tahoma"/>
            <family val="2"/>
          </rPr>
          <t>Reporting this cell is mandatory, not available symbol is not allowed!</t>
        </r>
      </text>
    </comment>
    <comment ref="BD101" authorId="0" shapeId="0" xr:uid="{00000000-0006-0000-1700-000025000000}">
      <text>
        <r>
          <rPr>
            <sz val="9"/>
            <color indexed="81"/>
            <rFont val="Tahoma"/>
            <family val="2"/>
          </rPr>
          <t>Reporting this cell is mandatory, not available symbol is not allowed!</t>
        </r>
      </text>
    </comment>
    <comment ref="BF101" authorId="0" shapeId="0" xr:uid="{00000000-0006-0000-1700-000026000000}">
      <text>
        <r>
          <rPr>
            <sz val="9"/>
            <color indexed="81"/>
            <rFont val="Tahoma"/>
            <family val="2"/>
          </rPr>
          <t>Reporting this cell is mandatory, not available symbol is not allowed!</t>
        </r>
      </text>
    </comment>
    <comment ref="BH101" authorId="0" shapeId="0" xr:uid="{00000000-0006-0000-1700-000027000000}">
      <text>
        <r>
          <rPr>
            <sz val="9"/>
            <color indexed="81"/>
            <rFont val="Tahoma"/>
            <family val="2"/>
          </rPr>
          <t>Reporting this cell is mandatory, not available symbol is not allowed!</t>
        </r>
      </text>
    </comment>
    <comment ref="BJ101" authorId="0" shapeId="0" xr:uid="{00000000-0006-0000-1700-000028000000}">
      <text>
        <r>
          <rPr>
            <sz val="9"/>
            <color indexed="81"/>
            <rFont val="Tahoma"/>
            <family val="2"/>
          </rPr>
          <t>Reporting this cell is mandatory, not available symbol is not allowed!</t>
        </r>
      </text>
    </comment>
    <comment ref="BB102" authorId="0" shapeId="0" xr:uid="{00000000-0006-0000-1700-000029000000}">
      <text>
        <r>
          <rPr>
            <sz val="9"/>
            <color indexed="81"/>
            <rFont val="Tahoma"/>
            <family val="2"/>
          </rPr>
          <t>Reporting this cell is mandatory, not available symbol is not allowed!</t>
        </r>
      </text>
    </comment>
    <comment ref="BD102" authorId="0" shapeId="0" xr:uid="{00000000-0006-0000-1700-00002A000000}">
      <text>
        <r>
          <rPr>
            <sz val="9"/>
            <color indexed="81"/>
            <rFont val="Tahoma"/>
            <family val="2"/>
          </rPr>
          <t>Reporting this cell is mandatory, not available symbol is not allowed!</t>
        </r>
      </text>
    </comment>
    <comment ref="BF102" authorId="0" shapeId="0" xr:uid="{00000000-0006-0000-1700-00002B000000}">
      <text>
        <r>
          <rPr>
            <sz val="9"/>
            <color indexed="81"/>
            <rFont val="Tahoma"/>
            <family val="2"/>
          </rPr>
          <t>Reporting this cell is mandatory, not available symbol is not allowed!</t>
        </r>
      </text>
    </comment>
    <comment ref="BH102" authorId="0" shapeId="0" xr:uid="{00000000-0006-0000-1700-00002C000000}">
      <text>
        <r>
          <rPr>
            <sz val="9"/>
            <color indexed="81"/>
            <rFont val="Tahoma"/>
            <family val="2"/>
          </rPr>
          <t>Reporting this cell is mandatory, not available symbol is not allowed!</t>
        </r>
      </text>
    </comment>
    <comment ref="BJ102" authorId="0" shapeId="0" xr:uid="{00000000-0006-0000-1700-00002D000000}">
      <text>
        <r>
          <rPr>
            <sz val="9"/>
            <color indexed="81"/>
            <rFont val="Tahoma"/>
            <family val="2"/>
          </rPr>
          <t>Reporting this cell is mandatory, not available symbol is not allowed!</t>
        </r>
      </text>
    </comment>
    <comment ref="AB103" authorId="0" shapeId="0" xr:uid="{00000000-0006-0000-1700-00002E000000}">
      <text>
        <r>
          <rPr>
            <sz val="9"/>
            <color indexed="81"/>
            <rFont val="Tahoma"/>
            <family val="2"/>
          </rPr>
          <t>Growth rate = 816% (Threshold +/-50%)</t>
        </r>
      </text>
    </comment>
    <comment ref="AL103" authorId="0" shapeId="0" xr:uid="{00000000-0006-0000-1700-00002F000000}">
      <text>
        <r>
          <rPr>
            <sz val="9"/>
            <color indexed="81"/>
            <rFont val="Tahoma"/>
            <family val="2"/>
          </rPr>
          <t>Growth rate = 154% (Threshold +/-50%)</t>
        </r>
      </text>
    </comment>
    <comment ref="AP103" authorId="0" shapeId="0" xr:uid="{00000000-0006-0000-1700-000030000000}">
      <text>
        <r>
          <rPr>
            <sz val="9"/>
            <color indexed="81"/>
            <rFont val="Tahoma"/>
            <family val="2"/>
          </rPr>
          <t>Growth rate = 210% (Threshold +/-50%)</t>
        </r>
      </text>
    </comment>
    <comment ref="BB103" authorId="0" shapeId="0" xr:uid="{00000000-0006-0000-1700-000031000000}">
      <text>
        <r>
          <rPr>
            <sz val="9"/>
            <color indexed="81"/>
            <rFont val="Tahoma"/>
            <family val="2"/>
          </rPr>
          <t>Growth rate = 64% (Threshold +/-50%)</t>
        </r>
      </text>
    </comment>
    <comment ref="Z104" authorId="0" shapeId="0" xr:uid="{00000000-0006-0000-1700-000032000000}">
      <text>
        <r>
          <rPr>
            <sz val="9"/>
            <color indexed="81"/>
            <rFont val="Tahoma"/>
            <family val="2"/>
          </rPr>
          <t>Growth rate = -76% (Threshold +/-50%)</t>
        </r>
      </text>
    </comment>
    <comment ref="BF104" authorId="0" shapeId="0" xr:uid="{00000000-0006-0000-1700-000033000000}">
      <text>
        <r>
          <rPr>
            <sz val="9"/>
            <color indexed="81"/>
            <rFont val="Tahoma"/>
            <family val="2"/>
          </rPr>
          <t>Growth rate = 97% (Threshold +/-50%)</t>
        </r>
      </text>
    </comment>
    <comment ref="BJ104" authorId="0" shapeId="0" xr:uid="{00000000-0006-0000-1700-000034000000}">
      <text>
        <r>
          <rPr>
            <sz val="9"/>
            <color indexed="81"/>
            <rFont val="Tahoma"/>
            <family val="2"/>
          </rPr>
          <t>Growth rate = 82% (Threshold +/-50%)</t>
        </r>
      </text>
    </comment>
    <comment ref="D106" authorId="1" shapeId="0" xr:uid="{00000000-0006-0000-1700-000035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AP7" authorId="0" shapeId="0" xr:uid="{00000000-0006-0000-1800-000001000000}">
      <text>
        <r>
          <rPr>
            <sz val="9"/>
            <color indexed="81"/>
            <rFont val="Tahoma"/>
            <family val="2"/>
          </rPr>
          <t>Growth rate = -84% (Threshold +/-80%)</t>
        </r>
      </text>
    </comment>
    <comment ref="AP11" authorId="0" shapeId="0" xr:uid="{00000000-0006-0000-1800-000002000000}">
      <text>
        <r>
          <rPr>
            <sz val="9"/>
            <color indexed="81"/>
            <rFont val="Tahoma"/>
            <family val="2"/>
          </rPr>
          <t>Growth rate = -91% (Threshold +/-30%)</t>
        </r>
      </text>
    </comment>
    <comment ref="AT11" authorId="0" shapeId="0" xr:uid="{00000000-0006-0000-1800-000003000000}">
      <text>
        <r>
          <rPr>
            <sz val="9"/>
            <color indexed="81"/>
            <rFont val="Tahoma"/>
            <family val="2"/>
          </rPr>
          <t>Growth rate = 33% (Threshold +/-30%)</t>
        </r>
      </text>
    </comment>
    <comment ref="AP12" authorId="0" shapeId="0" xr:uid="{00000000-0006-0000-1800-000004000000}">
      <text>
        <r>
          <rPr>
            <sz val="9"/>
            <color indexed="81"/>
            <rFont val="Tahoma"/>
            <family val="2"/>
          </rPr>
          <t>Growth rate = -84% (Threshold +/-80%)</t>
        </r>
      </text>
    </comment>
    <comment ref="P13" authorId="0" shapeId="0" xr:uid="{00000000-0006-0000-1800-000005000000}">
      <text>
        <r>
          <rPr>
            <sz val="9"/>
            <color indexed="81"/>
            <rFont val="Tahoma"/>
            <family val="2"/>
          </rPr>
          <t>Growth rate = 359% (Threshold +/-80%)</t>
        </r>
      </text>
    </comment>
    <comment ref="AP23" authorId="0" shapeId="0" xr:uid="{00000000-0006-0000-1800-000006000000}">
      <text>
        <r>
          <rPr>
            <sz val="9"/>
            <color indexed="81"/>
            <rFont val="Tahoma"/>
            <family val="2"/>
          </rPr>
          <t>Growth rate = -85% (Threshold +/-80%)</t>
        </r>
      </text>
    </comment>
    <comment ref="AP26" authorId="0" shapeId="0" xr:uid="{00000000-0006-0000-1800-000007000000}">
      <text>
        <r>
          <rPr>
            <sz val="9"/>
            <color indexed="81"/>
            <rFont val="Tahoma"/>
            <family val="2"/>
          </rPr>
          <t>Growth rate = -85% (Threshold +/-80%)</t>
        </r>
      </text>
    </comment>
    <comment ref="L31" authorId="0" shapeId="0" xr:uid="{00000000-0006-0000-1800-000008000000}">
      <text>
        <r>
          <rPr>
            <sz val="9"/>
            <color indexed="81"/>
            <rFont val="Tahoma"/>
            <family val="2"/>
          </rPr>
          <t>Growth rate = 123% (Threshold +/-80%)</t>
        </r>
      </text>
    </comment>
    <comment ref="AP34" authorId="0" shapeId="0" xr:uid="{00000000-0006-0000-1800-000009000000}">
      <text>
        <r>
          <rPr>
            <sz val="9"/>
            <color indexed="81"/>
            <rFont val="Tahoma"/>
            <family val="2"/>
          </rPr>
          <t>Growth rate = -84% (Threshold +/-80%)</t>
        </r>
      </text>
    </comment>
    <comment ref="AP35" authorId="0" shapeId="0" xr:uid="{00000000-0006-0000-1800-00000A000000}">
      <text>
        <r>
          <rPr>
            <sz val="9"/>
            <color indexed="81"/>
            <rFont val="Tahoma"/>
            <family val="2"/>
          </rPr>
          <t>Growth rate = -82% (Threshold +/-80%)</t>
        </r>
      </text>
    </comment>
    <comment ref="AP40" authorId="0" shapeId="0" xr:uid="{00000000-0006-0000-1800-00000B000000}">
      <text>
        <r>
          <rPr>
            <sz val="9"/>
            <color indexed="81"/>
            <rFont val="Tahoma"/>
            <family val="2"/>
          </rPr>
          <t>Growth rate = -76% (Threshold +/-30%)</t>
        </r>
      </text>
    </comment>
    <comment ref="AT40" authorId="0" shapeId="0" xr:uid="{00000000-0006-0000-1800-00000C000000}">
      <text>
        <r>
          <rPr>
            <sz val="9"/>
            <color indexed="81"/>
            <rFont val="Tahoma"/>
            <family val="2"/>
          </rPr>
          <t>Growth rate = 36% (Threshold +/-30%)</t>
        </r>
      </text>
    </comment>
    <comment ref="BH40" authorId="0" shapeId="0" xr:uid="{00000000-0006-0000-1800-00000D000000}">
      <text>
        <r>
          <rPr>
            <sz val="9"/>
            <color indexed="81"/>
            <rFont val="Tahoma"/>
            <family val="2"/>
          </rPr>
          <t>Growth rate = 38% (Threshold +/-30%)</t>
        </r>
      </text>
    </comment>
    <comment ref="AL41" authorId="0" shapeId="0" xr:uid="{00000000-0006-0000-1800-00000E000000}">
      <text>
        <r>
          <rPr>
            <sz val="9"/>
            <color indexed="81"/>
            <rFont val="Tahoma"/>
            <family val="2"/>
          </rPr>
          <t>Growth rate = -36% (Threshold +/-30%)</t>
        </r>
      </text>
    </comment>
    <comment ref="AP41" authorId="0" shapeId="0" xr:uid="{00000000-0006-0000-1800-00000F000000}">
      <text>
        <r>
          <rPr>
            <sz val="9"/>
            <color indexed="81"/>
            <rFont val="Tahoma"/>
            <family val="2"/>
          </rPr>
          <t>Growth rate = -75% (Threshold +/-30%)</t>
        </r>
      </text>
    </comment>
    <comment ref="AT41" authorId="0" shapeId="0" xr:uid="{00000000-0006-0000-1800-000010000000}">
      <text>
        <r>
          <rPr>
            <sz val="9"/>
            <color indexed="81"/>
            <rFont val="Tahoma"/>
            <family val="2"/>
          </rPr>
          <t>Growth rate = 34% (Threshold +/-30%)</t>
        </r>
      </text>
    </comment>
    <comment ref="BH41" authorId="0" shapeId="0" xr:uid="{00000000-0006-0000-1800-000011000000}">
      <text>
        <r>
          <rPr>
            <sz val="9"/>
            <color indexed="81"/>
            <rFont val="Tahoma"/>
            <family val="2"/>
          </rPr>
          <t>Growth rate = 54% (Threshold +/-30%)</t>
        </r>
      </text>
    </comment>
    <comment ref="AL45" authorId="0" shapeId="0" xr:uid="{00000000-0006-0000-1800-000012000000}">
      <text>
        <r>
          <rPr>
            <sz val="9"/>
            <color indexed="81"/>
            <rFont val="Tahoma"/>
            <family val="2"/>
          </rPr>
          <t>Growth rate = -38% (Threshold +/-30%)</t>
        </r>
      </text>
    </comment>
    <comment ref="AP45" authorId="0" shapeId="0" xr:uid="{00000000-0006-0000-1800-000013000000}">
      <text>
        <r>
          <rPr>
            <sz val="9"/>
            <color indexed="81"/>
            <rFont val="Tahoma"/>
            <family val="2"/>
          </rPr>
          <t>Growth rate = -93% (Threshold +/-30%)</t>
        </r>
      </text>
    </comment>
    <comment ref="AR45" authorId="0" shapeId="0" xr:uid="{00000000-0006-0000-1800-000014000000}">
      <text>
        <r>
          <rPr>
            <sz val="9"/>
            <color indexed="81"/>
            <rFont val="Tahoma"/>
            <family val="2"/>
          </rPr>
          <t>Growth rate = 42% (Threshold +/-30%)</t>
        </r>
      </text>
    </comment>
    <comment ref="BD45" authorId="0" shapeId="0" xr:uid="{00000000-0006-0000-1800-000015000000}">
      <text>
        <r>
          <rPr>
            <sz val="9"/>
            <color indexed="81"/>
            <rFont val="Tahoma"/>
            <family val="2"/>
          </rPr>
          <t>Growth rate = -41% (Threshold +/-30%)</t>
        </r>
      </text>
    </comment>
    <comment ref="BF45" authorId="0" shapeId="0" xr:uid="{00000000-0006-0000-1800-000016000000}">
      <text>
        <r>
          <rPr>
            <sz val="9"/>
            <color indexed="81"/>
            <rFont val="Tahoma"/>
            <family val="2"/>
          </rPr>
          <t>Growth rate = 37% (Threshold +/-30%)</t>
        </r>
      </text>
    </comment>
    <comment ref="AP46" authorId="0" shapeId="0" xr:uid="{00000000-0006-0000-1800-000017000000}">
      <text>
        <r>
          <rPr>
            <sz val="9"/>
            <color indexed="81"/>
            <rFont val="Tahoma"/>
            <family val="2"/>
          </rPr>
          <t>Growth rate = -94% (Threshold +/-80%)</t>
        </r>
      </text>
    </comment>
    <comment ref="BH72" authorId="0" shapeId="0" xr:uid="{00000000-0006-0000-1800-000018000000}">
      <text>
        <r>
          <rPr>
            <sz val="9"/>
            <color indexed="81"/>
            <rFont val="Tahoma"/>
            <family val="2"/>
          </rPr>
          <t>Growth rate = 77% (Threshold +/-30%)</t>
        </r>
      </text>
    </comment>
    <comment ref="BH73" authorId="0" shapeId="0" xr:uid="{00000000-0006-0000-1800-000019000000}">
      <text>
        <r>
          <rPr>
            <sz val="9"/>
            <color indexed="81"/>
            <rFont val="Tahoma"/>
            <family val="2"/>
          </rPr>
          <t>Growth rate = 95% (Threshold +/-80%)</t>
        </r>
      </text>
    </comment>
    <comment ref="BH91" authorId="0" shapeId="0" xr:uid="{00000000-0006-0000-1800-00001A000000}">
      <text>
        <r>
          <rPr>
            <sz val="9"/>
            <color indexed="81"/>
            <rFont val="Tahoma"/>
            <family val="2"/>
          </rPr>
          <t>Growth rate = 67% (Threshold +/-30%)</t>
        </r>
      </text>
    </comment>
    <comment ref="BH92" authorId="0" shapeId="0" xr:uid="{00000000-0006-0000-1800-00001B000000}">
      <text>
        <r>
          <rPr>
            <sz val="9"/>
            <color indexed="81"/>
            <rFont val="Tahoma"/>
            <family val="2"/>
          </rPr>
          <t>Growth rate = 67% (Threshold +/-30%)</t>
        </r>
      </text>
    </comment>
    <comment ref="D106" authorId="1" shapeId="0" xr:uid="{00000000-0006-0000-1800-00001C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AR6" authorId="0" shapeId="0" xr:uid="{00000000-0006-0000-1900-000001000000}">
      <text>
        <r>
          <rPr>
            <sz val="9"/>
            <color indexed="81"/>
            <rFont val="Tahoma"/>
            <family val="2"/>
          </rPr>
          <t>Growth rate = 69% (Threshold +/-30%)</t>
        </r>
      </text>
    </comment>
    <comment ref="AR8" authorId="0" shapeId="0" xr:uid="{00000000-0006-0000-1900-000002000000}">
      <text>
        <r>
          <rPr>
            <sz val="9"/>
            <color indexed="81"/>
            <rFont val="Tahoma"/>
            <family val="2"/>
          </rPr>
          <t>Growth rate = 82% (Threshold +/-80%)</t>
        </r>
      </text>
    </comment>
    <comment ref="BF11" authorId="0" shapeId="0" xr:uid="{00000000-0006-0000-1900-000003000000}">
      <text>
        <r>
          <rPr>
            <sz val="9"/>
            <color indexed="81"/>
            <rFont val="Tahoma"/>
            <family val="2"/>
          </rPr>
          <t>Growth rate = 39% (Threshold +/-30%)</t>
        </r>
      </text>
    </comment>
    <comment ref="AP46" authorId="0" shapeId="0" xr:uid="{00000000-0006-0000-1900-000004000000}">
      <text>
        <r>
          <rPr>
            <sz val="9"/>
            <color indexed="81"/>
            <rFont val="Tahoma"/>
            <family val="2"/>
          </rPr>
          <t>Growth rate = -83% (Threshold +/-80%)</t>
        </r>
      </text>
    </comment>
    <comment ref="AR91" authorId="0" shapeId="0" xr:uid="{00000000-0006-0000-1900-000005000000}">
      <text>
        <r>
          <rPr>
            <sz val="9"/>
            <color indexed="81"/>
            <rFont val="Tahoma"/>
            <family val="2"/>
          </rPr>
          <t>Growth rate = -37% (Threshold +/-30%)</t>
        </r>
      </text>
    </comment>
    <comment ref="AT91" authorId="0" shapeId="0" xr:uid="{00000000-0006-0000-1900-000006000000}">
      <text>
        <r>
          <rPr>
            <sz val="9"/>
            <color indexed="81"/>
            <rFont val="Tahoma"/>
            <family val="2"/>
          </rPr>
          <t>Growth rate = 31% (Threshold +/-30%)</t>
        </r>
      </text>
    </comment>
    <comment ref="T93" authorId="0" shapeId="0" xr:uid="{00000000-0006-0000-1900-000007000000}">
      <text>
        <r>
          <rPr>
            <sz val="9"/>
            <color indexed="81"/>
            <rFont val="Tahoma"/>
            <family val="2"/>
          </rPr>
          <t>Growth rate = -31% (Threshold +/-30%)</t>
        </r>
      </text>
    </comment>
    <comment ref="AR93" authorId="0" shapeId="0" xr:uid="{00000000-0006-0000-1900-000008000000}">
      <text>
        <r>
          <rPr>
            <sz val="9"/>
            <color indexed="81"/>
            <rFont val="Tahoma"/>
            <family val="2"/>
          </rPr>
          <t>Growth rate = -41% (Threshold +/-30%)</t>
        </r>
      </text>
    </comment>
    <comment ref="AT93" authorId="0" shapeId="0" xr:uid="{00000000-0006-0000-1900-000009000000}">
      <text>
        <r>
          <rPr>
            <sz val="9"/>
            <color indexed="81"/>
            <rFont val="Tahoma"/>
            <family val="2"/>
          </rPr>
          <t>Growth rate = 41% (Threshold +/-30%)</t>
        </r>
      </text>
    </comment>
    <comment ref="BL95" authorId="0" shapeId="0" xr:uid="{00000000-0006-0000-1900-00000A000000}">
      <text>
        <r>
          <rPr>
            <sz val="9"/>
            <color indexed="81"/>
            <rFont val="Tahoma"/>
            <family val="2"/>
          </rPr>
          <t xml:space="preserve">Total AEA equals with inventory total, which is not plausible. </t>
        </r>
      </text>
    </comment>
    <comment ref="BB96" authorId="0" shapeId="0" xr:uid="{00000000-0006-0000-1900-00000B000000}">
      <text>
        <r>
          <rPr>
            <sz val="9"/>
            <color indexed="81"/>
            <rFont val="Tahoma"/>
            <family val="2"/>
          </rPr>
          <t>Reporting this cell is mandatory, not available symbol is not allowed!</t>
        </r>
      </text>
    </comment>
    <comment ref="BD96" authorId="0" shapeId="0" xr:uid="{00000000-0006-0000-1900-00000C000000}">
      <text>
        <r>
          <rPr>
            <sz val="9"/>
            <color indexed="81"/>
            <rFont val="Tahoma"/>
            <family val="2"/>
          </rPr>
          <t>Reporting this cell is mandatory, not available symbol is not allowed!</t>
        </r>
      </text>
    </comment>
    <comment ref="BF96" authorId="0" shapeId="0" xr:uid="{00000000-0006-0000-1900-00000D000000}">
      <text>
        <r>
          <rPr>
            <sz val="9"/>
            <color indexed="81"/>
            <rFont val="Tahoma"/>
            <family val="2"/>
          </rPr>
          <t>Reporting this cell is mandatory, not available symbol is not allowed!</t>
        </r>
      </text>
    </comment>
    <comment ref="BH96" authorId="0" shapeId="0" xr:uid="{00000000-0006-0000-1900-00000E000000}">
      <text>
        <r>
          <rPr>
            <sz val="9"/>
            <color indexed="81"/>
            <rFont val="Tahoma"/>
            <family val="2"/>
          </rPr>
          <t>Reporting this cell is mandatory, not available symbol is not allowed!</t>
        </r>
      </text>
    </comment>
    <comment ref="BJ96" authorId="0" shapeId="0" xr:uid="{00000000-0006-0000-1900-00000F000000}">
      <text>
        <r>
          <rPr>
            <sz val="9"/>
            <color indexed="81"/>
            <rFont val="Tahoma"/>
            <family val="2"/>
          </rPr>
          <t>Reporting this cell is mandatory, not available symbol is not allowed!</t>
        </r>
      </text>
    </comment>
    <comment ref="BB98" authorId="0" shapeId="0" xr:uid="{00000000-0006-0000-1900-000010000000}">
      <text>
        <r>
          <rPr>
            <sz val="9"/>
            <color indexed="81"/>
            <rFont val="Tahoma"/>
            <family val="2"/>
          </rPr>
          <t>Reporting this cell is mandatory, not available symbol is not allowed!</t>
        </r>
      </text>
    </comment>
    <comment ref="BD98" authorId="0" shapeId="0" xr:uid="{00000000-0006-0000-1900-000011000000}">
      <text>
        <r>
          <rPr>
            <sz val="9"/>
            <color indexed="81"/>
            <rFont val="Tahoma"/>
            <family val="2"/>
          </rPr>
          <t>Reporting this cell is mandatory, not available symbol is not allowed!</t>
        </r>
      </text>
    </comment>
    <comment ref="BF98" authorId="0" shapeId="0" xr:uid="{00000000-0006-0000-1900-000012000000}">
      <text>
        <r>
          <rPr>
            <sz val="9"/>
            <color indexed="81"/>
            <rFont val="Tahoma"/>
            <family val="2"/>
          </rPr>
          <t>Reporting this cell is mandatory, not available symbol is not allowed!</t>
        </r>
      </text>
    </comment>
    <comment ref="BH98" authorId="0" shapeId="0" xr:uid="{00000000-0006-0000-1900-000013000000}">
      <text>
        <r>
          <rPr>
            <sz val="9"/>
            <color indexed="81"/>
            <rFont val="Tahoma"/>
            <family val="2"/>
          </rPr>
          <t>Reporting this cell is mandatory, not available symbol is not allowed!</t>
        </r>
      </text>
    </comment>
    <comment ref="BJ98" authorId="0" shapeId="0" xr:uid="{00000000-0006-0000-1900-000014000000}">
      <text>
        <r>
          <rPr>
            <sz val="9"/>
            <color indexed="81"/>
            <rFont val="Tahoma"/>
            <family val="2"/>
          </rPr>
          <t>Reporting this cell is mandatory, not available symbol is not allowed!</t>
        </r>
      </text>
    </comment>
    <comment ref="N99" authorId="0" shapeId="0" xr:uid="{00000000-0006-0000-1900-000015000000}">
      <text>
        <r>
          <rPr>
            <sz val="9"/>
            <color indexed="81"/>
            <rFont val="Tahoma"/>
            <family val="2"/>
          </rPr>
          <t>Growth rate = -79% (Threshold +/-50%)</t>
        </r>
      </text>
    </comment>
    <comment ref="P99" authorId="0" shapeId="0" xr:uid="{00000000-0006-0000-1900-000016000000}">
      <text>
        <r>
          <rPr>
            <sz val="9"/>
            <color indexed="81"/>
            <rFont val="Tahoma"/>
            <family val="2"/>
          </rPr>
          <t>Growth rate = -100% (Threshold +/-50%)</t>
        </r>
      </text>
    </comment>
    <comment ref="R99" authorId="0" shapeId="0" xr:uid="{00000000-0006-0000-1900-000017000000}">
      <text>
        <r>
          <rPr>
            <sz val="9"/>
            <color indexed="81"/>
            <rFont val="Tahoma"/>
            <family val="2"/>
          </rPr>
          <t>Growth rate = 100% (Threshold +/-50%)</t>
        </r>
      </text>
    </comment>
    <comment ref="X99" authorId="0" shapeId="0" xr:uid="{00000000-0006-0000-1900-000018000000}">
      <text>
        <r>
          <rPr>
            <sz val="9"/>
            <color indexed="81"/>
            <rFont val="Tahoma"/>
            <family val="2"/>
          </rPr>
          <t>Growth rate = -61% (Threshold +/-50%)</t>
        </r>
      </text>
    </comment>
    <comment ref="Z99" authorId="0" shapeId="0" xr:uid="{00000000-0006-0000-1900-000019000000}">
      <text>
        <r>
          <rPr>
            <sz val="9"/>
            <color indexed="81"/>
            <rFont val="Tahoma"/>
            <family val="2"/>
          </rPr>
          <t>Growth rate = -92% (Threshold +/-50%)</t>
        </r>
      </text>
    </comment>
    <comment ref="AB99" authorId="0" shapeId="0" xr:uid="{00000000-0006-0000-1900-00001A000000}">
      <text>
        <r>
          <rPr>
            <sz val="9"/>
            <color indexed="81"/>
            <rFont val="Tahoma"/>
            <family val="2"/>
          </rPr>
          <t>Growth rate = 4356% (Threshold +/-50%)</t>
        </r>
      </text>
    </comment>
    <comment ref="AN99" authorId="0" shapeId="0" xr:uid="{00000000-0006-0000-1900-00001B000000}">
      <text>
        <r>
          <rPr>
            <sz val="9"/>
            <color indexed="81"/>
            <rFont val="Tahoma"/>
            <family val="2"/>
          </rPr>
          <t>Growth rate = -68% (Threshold +/-50%)</t>
        </r>
      </text>
    </comment>
    <comment ref="AT99" authorId="0" shapeId="0" xr:uid="{00000000-0006-0000-1900-00001C000000}">
      <text>
        <r>
          <rPr>
            <sz val="9"/>
            <color indexed="81"/>
            <rFont val="Tahoma"/>
            <family val="2"/>
          </rPr>
          <t>Growth rate = 53% (Threshold +/-50%)</t>
        </r>
      </text>
    </comment>
    <comment ref="BD100" authorId="0" shapeId="0" xr:uid="{00000000-0006-0000-1900-00001D000000}">
      <text>
        <r>
          <rPr>
            <sz val="9"/>
            <color indexed="81"/>
            <rFont val="Tahoma"/>
            <family val="2"/>
          </rPr>
          <t>Growth rate = -61% (Threshold +/-50%)</t>
        </r>
      </text>
    </comment>
    <comment ref="BH100" authorId="0" shapeId="0" xr:uid="{00000000-0006-0000-1900-00001E000000}">
      <text>
        <r>
          <rPr>
            <sz val="9"/>
            <color indexed="81"/>
            <rFont val="Tahoma"/>
            <family val="2"/>
          </rPr>
          <t>Growth rate = 57% (Threshold +/-50%)</t>
        </r>
      </text>
    </comment>
    <comment ref="BJ100" authorId="0" shapeId="0" xr:uid="{00000000-0006-0000-1900-00001F000000}">
      <text>
        <r>
          <rPr>
            <sz val="9"/>
            <color indexed="81"/>
            <rFont val="Tahoma"/>
            <family val="2"/>
          </rPr>
          <t>Growth rate = 52% (Threshold +/-50%)</t>
        </r>
      </text>
    </comment>
    <comment ref="BB101" authorId="0" shapeId="0" xr:uid="{00000000-0006-0000-1900-000020000000}">
      <text>
        <r>
          <rPr>
            <sz val="9"/>
            <color indexed="81"/>
            <rFont val="Tahoma"/>
            <family val="2"/>
          </rPr>
          <t>Reporting this cell is mandatory, not available symbol is not allowed!</t>
        </r>
      </text>
    </comment>
    <comment ref="BD101" authorId="0" shapeId="0" xr:uid="{00000000-0006-0000-1900-000021000000}">
      <text>
        <r>
          <rPr>
            <sz val="9"/>
            <color indexed="81"/>
            <rFont val="Tahoma"/>
            <family val="2"/>
          </rPr>
          <t>Reporting this cell is mandatory, not available symbol is not allowed!</t>
        </r>
      </text>
    </comment>
    <comment ref="BF101" authorId="0" shapeId="0" xr:uid="{00000000-0006-0000-1900-000022000000}">
      <text>
        <r>
          <rPr>
            <sz val="9"/>
            <color indexed="81"/>
            <rFont val="Tahoma"/>
            <family val="2"/>
          </rPr>
          <t>Reporting this cell is mandatory, not available symbol is not allowed!</t>
        </r>
      </text>
    </comment>
    <comment ref="BH101" authorId="0" shapeId="0" xr:uid="{00000000-0006-0000-1900-000023000000}">
      <text>
        <r>
          <rPr>
            <sz val="9"/>
            <color indexed="81"/>
            <rFont val="Tahoma"/>
            <family val="2"/>
          </rPr>
          <t>Reporting this cell is mandatory, not available symbol is not allowed!</t>
        </r>
      </text>
    </comment>
    <comment ref="BJ101" authorId="0" shapeId="0" xr:uid="{00000000-0006-0000-1900-000024000000}">
      <text>
        <r>
          <rPr>
            <sz val="9"/>
            <color indexed="81"/>
            <rFont val="Tahoma"/>
            <family val="2"/>
          </rPr>
          <t>Reporting this cell is mandatory, not available symbol is not allowed!</t>
        </r>
      </text>
    </comment>
    <comment ref="BB102" authorId="0" shapeId="0" xr:uid="{00000000-0006-0000-1900-000025000000}">
      <text>
        <r>
          <rPr>
            <sz val="9"/>
            <color indexed="81"/>
            <rFont val="Tahoma"/>
            <family val="2"/>
          </rPr>
          <t>Reporting this cell is mandatory, not available symbol is not allowed!</t>
        </r>
      </text>
    </comment>
    <comment ref="BD102" authorId="0" shapeId="0" xr:uid="{00000000-0006-0000-1900-000026000000}">
      <text>
        <r>
          <rPr>
            <sz val="9"/>
            <color indexed="81"/>
            <rFont val="Tahoma"/>
            <family val="2"/>
          </rPr>
          <t>Reporting this cell is mandatory, not available symbol is not allowed!</t>
        </r>
      </text>
    </comment>
    <comment ref="BF102" authorId="0" shapeId="0" xr:uid="{00000000-0006-0000-1900-000027000000}">
      <text>
        <r>
          <rPr>
            <sz val="9"/>
            <color indexed="81"/>
            <rFont val="Tahoma"/>
            <family val="2"/>
          </rPr>
          <t>Reporting this cell is mandatory, not available symbol is not allowed!</t>
        </r>
      </text>
    </comment>
    <comment ref="BH102" authorId="0" shapeId="0" xr:uid="{00000000-0006-0000-1900-000028000000}">
      <text>
        <r>
          <rPr>
            <sz val="9"/>
            <color indexed="81"/>
            <rFont val="Tahoma"/>
            <family val="2"/>
          </rPr>
          <t>Reporting this cell is mandatory, not available symbol is not allowed!</t>
        </r>
      </text>
    </comment>
    <comment ref="BJ102" authorId="0" shapeId="0" xr:uid="{00000000-0006-0000-1900-000029000000}">
      <text>
        <r>
          <rPr>
            <sz val="9"/>
            <color indexed="81"/>
            <rFont val="Tahoma"/>
            <family val="2"/>
          </rPr>
          <t>Reporting this cell is mandatory, not available symbol is not allowed!</t>
        </r>
      </text>
    </comment>
    <comment ref="AB103" authorId="0" shapeId="0" xr:uid="{00000000-0006-0000-1900-00002A000000}">
      <text>
        <r>
          <rPr>
            <sz val="9"/>
            <color indexed="81"/>
            <rFont val="Tahoma"/>
            <family val="2"/>
          </rPr>
          <t>Growth rate = 816% (Threshold +/-50%)</t>
        </r>
      </text>
    </comment>
    <comment ref="AL103" authorId="0" shapeId="0" xr:uid="{00000000-0006-0000-1900-00002B000000}">
      <text>
        <r>
          <rPr>
            <sz val="9"/>
            <color indexed="81"/>
            <rFont val="Tahoma"/>
            <family val="2"/>
          </rPr>
          <t>Growth rate = 154% (Threshold +/-50%)</t>
        </r>
      </text>
    </comment>
    <comment ref="AP103" authorId="0" shapeId="0" xr:uid="{00000000-0006-0000-1900-00002C000000}">
      <text>
        <r>
          <rPr>
            <sz val="9"/>
            <color indexed="81"/>
            <rFont val="Tahoma"/>
            <family val="2"/>
          </rPr>
          <t>Growth rate = 210% (Threshold +/-50%)</t>
        </r>
      </text>
    </comment>
    <comment ref="BB103" authorId="0" shapeId="0" xr:uid="{00000000-0006-0000-1900-00002D000000}">
      <text>
        <r>
          <rPr>
            <sz val="9"/>
            <color indexed="81"/>
            <rFont val="Tahoma"/>
            <family val="2"/>
          </rPr>
          <t>Growth rate = 64% (Threshold +/-50%)</t>
        </r>
      </text>
    </comment>
    <comment ref="BF104" authorId="0" shapeId="0" xr:uid="{00000000-0006-0000-1900-00002E000000}">
      <text>
        <r>
          <rPr>
            <sz val="9"/>
            <color indexed="81"/>
            <rFont val="Tahoma"/>
            <family val="2"/>
          </rPr>
          <t>Growth rate = 59% (Threshold +/-50%)</t>
        </r>
      </text>
    </comment>
    <comment ref="D106" authorId="1" shapeId="0" xr:uid="{00000000-0006-0000-1900-00002F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P18" authorId="0" shapeId="0" xr:uid="{00000000-0006-0000-1A00-000001000000}">
      <text>
        <r>
          <rPr>
            <sz val="9"/>
            <color indexed="81"/>
            <rFont val="Tahoma"/>
            <family val="2"/>
          </rPr>
          <t>Growth rate = 130% (Threshold +/-80%)</t>
        </r>
      </text>
    </comment>
    <comment ref="X19" authorId="0" shapeId="0" xr:uid="{00000000-0006-0000-1A00-000002000000}">
      <text>
        <r>
          <rPr>
            <sz val="9"/>
            <color indexed="81"/>
            <rFont val="Tahoma"/>
            <family val="2"/>
          </rPr>
          <t>Growth rate = 82% (Threshold +/-80%)</t>
        </r>
      </text>
    </comment>
    <comment ref="Z36" authorId="0" shapeId="0" xr:uid="{00000000-0006-0000-1A00-000003000000}">
      <text>
        <r>
          <rPr>
            <sz val="9"/>
            <color indexed="81"/>
            <rFont val="Tahoma"/>
            <family val="2"/>
          </rPr>
          <t>Growth rate = 40% (Threshold +/-30%)</t>
        </r>
      </text>
    </comment>
    <comment ref="AB36" authorId="0" shapeId="0" xr:uid="{00000000-0006-0000-1A00-000004000000}">
      <text>
        <r>
          <rPr>
            <sz val="9"/>
            <color indexed="81"/>
            <rFont val="Tahoma"/>
            <family val="2"/>
          </rPr>
          <t>Growth rate = -31% (Threshold +/-30%)</t>
        </r>
      </text>
    </comment>
    <comment ref="AF39" authorId="0" shapeId="0" xr:uid="{00000000-0006-0000-1A00-000005000000}">
      <text>
        <r>
          <rPr>
            <sz val="9"/>
            <color indexed="81"/>
            <rFont val="Tahoma"/>
            <family val="2"/>
          </rPr>
          <t>Growth rate = 122% (Threshold +/-80%)</t>
        </r>
      </text>
    </comment>
    <comment ref="AN39" authorId="0" shapeId="0" xr:uid="{00000000-0006-0000-1A00-000006000000}">
      <text>
        <r>
          <rPr>
            <sz val="9"/>
            <color indexed="81"/>
            <rFont val="Tahoma"/>
            <family val="2"/>
          </rPr>
          <t>Growth rate = 132% (Threshold +/-80%)</t>
        </r>
      </text>
    </comment>
    <comment ref="AB40" authorId="0" shapeId="0" xr:uid="{00000000-0006-0000-1A00-000007000000}">
      <text>
        <r>
          <rPr>
            <sz val="9"/>
            <color indexed="81"/>
            <rFont val="Tahoma"/>
            <family val="2"/>
          </rPr>
          <t>Growth rate = 31% (Threshold +/-30%)</t>
        </r>
      </text>
    </comment>
    <comment ref="AT40" authorId="0" shapeId="0" xr:uid="{00000000-0006-0000-1A00-000008000000}">
      <text>
        <r>
          <rPr>
            <sz val="9"/>
            <color indexed="81"/>
            <rFont val="Tahoma"/>
            <family val="2"/>
          </rPr>
          <t>Growth rate = 305% (Threshold +/-30%)</t>
        </r>
      </text>
    </comment>
    <comment ref="AX40" authorId="0" shapeId="0" xr:uid="{00000000-0006-0000-1A00-000009000000}">
      <text>
        <r>
          <rPr>
            <sz val="9"/>
            <color indexed="81"/>
            <rFont val="Tahoma"/>
            <family val="2"/>
          </rPr>
          <t>Growth rate = 75% (Threshold +/-30%)</t>
        </r>
      </text>
    </comment>
    <comment ref="BB40" authorId="0" shapeId="0" xr:uid="{00000000-0006-0000-1A00-00000A000000}">
      <text>
        <r>
          <rPr>
            <sz val="9"/>
            <color indexed="81"/>
            <rFont val="Tahoma"/>
            <family val="2"/>
          </rPr>
          <t>Growth rate = 36% (Threshold +/-30%)</t>
        </r>
      </text>
    </comment>
    <comment ref="BD40" authorId="0" shapeId="0" xr:uid="{00000000-0006-0000-1A00-00000B000000}">
      <text>
        <r>
          <rPr>
            <sz val="9"/>
            <color indexed="81"/>
            <rFont val="Tahoma"/>
            <family val="2"/>
          </rPr>
          <t>Growth rate = 91% (Threshold +/-30%)</t>
        </r>
      </text>
    </comment>
    <comment ref="T91" authorId="0" shapeId="0" xr:uid="{00000000-0006-0000-1A00-00000C000000}">
      <text>
        <r>
          <rPr>
            <sz val="9"/>
            <color indexed="81"/>
            <rFont val="Tahoma"/>
            <family val="2"/>
          </rPr>
          <t>Growth rate = -30% (Threshold +/-30%)</t>
        </r>
      </text>
    </comment>
    <comment ref="AR91" authorId="0" shapeId="0" xr:uid="{00000000-0006-0000-1A00-00000D000000}">
      <text>
        <r>
          <rPr>
            <sz val="9"/>
            <color indexed="81"/>
            <rFont val="Tahoma"/>
            <family val="2"/>
          </rPr>
          <t>Growth rate = -37% (Threshold +/-30%)</t>
        </r>
      </text>
    </comment>
    <comment ref="AT91" authorId="0" shapeId="0" xr:uid="{00000000-0006-0000-1A00-00000E000000}">
      <text>
        <r>
          <rPr>
            <sz val="9"/>
            <color indexed="81"/>
            <rFont val="Tahoma"/>
            <family val="2"/>
          </rPr>
          <t>Growth rate = 32% (Threshold +/-30%)</t>
        </r>
      </text>
    </comment>
    <comment ref="T93" authorId="0" shapeId="0" xr:uid="{00000000-0006-0000-1A00-00000F000000}">
      <text>
        <r>
          <rPr>
            <sz val="9"/>
            <color indexed="81"/>
            <rFont val="Tahoma"/>
            <family val="2"/>
          </rPr>
          <t>Growth rate = -31% (Threshold +/-30%)</t>
        </r>
      </text>
    </comment>
    <comment ref="AR93" authorId="0" shapeId="0" xr:uid="{00000000-0006-0000-1A00-000010000000}">
      <text>
        <r>
          <rPr>
            <sz val="9"/>
            <color indexed="81"/>
            <rFont val="Tahoma"/>
            <family val="2"/>
          </rPr>
          <t>Growth rate = -39% (Threshold +/-30%)</t>
        </r>
      </text>
    </comment>
    <comment ref="AT93" authorId="0" shapeId="0" xr:uid="{00000000-0006-0000-1A00-000011000000}">
      <text>
        <r>
          <rPr>
            <sz val="9"/>
            <color indexed="81"/>
            <rFont val="Tahoma"/>
            <family val="2"/>
          </rPr>
          <t>Growth rate = 36% (Threshold +/-30%)</t>
        </r>
      </text>
    </comment>
    <comment ref="BL95" authorId="0" shapeId="0" xr:uid="{00000000-0006-0000-1A00-000012000000}">
      <text>
        <r>
          <rPr>
            <sz val="9"/>
            <color indexed="81"/>
            <rFont val="Tahoma"/>
            <family val="2"/>
          </rPr>
          <t xml:space="preserve">Total AEA equals with inventory total, which is not plausible. </t>
        </r>
      </text>
    </comment>
    <comment ref="BB96" authorId="0" shapeId="0" xr:uid="{00000000-0006-0000-1A00-000013000000}">
      <text>
        <r>
          <rPr>
            <sz val="9"/>
            <color indexed="81"/>
            <rFont val="Tahoma"/>
            <family val="2"/>
          </rPr>
          <t>Reporting this cell is mandatory, not available symbol is not allowed!</t>
        </r>
      </text>
    </comment>
    <comment ref="BD96" authorId="0" shapeId="0" xr:uid="{00000000-0006-0000-1A00-000014000000}">
      <text>
        <r>
          <rPr>
            <sz val="9"/>
            <color indexed="81"/>
            <rFont val="Tahoma"/>
            <family val="2"/>
          </rPr>
          <t>Reporting this cell is mandatory, not available symbol is not allowed!</t>
        </r>
      </text>
    </comment>
    <comment ref="BF96" authorId="0" shapeId="0" xr:uid="{00000000-0006-0000-1A00-000015000000}">
      <text>
        <r>
          <rPr>
            <sz val="9"/>
            <color indexed="81"/>
            <rFont val="Tahoma"/>
            <family val="2"/>
          </rPr>
          <t>Reporting this cell is mandatory, not available symbol is not allowed!</t>
        </r>
      </text>
    </comment>
    <comment ref="BH96" authorId="0" shapeId="0" xr:uid="{00000000-0006-0000-1A00-000016000000}">
      <text>
        <r>
          <rPr>
            <sz val="9"/>
            <color indexed="81"/>
            <rFont val="Tahoma"/>
            <family val="2"/>
          </rPr>
          <t>Reporting this cell is mandatory, not available symbol is not allowed!</t>
        </r>
      </text>
    </comment>
    <comment ref="BJ96" authorId="0" shapeId="0" xr:uid="{00000000-0006-0000-1A00-000017000000}">
      <text>
        <r>
          <rPr>
            <sz val="9"/>
            <color indexed="81"/>
            <rFont val="Tahoma"/>
            <family val="2"/>
          </rPr>
          <t>Reporting this cell is mandatory, not available symbol is not allowed!</t>
        </r>
      </text>
    </comment>
    <comment ref="BB98" authorId="0" shapeId="0" xr:uid="{00000000-0006-0000-1A00-000018000000}">
      <text>
        <r>
          <rPr>
            <sz val="9"/>
            <color indexed="81"/>
            <rFont val="Tahoma"/>
            <family val="2"/>
          </rPr>
          <t>Reporting this cell is mandatory, not available symbol is not allowed!</t>
        </r>
      </text>
    </comment>
    <comment ref="BD98" authorId="0" shapeId="0" xr:uid="{00000000-0006-0000-1A00-000019000000}">
      <text>
        <r>
          <rPr>
            <sz val="9"/>
            <color indexed="81"/>
            <rFont val="Tahoma"/>
            <family val="2"/>
          </rPr>
          <t>Reporting this cell is mandatory, not available symbol is not allowed!</t>
        </r>
      </text>
    </comment>
    <comment ref="BF98" authorId="0" shapeId="0" xr:uid="{00000000-0006-0000-1A00-00001A000000}">
      <text>
        <r>
          <rPr>
            <sz val="9"/>
            <color indexed="81"/>
            <rFont val="Tahoma"/>
            <family val="2"/>
          </rPr>
          <t>Reporting this cell is mandatory, not available symbol is not allowed!</t>
        </r>
      </text>
    </comment>
    <comment ref="BH98" authorId="0" shapeId="0" xr:uid="{00000000-0006-0000-1A00-00001B000000}">
      <text>
        <r>
          <rPr>
            <sz val="9"/>
            <color indexed="81"/>
            <rFont val="Tahoma"/>
            <family val="2"/>
          </rPr>
          <t>Reporting this cell is mandatory, not available symbol is not allowed!</t>
        </r>
      </text>
    </comment>
    <comment ref="BJ98" authorId="0" shapeId="0" xr:uid="{00000000-0006-0000-1A00-00001C000000}">
      <text>
        <r>
          <rPr>
            <sz val="9"/>
            <color indexed="81"/>
            <rFont val="Tahoma"/>
            <family val="2"/>
          </rPr>
          <t>Reporting this cell is mandatory, not available symbol is not allowed!</t>
        </r>
      </text>
    </comment>
    <comment ref="N99" authorId="0" shapeId="0" xr:uid="{00000000-0006-0000-1A00-00001D000000}">
      <text>
        <r>
          <rPr>
            <sz val="9"/>
            <color indexed="81"/>
            <rFont val="Tahoma"/>
            <family val="2"/>
          </rPr>
          <t>Growth rate = -79% (Threshold +/-50%)</t>
        </r>
      </text>
    </comment>
    <comment ref="P99" authorId="0" shapeId="0" xr:uid="{00000000-0006-0000-1A00-00001E000000}">
      <text>
        <r>
          <rPr>
            <sz val="9"/>
            <color indexed="81"/>
            <rFont val="Tahoma"/>
            <family val="2"/>
          </rPr>
          <t>Growth rate = -100% (Threshold +/-50%)</t>
        </r>
      </text>
    </comment>
    <comment ref="R99" authorId="0" shapeId="0" xr:uid="{00000000-0006-0000-1A00-00001F000000}">
      <text>
        <r>
          <rPr>
            <sz val="9"/>
            <color indexed="81"/>
            <rFont val="Tahoma"/>
            <family val="2"/>
          </rPr>
          <t>Growth rate = 100% (Threshold +/-50%)</t>
        </r>
      </text>
    </comment>
    <comment ref="X99" authorId="0" shapeId="0" xr:uid="{00000000-0006-0000-1A00-000020000000}">
      <text>
        <r>
          <rPr>
            <sz val="9"/>
            <color indexed="81"/>
            <rFont val="Tahoma"/>
            <family val="2"/>
          </rPr>
          <t>Growth rate = -61% (Threshold +/-50%)</t>
        </r>
      </text>
    </comment>
    <comment ref="Z99" authorId="0" shapeId="0" xr:uid="{00000000-0006-0000-1A00-000021000000}">
      <text>
        <r>
          <rPr>
            <sz val="9"/>
            <color indexed="81"/>
            <rFont val="Tahoma"/>
            <family val="2"/>
          </rPr>
          <t>Growth rate = -92% (Threshold +/-50%)</t>
        </r>
      </text>
    </comment>
    <comment ref="AB99" authorId="0" shapeId="0" xr:uid="{00000000-0006-0000-1A00-000022000000}">
      <text>
        <r>
          <rPr>
            <sz val="9"/>
            <color indexed="81"/>
            <rFont val="Tahoma"/>
            <family val="2"/>
          </rPr>
          <t>Growth rate = 4356% (Threshold +/-50%)</t>
        </r>
      </text>
    </comment>
    <comment ref="AN99" authorId="0" shapeId="0" xr:uid="{00000000-0006-0000-1A00-000023000000}">
      <text>
        <r>
          <rPr>
            <sz val="9"/>
            <color indexed="81"/>
            <rFont val="Tahoma"/>
            <family val="2"/>
          </rPr>
          <t>Growth rate = -68% (Threshold +/-50%)</t>
        </r>
      </text>
    </comment>
    <comment ref="AT99" authorId="0" shapeId="0" xr:uid="{00000000-0006-0000-1A00-000024000000}">
      <text>
        <r>
          <rPr>
            <sz val="9"/>
            <color indexed="81"/>
            <rFont val="Tahoma"/>
            <family val="2"/>
          </rPr>
          <t>Growth rate = 53% (Threshold +/-50%)</t>
        </r>
      </text>
    </comment>
    <comment ref="Z100" authorId="0" shapeId="0" xr:uid="{00000000-0006-0000-1A00-000025000000}">
      <text>
        <r>
          <rPr>
            <sz val="9"/>
            <color indexed="81"/>
            <rFont val="Tahoma"/>
            <family val="2"/>
          </rPr>
          <t>Growth rate = 88% (Threshold +/-50%)</t>
        </r>
      </text>
    </comment>
    <comment ref="BD100" authorId="0" shapeId="0" xr:uid="{00000000-0006-0000-1A00-000026000000}">
      <text>
        <r>
          <rPr>
            <sz val="9"/>
            <color indexed="81"/>
            <rFont val="Tahoma"/>
            <family val="2"/>
          </rPr>
          <t>Growth rate = -58% (Threshold +/-50%)</t>
        </r>
      </text>
    </comment>
    <comment ref="BH100" authorId="0" shapeId="0" xr:uid="{00000000-0006-0000-1A00-000027000000}">
      <text>
        <r>
          <rPr>
            <sz val="9"/>
            <color indexed="81"/>
            <rFont val="Tahoma"/>
            <family val="2"/>
          </rPr>
          <t>Growth rate = 72% (Threshold +/-50%)</t>
        </r>
      </text>
    </comment>
    <comment ref="BB101" authorId="0" shapeId="0" xr:uid="{00000000-0006-0000-1A00-000028000000}">
      <text>
        <r>
          <rPr>
            <sz val="9"/>
            <color indexed="81"/>
            <rFont val="Tahoma"/>
            <family val="2"/>
          </rPr>
          <t>Reporting this cell is mandatory, not available symbol is not allowed!</t>
        </r>
      </text>
    </comment>
    <comment ref="BD101" authorId="0" shapeId="0" xr:uid="{00000000-0006-0000-1A00-000029000000}">
      <text>
        <r>
          <rPr>
            <sz val="9"/>
            <color indexed="81"/>
            <rFont val="Tahoma"/>
            <family val="2"/>
          </rPr>
          <t>Reporting this cell is mandatory, not available symbol is not allowed!</t>
        </r>
      </text>
    </comment>
    <comment ref="BF101" authorId="0" shapeId="0" xr:uid="{00000000-0006-0000-1A00-00002A000000}">
      <text>
        <r>
          <rPr>
            <sz val="9"/>
            <color indexed="81"/>
            <rFont val="Tahoma"/>
            <family val="2"/>
          </rPr>
          <t>Reporting this cell is mandatory, not available symbol is not allowed!</t>
        </r>
      </text>
    </comment>
    <comment ref="BH101" authorId="0" shapeId="0" xr:uid="{00000000-0006-0000-1A00-00002B000000}">
      <text>
        <r>
          <rPr>
            <sz val="9"/>
            <color indexed="81"/>
            <rFont val="Tahoma"/>
            <family val="2"/>
          </rPr>
          <t>Reporting this cell is mandatory, not available symbol is not allowed!</t>
        </r>
      </text>
    </comment>
    <comment ref="BJ101" authorId="0" shapeId="0" xr:uid="{00000000-0006-0000-1A00-00002C000000}">
      <text>
        <r>
          <rPr>
            <sz val="9"/>
            <color indexed="81"/>
            <rFont val="Tahoma"/>
            <family val="2"/>
          </rPr>
          <t>Reporting this cell is mandatory, not available symbol is not allowed!</t>
        </r>
      </text>
    </comment>
    <comment ref="BB102" authorId="0" shapeId="0" xr:uid="{00000000-0006-0000-1A00-00002D000000}">
      <text>
        <r>
          <rPr>
            <sz val="9"/>
            <color indexed="81"/>
            <rFont val="Tahoma"/>
            <family val="2"/>
          </rPr>
          <t>Reporting this cell is mandatory, not available symbol is not allowed!</t>
        </r>
      </text>
    </comment>
    <comment ref="BD102" authorId="0" shapeId="0" xr:uid="{00000000-0006-0000-1A00-00002E000000}">
      <text>
        <r>
          <rPr>
            <sz val="9"/>
            <color indexed="81"/>
            <rFont val="Tahoma"/>
            <family val="2"/>
          </rPr>
          <t>Reporting this cell is mandatory, not available symbol is not allowed!</t>
        </r>
      </text>
    </comment>
    <comment ref="BF102" authorId="0" shapeId="0" xr:uid="{00000000-0006-0000-1A00-00002F000000}">
      <text>
        <r>
          <rPr>
            <sz val="9"/>
            <color indexed="81"/>
            <rFont val="Tahoma"/>
            <family val="2"/>
          </rPr>
          <t>Reporting this cell is mandatory, not available symbol is not allowed!</t>
        </r>
      </text>
    </comment>
    <comment ref="BH102" authorId="0" shapeId="0" xr:uid="{00000000-0006-0000-1A00-000030000000}">
      <text>
        <r>
          <rPr>
            <sz val="9"/>
            <color indexed="81"/>
            <rFont val="Tahoma"/>
            <family val="2"/>
          </rPr>
          <t>Reporting this cell is mandatory, not available symbol is not allowed!</t>
        </r>
      </text>
    </comment>
    <comment ref="BJ102" authorId="0" shapeId="0" xr:uid="{00000000-0006-0000-1A00-000031000000}">
      <text>
        <r>
          <rPr>
            <sz val="9"/>
            <color indexed="81"/>
            <rFont val="Tahoma"/>
            <family val="2"/>
          </rPr>
          <t>Reporting this cell is mandatory, not available symbol is not allowed!</t>
        </r>
      </text>
    </comment>
    <comment ref="AB103" authorId="0" shapeId="0" xr:uid="{00000000-0006-0000-1A00-000032000000}">
      <text>
        <r>
          <rPr>
            <sz val="9"/>
            <color indexed="81"/>
            <rFont val="Tahoma"/>
            <family val="2"/>
          </rPr>
          <t>Growth rate = 816% (Threshold +/-50%)</t>
        </r>
      </text>
    </comment>
    <comment ref="AL103" authorId="0" shapeId="0" xr:uid="{00000000-0006-0000-1A00-000033000000}">
      <text>
        <r>
          <rPr>
            <sz val="9"/>
            <color indexed="81"/>
            <rFont val="Tahoma"/>
            <family val="2"/>
          </rPr>
          <t>Growth rate = 154% (Threshold +/-50%)</t>
        </r>
      </text>
    </comment>
    <comment ref="AP103" authorId="0" shapeId="0" xr:uid="{00000000-0006-0000-1A00-000034000000}">
      <text>
        <r>
          <rPr>
            <sz val="9"/>
            <color indexed="81"/>
            <rFont val="Tahoma"/>
            <family val="2"/>
          </rPr>
          <t>Growth rate = 210% (Threshold +/-50%)</t>
        </r>
      </text>
    </comment>
    <comment ref="BB103" authorId="0" shapeId="0" xr:uid="{00000000-0006-0000-1A00-000035000000}">
      <text>
        <r>
          <rPr>
            <sz val="9"/>
            <color indexed="81"/>
            <rFont val="Tahoma"/>
            <family val="2"/>
          </rPr>
          <t>Growth rate = 64% (Threshold +/-50%)</t>
        </r>
      </text>
    </comment>
    <comment ref="AZ104" authorId="0" shapeId="0" xr:uid="{00000000-0006-0000-1A00-000036000000}">
      <text>
        <r>
          <rPr>
            <sz val="9"/>
            <color indexed="81"/>
            <rFont val="Tahoma"/>
            <family val="2"/>
          </rPr>
          <t>Growth rate = -51% (Threshold +/-50%)</t>
        </r>
      </text>
    </comment>
    <comment ref="BF104" authorId="0" shapeId="0" xr:uid="{00000000-0006-0000-1A00-000037000000}">
      <text>
        <r>
          <rPr>
            <sz val="9"/>
            <color indexed="81"/>
            <rFont val="Tahoma"/>
            <family val="2"/>
          </rPr>
          <t>Growth rate = -71% (Threshold +/-50%)</t>
        </r>
      </text>
    </comment>
    <comment ref="D106" authorId="1" shapeId="0" xr:uid="{00000000-0006-0000-1A00-000038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Popescu, Cristina</author>
  </authors>
  <commentList>
    <comment ref="AJ11" authorId="0" shapeId="0" xr:uid="{00000000-0006-0000-1B00-000001000000}">
      <text>
        <r>
          <rPr>
            <sz val="9"/>
            <color indexed="81"/>
            <rFont val="Tahoma"/>
            <family val="2"/>
          </rPr>
          <t>Growth rate = 37% (Threshold +/-30%)</t>
        </r>
      </text>
    </comment>
    <comment ref="AP11" authorId="0" shapeId="0" xr:uid="{00000000-0006-0000-1B00-000002000000}">
      <text>
        <r>
          <rPr>
            <sz val="9"/>
            <color indexed="81"/>
            <rFont val="Tahoma"/>
            <family val="2"/>
          </rPr>
          <t>Growth rate = -71% (Threshold +/-30%)</t>
        </r>
      </text>
    </comment>
    <comment ref="P13" authorId="0" shapeId="0" xr:uid="{00000000-0006-0000-1B00-000003000000}">
      <text>
        <r>
          <rPr>
            <sz val="9"/>
            <color indexed="81"/>
            <rFont val="Tahoma"/>
            <family val="2"/>
          </rPr>
          <t>Growth rate = 303% (Threshold +/-80%)</t>
        </r>
      </text>
    </comment>
    <comment ref="AJ27" authorId="0" shapeId="0" xr:uid="{00000000-0006-0000-1B00-000004000000}">
      <text>
        <r>
          <rPr>
            <sz val="9"/>
            <color indexed="81"/>
            <rFont val="Tahoma"/>
            <family val="2"/>
          </rPr>
          <t>Growth rate = 149% (Threshold +/-80%)</t>
        </r>
      </text>
    </comment>
    <comment ref="L31" authorId="0" shapeId="0" xr:uid="{00000000-0006-0000-1B00-000005000000}">
      <text>
        <r>
          <rPr>
            <sz val="9"/>
            <color indexed="81"/>
            <rFont val="Tahoma"/>
            <family val="2"/>
          </rPr>
          <t>Growth rate = 118% (Threshold +/-80%)</t>
        </r>
      </text>
    </comment>
    <comment ref="AD40" authorId="0" shapeId="0" xr:uid="{00000000-0006-0000-1B00-000006000000}">
      <text>
        <r>
          <rPr>
            <sz val="9"/>
            <color indexed="81"/>
            <rFont val="Tahoma"/>
            <family val="2"/>
          </rPr>
          <t>Growth rate = 71% (Threshold +/-30%)</t>
        </r>
      </text>
    </comment>
    <comment ref="AP40" authorId="0" shapeId="0" xr:uid="{00000000-0006-0000-1B00-000007000000}">
      <text>
        <r>
          <rPr>
            <sz val="9"/>
            <color indexed="81"/>
            <rFont val="Tahoma"/>
            <family val="2"/>
          </rPr>
          <t>Growth rate = -33% (Threshold +/-30%)</t>
        </r>
      </text>
    </comment>
    <comment ref="AT40" authorId="0" shapeId="0" xr:uid="{00000000-0006-0000-1B00-000008000000}">
      <text>
        <r>
          <rPr>
            <sz val="9"/>
            <color indexed="81"/>
            <rFont val="Tahoma"/>
            <family val="2"/>
          </rPr>
          <t>Growth rate = 40% (Threshold +/-30%)</t>
        </r>
      </text>
    </comment>
    <comment ref="AT41" authorId="0" shapeId="0" xr:uid="{00000000-0006-0000-1B00-000009000000}">
      <text>
        <r>
          <rPr>
            <sz val="9"/>
            <color indexed="81"/>
            <rFont val="Tahoma"/>
            <family val="2"/>
          </rPr>
          <t>Growth rate = 43% (Threshold +/-30%)</t>
        </r>
      </text>
    </comment>
    <comment ref="AL45" authorId="0" shapeId="0" xr:uid="{00000000-0006-0000-1B00-00000A000000}">
      <text>
        <r>
          <rPr>
            <sz val="9"/>
            <color indexed="81"/>
            <rFont val="Tahoma"/>
            <family val="2"/>
          </rPr>
          <t>Growth rate = -35% (Threshold +/-30%)</t>
        </r>
      </text>
    </comment>
    <comment ref="AP45" authorId="0" shapeId="0" xr:uid="{00000000-0006-0000-1B00-00000B000000}">
      <text>
        <r>
          <rPr>
            <sz val="9"/>
            <color indexed="81"/>
            <rFont val="Tahoma"/>
            <family val="2"/>
          </rPr>
          <t>Growth rate = -78% (Threshold +/-30%)</t>
        </r>
      </text>
    </comment>
    <comment ref="AR45" authorId="0" shapeId="0" xr:uid="{00000000-0006-0000-1B00-00000C000000}">
      <text>
        <r>
          <rPr>
            <sz val="9"/>
            <color indexed="81"/>
            <rFont val="Tahoma"/>
            <family val="2"/>
          </rPr>
          <t>Growth rate = 45% (Threshold +/-30%)</t>
        </r>
      </text>
    </comment>
    <comment ref="AT45" authorId="0" shapeId="0" xr:uid="{00000000-0006-0000-1B00-00000D000000}">
      <text>
        <r>
          <rPr>
            <sz val="9"/>
            <color indexed="81"/>
            <rFont val="Tahoma"/>
            <family val="2"/>
          </rPr>
          <t>Growth rate = 52% (Threshold +/-30%)</t>
        </r>
      </text>
    </comment>
    <comment ref="BD45" authorId="0" shapeId="0" xr:uid="{00000000-0006-0000-1B00-00000E000000}">
      <text>
        <r>
          <rPr>
            <sz val="9"/>
            <color indexed="81"/>
            <rFont val="Tahoma"/>
            <family val="2"/>
          </rPr>
          <t>Growth rate = -47% (Threshold +/-30%)</t>
        </r>
      </text>
    </comment>
    <comment ref="BF45" authorId="0" shapeId="0" xr:uid="{00000000-0006-0000-1B00-00000F000000}">
      <text>
        <r>
          <rPr>
            <sz val="9"/>
            <color indexed="81"/>
            <rFont val="Tahoma"/>
            <family val="2"/>
          </rPr>
          <t>Growth rate = 70% (Threshold +/-30%)</t>
        </r>
      </text>
    </comment>
    <comment ref="AJ91" authorId="0" shapeId="0" xr:uid="{00000000-0006-0000-1B00-000010000000}">
      <text>
        <r>
          <rPr>
            <sz val="9"/>
            <color indexed="81"/>
            <rFont val="Tahoma"/>
            <family val="2"/>
          </rPr>
          <t>Growth rate = 56% (Threshold +/-30%)</t>
        </r>
      </text>
    </comment>
    <comment ref="AP91" authorId="0" shapeId="0" xr:uid="{00000000-0006-0000-1B00-000011000000}">
      <text>
        <r>
          <rPr>
            <sz val="9"/>
            <color indexed="81"/>
            <rFont val="Tahoma"/>
            <family val="2"/>
          </rPr>
          <t>Growth rate = 63% (Threshold +/-30%)</t>
        </r>
      </text>
    </comment>
    <comment ref="AJ92" authorId="0" shapeId="0" xr:uid="{00000000-0006-0000-1B00-000012000000}">
      <text>
        <r>
          <rPr>
            <sz val="9"/>
            <color indexed="81"/>
            <rFont val="Tahoma"/>
            <family val="2"/>
          </rPr>
          <t>Growth rate = 56% (Threshold +/-30%)</t>
        </r>
      </text>
    </comment>
    <comment ref="AP92" authorId="0" shapeId="0" xr:uid="{00000000-0006-0000-1B00-000013000000}">
      <text>
        <r>
          <rPr>
            <sz val="9"/>
            <color indexed="81"/>
            <rFont val="Tahoma"/>
            <family val="2"/>
          </rPr>
          <t>Growth rate = 63% (Threshold +/-30%)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nuno.baptista</author>
    <author>Nuno Baptista</author>
    <author>The Beast</author>
  </authors>
  <commentList>
    <comment ref="AC2" authorId="0" shapeId="0" xr:uid="{00000000-0006-0000-0A00-000001000000}">
      <text>
        <r>
          <rPr>
            <sz val="9"/>
            <color indexed="81"/>
            <rFont val="Tahoma"/>
            <family val="2"/>
          </rPr>
          <t xml:space="preserve">Whenever updating the list of equations, the table in cell K20 needs to be updated accordingly.
</t>
        </r>
      </text>
    </comment>
    <comment ref="AG2" authorId="0" shapeId="0" xr:uid="{00000000-0006-0000-0A00-000002000000}">
      <text>
        <r>
          <rPr>
            <sz val="9"/>
            <color indexed="81"/>
            <rFont val="Tahoma"/>
            <family val="2"/>
          </rPr>
          <t xml:space="preserve">Whenever updating the list of equations, the table in cell K20 needs to be updated accordingly.
</t>
        </r>
      </text>
    </comment>
    <comment ref="F3" authorId="0" shapeId="0" xr:uid="{00000000-0006-0000-0A00-000003000000}">
      <text>
        <r>
          <rPr>
            <sz val="9"/>
            <color indexed="81"/>
            <rFont val="Tahoma"/>
            <family val="2"/>
          </rPr>
          <t>Code to be used in Eurobase</t>
        </r>
      </text>
    </comment>
    <comment ref="G3" authorId="0" shapeId="0" xr:uid="{00000000-0006-0000-0A00-000004000000}">
      <text>
        <r>
          <rPr>
            <sz val="9"/>
            <color indexed="81"/>
            <rFont val="Tahoma"/>
            <family val="2"/>
          </rPr>
          <t>Code of the unit</t>
        </r>
      </text>
    </comment>
    <comment ref="H3" authorId="0" shapeId="0" xr:uid="{00000000-0006-0000-0A00-000005000000}">
      <text>
        <r>
          <rPr>
            <sz val="9"/>
            <color indexed="81"/>
            <rFont val="Tahoma"/>
            <family val="2"/>
          </rPr>
          <t>Name of the worksheet</t>
        </r>
      </text>
    </comment>
    <comment ref="I3" authorId="0" shapeId="0" xr:uid="{00000000-0006-0000-0A00-000006000000}">
      <text>
        <r>
          <rPr>
            <sz val="9"/>
            <color indexed="81"/>
            <rFont val="Tahoma"/>
            <family val="2"/>
          </rPr>
          <t>Label of the pollutant</t>
        </r>
      </text>
    </comment>
    <comment ref="K3" authorId="0" shapeId="0" xr:uid="{00000000-0006-0000-0A00-000007000000}">
      <text>
        <r>
          <rPr>
            <sz val="9"/>
            <color indexed="81"/>
            <rFont val="Tahoma"/>
            <family val="2"/>
          </rPr>
          <t>A type of data table from the column starting in cell E22 needs to be selected here</t>
        </r>
      </text>
    </comment>
    <comment ref="L3" authorId="0" shapeId="0" xr:uid="{00000000-0006-0000-0A00-000008000000}">
      <text>
        <r>
          <rPr>
            <sz val="9"/>
            <color indexed="81"/>
            <rFont val="Tahoma"/>
            <family val="2"/>
          </rPr>
          <t>Number of the row of the first flag</t>
        </r>
      </text>
    </comment>
    <comment ref="M3" authorId="0" shapeId="0" xr:uid="{00000000-0006-0000-0A00-000009000000}">
      <text>
        <r>
          <rPr>
            <sz val="9"/>
            <color indexed="81"/>
            <rFont val="Tahoma"/>
            <family val="2"/>
          </rPr>
          <t>Number of the row in the worksheet "Structure"</t>
        </r>
      </text>
    </comment>
    <comment ref="N3" authorId="0" shapeId="0" xr:uid="{00000000-0006-0000-0A00-00000A000000}">
      <text>
        <r>
          <rPr>
            <sz val="9"/>
            <color indexed="81"/>
            <rFont val="Tahoma"/>
            <family val="2"/>
          </rPr>
          <t>Include here the name of the worksheet for which a value in an given cell should be superior to the same cell in the selected worksheet.</t>
        </r>
      </text>
    </comment>
    <comment ref="P3" authorId="0" shapeId="0" xr:uid="{00000000-0006-0000-0A00-00000B000000}">
      <text>
        <r>
          <rPr>
            <sz val="9"/>
            <color indexed="81"/>
            <rFont val="Tahoma"/>
            <family val="2"/>
          </rPr>
          <t>Code to be used in Eurobase</t>
        </r>
      </text>
    </comment>
    <comment ref="T3" authorId="0" shapeId="0" xr:uid="{00000000-0006-0000-0A00-00000C000000}">
      <text>
        <r>
          <rPr>
            <sz val="9"/>
            <color indexed="81"/>
            <rFont val="Tahoma"/>
            <family val="2"/>
          </rPr>
          <t xml:space="preserve">Type of character accepted. See table in cell J29.
</t>
        </r>
      </text>
    </comment>
    <comment ref="U3" authorId="0" shapeId="0" xr:uid="{00000000-0006-0000-0A00-00000D000000}">
      <text>
        <r>
          <rPr>
            <sz val="9"/>
            <color indexed="81"/>
            <rFont val="Tahoma"/>
            <family val="2"/>
          </rPr>
          <t>Number of the row in the AEA questionnaire</t>
        </r>
      </text>
    </comment>
    <comment ref="V3" authorId="0" shapeId="0" xr:uid="{00000000-0006-0000-0A00-00000E000000}">
      <text>
        <r>
          <rPr>
            <sz val="9"/>
            <color indexed="81"/>
            <rFont val="Tahoma"/>
            <family val="2"/>
          </rPr>
          <t>Number of the row of the superior total</t>
        </r>
      </text>
    </comment>
    <comment ref="W3" authorId="0" shapeId="0" xr:uid="{00000000-0006-0000-0A00-00000F000000}">
      <text>
        <r>
          <rPr>
            <sz val="9"/>
            <color indexed="81"/>
            <rFont val="Tahoma"/>
            <family val="2"/>
          </rPr>
          <t>Annual growth rate to be applied in the plausibility check.</t>
        </r>
      </text>
    </comment>
    <comment ref="X3" authorId="0" shapeId="0" xr:uid="{00000000-0006-0000-0A00-000010000000}">
      <text>
        <r>
          <rPr>
            <sz val="9"/>
            <color indexed="81"/>
            <rFont val="Tahoma"/>
            <family val="2"/>
          </rPr>
          <t>Number of the row to be used as superior total for the plausibility check. The percentage of contribution to the total can be set in the column on the right.</t>
        </r>
      </text>
    </comment>
    <comment ref="Y3" authorId="0" shapeId="0" xr:uid="{00000000-0006-0000-0A00-000011000000}">
      <text>
        <r>
          <rPr>
            <sz val="9"/>
            <color indexed="81"/>
            <rFont val="Tahoma"/>
            <family val="2"/>
          </rPr>
          <t>% of contribution to a superior total to be used as threshold. The row of the total is defined in the column on the left.</t>
        </r>
      </text>
    </comment>
    <comment ref="AD3" authorId="0" shapeId="0" xr:uid="{00000000-0006-0000-0A00-000012000000}">
      <text>
        <r>
          <rPr>
            <sz val="9"/>
            <color indexed="81"/>
            <rFont val="Tahoma"/>
            <family val="2"/>
          </rPr>
          <t>Formula to be applied. The symbol #, followed by a number, indicates the row.</t>
        </r>
      </text>
    </comment>
    <comment ref="AE3" authorId="0" shapeId="0" xr:uid="{00000000-0006-0000-0A00-000013000000}">
      <text>
        <r>
          <rPr>
            <sz val="9"/>
            <color indexed="81"/>
            <rFont val="Tahoma"/>
            <family val="2"/>
          </rPr>
          <t>Number of the row where the consistency check message will be displayed</t>
        </r>
      </text>
    </comment>
    <comment ref="C6" authorId="0" shapeId="0" xr:uid="{00000000-0006-0000-0A00-000014000000}">
      <text>
        <r>
          <rPr>
            <sz val="9"/>
            <color indexed="81"/>
            <rFont val="Tahoma"/>
            <family val="2"/>
          </rPr>
          <t>See column starting in cell E3</t>
        </r>
      </text>
    </comment>
    <comment ref="C7" authorId="0" shapeId="0" xr:uid="{00000000-0006-0000-0A00-000015000000}">
      <text>
        <r>
          <rPr>
            <sz val="9"/>
            <color indexed="81"/>
            <rFont val="Tahoma"/>
            <family val="2"/>
          </rPr>
          <t>see column AC</t>
        </r>
      </text>
    </comment>
    <comment ref="C8" authorId="0" shapeId="0" xr:uid="{00000000-0006-0000-0A00-000016000000}">
      <text>
        <r>
          <rPr>
            <sz val="9"/>
            <color indexed="81"/>
            <rFont val="Tahoma"/>
            <family val="2"/>
          </rPr>
          <t>see column Q</t>
        </r>
      </text>
    </comment>
    <comment ref="C9" authorId="0" shapeId="0" xr:uid="{00000000-0006-0000-0A00-000017000000}">
      <text>
        <r>
          <rPr>
            <sz val="9"/>
            <color indexed="81"/>
            <rFont val="Tahoma"/>
            <family val="2"/>
          </rPr>
          <t>First row with data in the AEA questionnaire</t>
        </r>
      </text>
    </comment>
    <comment ref="C10" authorId="0" shapeId="0" xr:uid="{00000000-0006-0000-0A00-000018000000}">
      <text>
        <r>
          <rPr>
            <sz val="9"/>
            <color indexed="81"/>
            <rFont val="Tahoma"/>
            <family val="2"/>
          </rPr>
          <t xml:space="preserve">First column with data in the AEA questionnaire
</t>
        </r>
      </text>
    </comment>
    <comment ref="C12" authorId="0" shapeId="0" xr:uid="{00000000-0006-0000-0A00-000019000000}">
      <text>
        <r>
          <rPr>
            <sz val="9"/>
            <color indexed="81"/>
            <rFont val="Tahoma"/>
            <family val="2"/>
          </rPr>
          <t xml:space="preserve">Number of the column where the labels are displayed.
</t>
        </r>
      </text>
    </comment>
    <comment ref="C15" authorId="1" shapeId="0" xr:uid="{00000000-0006-0000-0A00-00001A000000}">
      <text>
        <r>
          <rPr>
            <sz val="9"/>
            <color indexed="81"/>
            <rFont val="Tahoma"/>
            <family val="2"/>
          </rPr>
          <t>Add an "X" if it is acceptable that one total equals the sum of the sub-items, even if some of these are 'not available' (i.e. in practice, if 'not available' can be considered zero).</t>
        </r>
      </text>
    </comment>
    <comment ref="C16" authorId="0" shapeId="0" xr:uid="{00000000-0006-0000-0A00-00001B000000}">
      <text>
        <r>
          <rPr>
            <sz val="9"/>
            <color indexed="81"/>
            <rFont val="Tahoma"/>
            <family val="2"/>
          </rPr>
          <t xml:space="preserve">number of pre-defined flags, defined by letters
</t>
        </r>
      </text>
    </comment>
    <comment ref="C17" authorId="0" shapeId="0" xr:uid="{00000000-0006-0000-0A00-00001C000000}">
      <text>
        <r>
          <rPr>
            <sz val="9"/>
            <color indexed="81"/>
            <rFont val="Tahoma"/>
            <family val="2"/>
          </rPr>
          <t>Number of free footnotes, defined by numbers</t>
        </r>
      </text>
    </comment>
    <comment ref="AC17" authorId="2" shapeId="0" xr:uid="{00000000-0006-0000-0A00-00001D000000}">
      <text>
        <r>
          <rPr>
            <sz val="9"/>
            <color indexed="81"/>
            <rFont val="Tahoma"/>
            <family val="2"/>
          </rPr>
          <t xml:space="preserve">These codes are to be considered for the 
Total AEA equals Formula.
AC8
</t>
        </r>
      </text>
    </comment>
    <comment ref="C18" authorId="0" shapeId="0" xr:uid="{00000000-0006-0000-0A00-00001E000000}">
      <text>
        <r>
          <rPr>
            <sz val="9"/>
            <color indexed="81"/>
            <rFont val="Tahoma"/>
            <family val="2"/>
          </rPr>
          <t>see column starting in cell G44</t>
        </r>
      </text>
    </comment>
    <comment ref="C19" authorId="0" shapeId="0" xr:uid="{00000000-0006-0000-0A00-00001F000000}">
      <text>
        <r>
          <rPr>
            <sz val="9"/>
            <color indexed="81"/>
            <rFont val="Tahoma"/>
            <family val="2"/>
          </rPr>
          <t>See column starting in cell E22</t>
        </r>
      </text>
    </comment>
    <comment ref="B24" authorId="1" shapeId="0" xr:uid="{00000000-0006-0000-0A00-000020000000}">
      <text>
        <r>
          <rPr>
            <sz val="9"/>
            <color indexed="81"/>
            <rFont val="Tahoma"/>
            <family val="2"/>
          </rPr>
          <t>Include an "X" to activate the check as defined in cell G68 of this worksheet. Valid only for flags defined as "Eurostat" (see content of column below cell AH3)</t>
        </r>
      </text>
    </comment>
    <comment ref="C25" authorId="2" shapeId="0" xr:uid="{00000000-0006-0000-0A00-000021000000}">
      <text>
        <r>
          <rPr>
            <b/>
            <sz val="9"/>
            <color indexed="81"/>
            <rFont val="Tahoma"/>
            <family val="2"/>
          </rPr>
          <t>AEA pollutants codes</t>
        </r>
      </text>
    </comment>
    <comment ref="E26" authorId="0" shapeId="0" xr:uid="{00000000-0006-0000-0A00-000022000000}">
      <text>
        <r>
          <rPr>
            <sz val="9"/>
            <color indexed="81"/>
            <rFont val="Tahoma"/>
            <family val="2"/>
          </rPr>
          <t>The type of data table from this table needs to be selected in the column starting in cell K4.</t>
        </r>
      </text>
    </comment>
    <comment ref="J26" authorId="0" shapeId="0" xr:uid="{00000000-0006-0000-0A00-000023000000}">
      <text>
        <r>
          <rPr>
            <sz val="9"/>
            <color indexed="81"/>
            <rFont val="Tahoma"/>
            <family val="2"/>
          </rPr>
          <t>Start number for equations in column AD</t>
        </r>
      </text>
    </comment>
    <comment ref="K26" authorId="0" shapeId="0" xr:uid="{00000000-0006-0000-0A00-000024000000}">
      <text>
        <r>
          <rPr>
            <sz val="9"/>
            <color indexed="81"/>
            <rFont val="Tahoma"/>
            <family val="2"/>
          </rPr>
          <t>Number of equations to be used (column AD)</t>
        </r>
      </text>
    </comment>
    <comment ref="I27" authorId="0" shapeId="0" xr:uid="{00000000-0006-0000-0A00-000025000000}">
      <text>
        <r>
          <rPr>
            <sz val="9"/>
            <color indexed="81"/>
            <rFont val="Tahoma"/>
            <family val="2"/>
          </rPr>
          <t>Include an X to check consistency</t>
        </r>
      </text>
    </comment>
    <comment ref="I28" authorId="0" shapeId="0" xr:uid="{00000000-0006-0000-0A00-000026000000}">
      <text>
        <r>
          <rPr>
            <sz val="9"/>
            <color indexed="81"/>
            <rFont val="Tahoma"/>
            <family val="2"/>
          </rPr>
          <t>Include an X to check consistency</t>
        </r>
      </text>
    </comment>
    <comment ref="I29" authorId="0" shapeId="0" xr:uid="{00000000-0006-0000-0A00-000027000000}">
      <text>
        <r>
          <rPr>
            <sz val="9"/>
            <color indexed="81"/>
            <rFont val="Tahoma"/>
            <family val="2"/>
          </rPr>
          <t>Include an X to check consistency</t>
        </r>
      </text>
    </comment>
    <comment ref="J30" authorId="0" shapeId="0" xr:uid="{00000000-0006-0000-0A00-000028000000}">
      <text>
        <r>
          <rPr>
            <sz val="9"/>
            <color indexed="81"/>
            <rFont val="Tahoma"/>
            <family val="2"/>
          </rPr>
          <t xml:space="preserve">To select in column S
</t>
        </r>
      </text>
    </comment>
    <comment ref="K34" authorId="0" shapeId="0" xr:uid="{00000000-0006-0000-0A00-000029000000}">
      <text>
        <r>
          <rPr>
            <sz val="9"/>
            <color indexed="81"/>
            <rFont val="Tahoma"/>
            <family val="2"/>
          </rPr>
          <t>If this type of character is used, the cell will not be checked.</t>
        </r>
      </text>
    </comment>
    <comment ref="K36" authorId="0" shapeId="0" xr:uid="{00000000-0006-0000-0A00-00002A000000}">
      <text>
        <r>
          <rPr>
            <sz val="9"/>
            <color indexed="81"/>
            <rFont val="Tahoma"/>
            <family val="2"/>
          </rPr>
          <t>This type of character should be included in totals for which the sub-totals are always inferior to the total.</t>
        </r>
      </text>
    </comment>
    <comment ref="E38" authorId="0" shapeId="0" xr:uid="{00000000-0006-0000-0A00-00002B000000}">
      <text>
        <r>
          <rPr>
            <sz val="9"/>
            <color indexed="81"/>
            <rFont val="Tahoma"/>
            <family val="2"/>
          </rPr>
          <t>To be selected in cell F7 of the worksheet "structure".</t>
        </r>
      </text>
    </comment>
    <comment ref="J44" authorId="0" shapeId="0" xr:uid="{00000000-0006-0000-0A00-00002C000000}">
      <text>
        <r>
          <rPr>
            <sz val="9"/>
            <color indexed="81"/>
            <rFont val="Tahoma"/>
            <family val="2"/>
          </rPr>
          <t>Include an "X" if you wish to display the text from the previous column</t>
        </r>
      </text>
    </comment>
    <comment ref="E52" authorId="0" shapeId="0" xr:uid="{00000000-0006-0000-0A00-00002D000000}">
      <text>
        <r>
          <rPr>
            <sz val="9"/>
            <color indexed="81"/>
            <rFont val="Tahoma"/>
            <family val="2"/>
          </rPr>
          <t>To be selected in cell F8 of the worksheet "structure".</t>
        </r>
      </text>
    </comment>
    <comment ref="E53" authorId="0" shapeId="0" xr:uid="{00000000-0006-0000-0A00-00002E000000}">
      <text>
        <r>
          <rPr>
            <sz val="9"/>
            <color indexed="81"/>
            <rFont val="Tahoma"/>
            <family val="2"/>
          </rPr>
          <t>round the values and then sum them</t>
        </r>
      </text>
    </comment>
    <comment ref="E54" authorId="0" shapeId="0" xr:uid="{00000000-0006-0000-0A00-00002F000000}">
      <text>
        <r>
          <rPr>
            <sz val="9"/>
            <color indexed="81"/>
            <rFont val="Tahoma"/>
            <family val="2"/>
          </rPr>
          <t>sum the values and then round the sum</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AR6" authorId="0" shapeId="0" xr:uid="{00000000-0006-0000-1C00-000001000000}">
      <text>
        <r>
          <rPr>
            <sz val="9"/>
            <color indexed="81"/>
            <rFont val="Tahoma"/>
            <family val="2"/>
          </rPr>
          <t>Growth rate = 58% (Threshold +/-30%)</t>
        </r>
      </text>
    </comment>
    <comment ref="AR8" authorId="0" shapeId="0" xr:uid="{00000000-0006-0000-1C00-000002000000}">
      <text>
        <r>
          <rPr>
            <sz val="9"/>
            <color indexed="81"/>
            <rFont val="Tahoma"/>
            <family val="2"/>
          </rPr>
          <t>Growth rate = 95% (Threshold +/-80%)</t>
        </r>
      </text>
    </comment>
    <comment ref="X11" authorId="0" shapeId="0" xr:uid="{00000000-0006-0000-1C00-000003000000}">
      <text>
        <r>
          <rPr>
            <sz val="9"/>
            <color indexed="81"/>
            <rFont val="Tahoma"/>
            <family val="2"/>
          </rPr>
          <t>Growth rate = -33% (Threshold +/-30%)</t>
        </r>
      </text>
    </comment>
    <comment ref="AH16" authorId="0" shapeId="0" xr:uid="{00000000-0006-0000-1C00-000004000000}">
      <text>
        <r>
          <rPr>
            <sz val="9"/>
            <color indexed="81"/>
            <rFont val="Tahoma"/>
            <family val="2"/>
          </rPr>
          <t>Growth rate = 104% (Threshold +/-80%)</t>
        </r>
      </text>
    </comment>
    <comment ref="P18" authorId="0" shapeId="0" xr:uid="{00000000-0006-0000-1C00-000005000000}">
      <text>
        <r>
          <rPr>
            <sz val="9"/>
            <color indexed="81"/>
            <rFont val="Tahoma"/>
            <family val="2"/>
          </rPr>
          <t>Growth rate = 137% (Threshold +/-80%)</t>
        </r>
      </text>
    </comment>
    <comment ref="X19" authorId="0" shapeId="0" xr:uid="{00000000-0006-0000-1C00-000006000000}">
      <text>
        <r>
          <rPr>
            <sz val="9"/>
            <color indexed="81"/>
            <rFont val="Tahoma"/>
            <family val="2"/>
          </rPr>
          <t>Growth rate = 95% (Threshold +/-80%)</t>
        </r>
      </text>
    </comment>
    <comment ref="Z36" authorId="0" shapeId="0" xr:uid="{00000000-0006-0000-1C00-000007000000}">
      <text>
        <r>
          <rPr>
            <sz val="9"/>
            <color indexed="81"/>
            <rFont val="Tahoma"/>
            <family val="2"/>
          </rPr>
          <t>Growth rate = 56% (Threshold +/-30%)</t>
        </r>
      </text>
    </comment>
    <comment ref="AB36" authorId="0" shapeId="0" xr:uid="{00000000-0006-0000-1C00-000008000000}">
      <text>
        <r>
          <rPr>
            <sz val="9"/>
            <color indexed="81"/>
            <rFont val="Tahoma"/>
            <family val="2"/>
          </rPr>
          <t>Growth rate = -31% (Threshold +/-30%)</t>
        </r>
      </text>
    </comment>
    <comment ref="AD36" authorId="0" shapeId="0" xr:uid="{00000000-0006-0000-1C00-000009000000}">
      <text>
        <r>
          <rPr>
            <sz val="9"/>
            <color indexed="81"/>
            <rFont val="Tahoma"/>
            <family val="2"/>
          </rPr>
          <t>Growth rate = -86% (Threshold +/-30%)</t>
        </r>
      </text>
    </comment>
    <comment ref="AF39" authorId="0" shapeId="0" xr:uid="{00000000-0006-0000-1C00-00000A000000}">
      <text>
        <r>
          <rPr>
            <sz val="9"/>
            <color indexed="81"/>
            <rFont val="Tahoma"/>
            <family val="2"/>
          </rPr>
          <t>Growth rate = 104% (Threshold +/-80%)</t>
        </r>
      </text>
    </comment>
    <comment ref="AN39" authorId="0" shapeId="0" xr:uid="{00000000-0006-0000-1C00-00000B000000}">
      <text>
        <r>
          <rPr>
            <sz val="9"/>
            <color indexed="81"/>
            <rFont val="Tahoma"/>
            <family val="2"/>
          </rPr>
          <t>Growth rate = 146% (Threshold +/-80%)</t>
        </r>
      </text>
    </comment>
    <comment ref="AL45" authorId="0" shapeId="0" xr:uid="{00000000-0006-0000-1C00-00000C000000}">
      <text>
        <r>
          <rPr>
            <sz val="9"/>
            <color indexed="81"/>
            <rFont val="Tahoma"/>
            <family val="2"/>
          </rPr>
          <t>Growth rate = -33% (Threshold +/-30%)</t>
        </r>
      </text>
    </comment>
    <comment ref="T91" authorId="0" shapeId="0" xr:uid="{00000000-0006-0000-1C00-00000D000000}">
      <text>
        <r>
          <rPr>
            <sz val="9"/>
            <color indexed="81"/>
            <rFont val="Tahoma"/>
            <family val="2"/>
          </rPr>
          <t>Growth rate = -31% (Threshold +/-30%)</t>
        </r>
      </text>
    </comment>
    <comment ref="AR91" authorId="0" shapeId="0" xr:uid="{00000000-0006-0000-1C00-00000E000000}">
      <text>
        <r>
          <rPr>
            <sz val="9"/>
            <color indexed="81"/>
            <rFont val="Tahoma"/>
            <family val="2"/>
          </rPr>
          <t>Growth rate = -38% (Threshold +/-30%)</t>
        </r>
      </text>
    </comment>
    <comment ref="AT91" authorId="0" shapeId="0" xr:uid="{00000000-0006-0000-1C00-00000F000000}">
      <text>
        <r>
          <rPr>
            <sz val="9"/>
            <color indexed="81"/>
            <rFont val="Tahoma"/>
            <family val="2"/>
          </rPr>
          <t>Growth rate = 33% (Threshold +/-30%)</t>
        </r>
      </text>
    </comment>
    <comment ref="T93" authorId="0" shapeId="0" xr:uid="{00000000-0006-0000-1C00-000010000000}">
      <text>
        <r>
          <rPr>
            <sz val="9"/>
            <color indexed="81"/>
            <rFont val="Tahoma"/>
            <family val="2"/>
          </rPr>
          <t>Growth rate = -31% (Threshold +/-30%)</t>
        </r>
      </text>
    </comment>
    <comment ref="AR93" authorId="0" shapeId="0" xr:uid="{00000000-0006-0000-1C00-000011000000}">
      <text>
        <r>
          <rPr>
            <sz val="9"/>
            <color indexed="81"/>
            <rFont val="Tahoma"/>
            <family val="2"/>
          </rPr>
          <t>Growth rate = -39% (Threshold +/-30%)</t>
        </r>
      </text>
    </comment>
    <comment ref="AT93" authorId="0" shapeId="0" xr:uid="{00000000-0006-0000-1C00-000012000000}">
      <text>
        <r>
          <rPr>
            <sz val="9"/>
            <color indexed="81"/>
            <rFont val="Tahoma"/>
            <family val="2"/>
          </rPr>
          <t>Growth rate = 36% (Threshold +/-30%)</t>
        </r>
      </text>
    </comment>
    <comment ref="BL95" authorId="0" shapeId="0" xr:uid="{00000000-0006-0000-1C00-000013000000}">
      <text>
        <r>
          <rPr>
            <sz val="9"/>
            <color indexed="81"/>
            <rFont val="Tahoma"/>
            <family val="2"/>
          </rPr>
          <t xml:space="preserve">Total AEA equals with inventory total, which is not plausible. </t>
        </r>
      </text>
    </comment>
    <comment ref="BB96" authorId="0" shapeId="0" xr:uid="{00000000-0006-0000-1C00-000014000000}">
      <text>
        <r>
          <rPr>
            <sz val="9"/>
            <color indexed="81"/>
            <rFont val="Tahoma"/>
            <family val="2"/>
          </rPr>
          <t>Reporting this cell is mandatory, not available symbol is not allowed!</t>
        </r>
      </text>
    </comment>
    <comment ref="BD96" authorId="0" shapeId="0" xr:uid="{00000000-0006-0000-1C00-000015000000}">
      <text>
        <r>
          <rPr>
            <sz val="9"/>
            <color indexed="81"/>
            <rFont val="Tahoma"/>
            <family val="2"/>
          </rPr>
          <t>Reporting this cell is mandatory, not available symbol is not allowed!</t>
        </r>
      </text>
    </comment>
    <comment ref="BF96" authorId="0" shapeId="0" xr:uid="{00000000-0006-0000-1C00-000016000000}">
      <text>
        <r>
          <rPr>
            <sz val="9"/>
            <color indexed="81"/>
            <rFont val="Tahoma"/>
            <family val="2"/>
          </rPr>
          <t>Reporting this cell is mandatory, not available symbol is not allowed!</t>
        </r>
      </text>
    </comment>
    <comment ref="BH96" authorId="0" shapeId="0" xr:uid="{00000000-0006-0000-1C00-000017000000}">
      <text>
        <r>
          <rPr>
            <sz val="9"/>
            <color indexed="81"/>
            <rFont val="Tahoma"/>
            <family val="2"/>
          </rPr>
          <t>Reporting this cell is mandatory, not available symbol is not allowed!</t>
        </r>
      </text>
    </comment>
    <comment ref="BJ96" authorId="0" shapeId="0" xr:uid="{00000000-0006-0000-1C00-000018000000}">
      <text>
        <r>
          <rPr>
            <sz val="9"/>
            <color indexed="81"/>
            <rFont val="Tahoma"/>
            <family val="2"/>
          </rPr>
          <t>Reporting this cell is mandatory, not available symbol is not allowed!</t>
        </r>
      </text>
    </comment>
    <comment ref="BB98" authorId="0" shapeId="0" xr:uid="{00000000-0006-0000-1C00-000019000000}">
      <text>
        <r>
          <rPr>
            <sz val="9"/>
            <color indexed="81"/>
            <rFont val="Tahoma"/>
            <family val="2"/>
          </rPr>
          <t>Reporting this cell is mandatory, not available symbol is not allowed!</t>
        </r>
      </text>
    </comment>
    <comment ref="BD98" authorId="0" shapeId="0" xr:uid="{00000000-0006-0000-1C00-00001A000000}">
      <text>
        <r>
          <rPr>
            <sz val="9"/>
            <color indexed="81"/>
            <rFont val="Tahoma"/>
            <family val="2"/>
          </rPr>
          <t>Reporting this cell is mandatory, not available symbol is not allowed!</t>
        </r>
      </text>
    </comment>
    <comment ref="BF98" authorId="0" shapeId="0" xr:uid="{00000000-0006-0000-1C00-00001B000000}">
      <text>
        <r>
          <rPr>
            <sz val="9"/>
            <color indexed="81"/>
            <rFont val="Tahoma"/>
            <family val="2"/>
          </rPr>
          <t>Reporting this cell is mandatory, not available symbol is not allowed!</t>
        </r>
      </text>
    </comment>
    <comment ref="BH98" authorId="0" shapeId="0" xr:uid="{00000000-0006-0000-1C00-00001C000000}">
      <text>
        <r>
          <rPr>
            <sz val="9"/>
            <color indexed="81"/>
            <rFont val="Tahoma"/>
            <family val="2"/>
          </rPr>
          <t>Reporting this cell is mandatory, not available symbol is not allowed!</t>
        </r>
      </text>
    </comment>
    <comment ref="BJ98" authorId="0" shapeId="0" xr:uid="{00000000-0006-0000-1C00-00001D000000}">
      <text>
        <r>
          <rPr>
            <sz val="9"/>
            <color indexed="81"/>
            <rFont val="Tahoma"/>
            <family val="2"/>
          </rPr>
          <t>Reporting this cell is mandatory, not available symbol is not allowed!</t>
        </r>
      </text>
    </comment>
    <comment ref="N99" authorId="0" shapeId="0" xr:uid="{00000000-0006-0000-1C00-00001E000000}">
      <text>
        <r>
          <rPr>
            <sz val="9"/>
            <color indexed="81"/>
            <rFont val="Tahoma"/>
            <family val="2"/>
          </rPr>
          <t>Growth rate = -79% (Threshold +/-50%)</t>
        </r>
      </text>
    </comment>
    <comment ref="P99" authorId="0" shapeId="0" xr:uid="{00000000-0006-0000-1C00-00001F000000}">
      <text>
        <r>
          <rPr>
            <sz val="9"/>
            <color indexed="81"/>
            <rFont val="Tahoma"/>
            <family val="2"/>
          </rPr>
          <t>Growth rate = -100% (Threshold +/-50%)</t>
        </r>
      </text>
    </comment>
    <comment ref="R99" authorId="0" shapeId="0" xr:uid="{00000000-0006-0000-1C00-000020000000}">
      <text>
        <r>
          <rPr>
            <sz val="9"/>
            <color indexed="81"/>
            <rFont val="Tahoma"/>
            <family val="2"/>
          </rPr>
          <t>Growth rate = 100% (Threshold +/-50%)</t>
        </r>
      </text>
    </comment>
    <comment ref="X99" authorId="0" shapeId="0" xr:uid="{00000000-0006-0000-1C00-000021000000}">
      <text>
        <r>
          <rPr>
            <sz val="9"/>
            <color indexed="81"/>
            <rFont val="Tahoma"/>
            <family val="2"/>
          </rPr>
          <t>Growth rate = -61% (Threshold +/-50%)</t>
        </r>
      </text>
    </comment>
    <comment ref="Z99" authorId="0" shapeId="0" xr:uid="{00000000-0006-0000-1C00-000022000000}">
      <text>
        <r>
          <rPr>
            <sz val="9"/>
            <color indexed="81"/>
            <rFont val="Tahoma"/>
            <family val="2"/>
          </rPr>
          <t>Growth rate = -92% (Threshold +/-50%)</t>
        </r>
      </text>
    </comment>
    <comment ref="AB99" authorId="0" shapeId="0" xr:uid="{00000000-0006-0000-1C00-000023000000}">
      <text>
        <r>
          <rPr>
            <sz val="9"/>
            <color indexed="81"/>
            <rFont val="Tahoma"/>
            <family val="2"/>
          </rPr>
          <t>Growth rate = 4356% (Threshold +/-50%)</t>
        </r>
      </text>
    </comment>
    <comment ref="AN99" authorId="0" shapeId="0" xr:uid="{00000000-0006-0000-1C00-000024000000}">
      <text>
        <r>
          <rPr>
            <sz val="9"/>
            <color indexed="81"/>
            <rFont val="Tahoma"/>
            <family val="2"/>
          </rPr>
          <t>Growth rate = -68% (Threshold +/-50%)</t>
        </r>
      </text>
    </comment>
    <comment ref="AT99" authorId="0" shapeId="0" xr:uid="{00000000-0006-0000-1C00-000025000000}">
      <text>
        <r>
          <rPr>
            <sz val="9"/>
            <color indexed="81"/>
            <rFont val="Tahoma"/>
            <family val="2"/>
          </rPr>
          <t>Growth rate = 53% (Threshold +/-50%)</t>
        </r>
      </text>
    </comment>
    <comment ref="Z100" authorId="0" shapeId="0" xr:uid="{00000000-0006-0000-1C00-000026000000}">
      <text>
        <r>
          <rPr>
            <sz val="9"/>
            <color indexed="81"/>
            <rFont val="Tahoma"/>
            <family val="2"/>
          </rPr>
          <t>Growth rate = 88% (Threshold +/-50%)</t>
        </r>
      </text>
    </comment>
    <comment ref="BD100" authorId="0" shapeId="0" xr:uid="{00000000-0006-0000-1C00-000027000000}">
      <text>
        <r>
          <rPr>
            <sz val="9"/>
            <color indexed="81"/>
            <rFont val="Tahoma"/>
            <family val="2"/>
          </rPr>
          <t>Growth rate = -58% (Threshold +/-50%)</t>
        </r>
      </text>
    </comment>
    <comment ref="BH100" authorId="0" shapeId="0" xr:uid="{00000000-0006-0000-1C00-000028000000}">
      <text>
        <r>
          <rPr>
            <sz val="9"/>
            <color indexed="81"/>
            <rFont val="Tahoma"/>
            <family val="2"/>
          </rPr>
          <t>Growth rate = 72% (Threshold +/-50%)</t>
        </r>
      </text>
    </comment>
    <comment ref="BB101" authorId="0" shapeId="0" xr:uid="{00000000-0006-0000-1C00-000029000000}">
      <text>
        <r>
          <rPr>
            <sz val="9"/>
            <color indexed="81"/>
            <rFont val="Tahoma"/>
            <family val="2"/>
          </rPr>
          <t>Reporting this cell is mandatory, not available symbol is not allowed!</t>
        </r>
      </text>
    </comment>
    <comment ref="BD101" authorId="0" shapeId="0" xr:uid="{00000000-0006-0000-1C00-00002A000000}">
      <text>
        <r>
          <rPr>
            <sz val="9"/>
            <color indexed="81"/>
            <rFont val="Tahoma"/>
            <family val="2"/>
          </rPr>
          <t>Reporting this cell is mandatory, not available symbol is not allowed!</t>
        </r>
      </text>
    </comment>
    <comment ref="BF101" authorId="0" shapeId="0" xr:uid="{00000000-0006-0000-1C00-00002B000000}">
      <text>
        <r>
          <rPr>
            <sz val="9"/>
            <color indexed="81"/>
            <rFont val="Tahoma"/>
            <family val="2"/>
          </rPr>
          <t>Reporting this cell is mandatory, not available symbol is not allowed!</t>
        </r>
      </text>
    </comment>
    <comment ref="BH101" authorId="0" shapeId="0" xr:uid="{00000000-0006-0000-1C00-00002C000000}">
      <text>
        <r>
          <rPr>
            <sz val="9"/>
            <color indexed="81"/>
            <rFont val="Tahoma"/>
            <family val="2"/>
          </rPr>
          <t>Reporting this cell is mandatory, not available symbol is not allowed!</t>
        </r>
      </text>
    </comment>
    <comment ref="BJ101" authorId="0" shapeId="0" xr:uid="{00000000-0006-0000-1C00-00002D000000}">
      <text>
        <r>
          <rPr>
            <sz val="9"/>
            <color indexed="81"/>
            <rFont val="Tahoma"/>
            <family val="2"/>
          </rPr>
          <t>Reporting this cell is mandatory, not available symbol is not allowed!</t>
        </r>
      </text>
    </comment>
    <comment ref="BB102" authorId="0" shapeId="0" xr:uid="{00000000-0006-0000-1C00-00002E000000}">
      <text>
        <r>
          <rPr>
            <sz val="9"/>
            <color indexed="81"/>
            <rFont val="Tahoma"/>
            <family val="2"/>
          </rPr>
          <t>Reporting this cell is mandatory, not available symbol is not allowed!</t>
        </r>
      </text>
    </comment>
    <comment ref="BD102" authorId="0" shapeId="0" xr:uid="{00000000-0006-0000-1C00-00002F000000}">
      <text>
        <r>
          <rPr>
            <sz val="9"/>
            <color indexed="81"/>
            <rFont val="Tahoma"/>
            <family val="2"/>
          </rPr>
          <t>Reporting this cell is mandatory, not available symbol is not allowed!</t>
        </r>
      </text>
    </comment>
    <comment ref="BF102" authorId="0" shapeId="0" xr:uid="{00000000-0006-0000-1C00-000030000000}">
      <text>
        <r>
          <rPr>
            <sz val="9"/>
            <color indexed="81"/>
            <rFont val="Tahoma"/>
            <family val="2"/>
          </rPr>
          <t>Reporting this cell is mandatory, not available symbol is not allowed!</t>
        </r>
      </text>
    </comment>
    <comment ref="BH102" authorId="0" shapeId="0" xr:uid="{00000000-0006-0000-1C00-000031000000}">
      <text>
        <r>
          <rPr>
            <sz val="9"/>
            <color indexed="81"/>
            <rFont val="Tahoma"/>
            <family val="2"/>
          </rPr>
          <t>Reporting this cell is mandatory, not available symbol is not allowed!</t>
        </r>
      </text>
    </comment>
    <comment ref="BJ102" authorId="0" shapeId="0" xr:uid="{00000000-0006-0000-1C00-000032000000}">
      <text>
        <r>
          <rPr>
            <sz val="9"/>
            <color indexed="81"/>
            <rFont val="Tahoma"/>
            <family val="2"/>
          </rPr>
          <t>Reporting this cell is mandatory, not available symbol is not allowed!</t>
        </r>
      </text>
    </comment>
    <comment ref="AB103" authorId="0" shapeId="0" xr:uid="{00000000-0006-0000-1C00-000033000000}">
      <text>
        <r>
          <rPr>
            <sz val="9"/>
            <color indexed="81"/>
            <rFont val="Tahoma"/>
            <family val="2"/>
          </rPr>
          <t>Growth rate = 816% (Threshold +/-50%)</t>
        </r>
      </text>
    </comment>
    <comment ref="AL103" authorId="0" shapeId="0" xr:uid="{00000000-0006-0000-1C00-000034000000}">
      <text>
        <r>
          <rPr>
            <sz val="9"/>
            <color indexed="81"/>
            <rFont val="Tahoma"/>
            <family val="2"/>
          </rPr>
          <t>Growth rate = 154% (Threshold +/-50%)</t>
        </r>
      </text>
    </comment>
    <comment ref="AP103" authorId="0" shapeId="0" xr:uid="{00000000-0006-0000-1C00-000035000000}">
      <text>
        <r>
          <rPr>
            <sz val="9"/>
            <color indexed="81"/>
            <rFont val="Tahoma"/>
            <family val="2"/>
          </rPr>
          <t>Growth rate = 210% (Threshold +/-50%)</t>
        </r>
      </text>
    </comment>
    <comment ref="BB103" authorId="0" shapeId="0" xr:uid="{00000000-0006-0000-1C00-000036000000}">
      <text>
        <r>
          <rPr>
            <sz val="9"/>
            <color indexed="81"/>
            <rFont val="Tahoma"/>
            <family val="2"/>
          </rPr>
          <t>Growth rate = 64% (Threshold +/-50%)</t>
        </r>
      </text>
    </comment>
    <comment ref="AZ104" authorId="0" shapeId="0" xr:uid="{00000000-0006-0000-1C00-000037000000}">
      <text>
        <r>
          <rPr>
            <sz val="9"/>
            <color indexed="81"/>
            <rFont val="Tahoma"/>
            <family val="2"/>
          </rPr>
          <t>Growth rate = -51% (Threshold +/-50%)</t>
        </r>
      </text>
    </comment>
    <comment ref="BF104" authorId="0" shapeId="0" xr:uid="{00000000-0006-0000-1C00-000038000000}">
      <text>
        <r>
          <rPr>
            <sz val="9"/>
            <color indexed="81"/>
            <rFont val="Tahoma"/>
            <family val="2"/>
          </rPr>
          <t>Growth rate = -71% (Threshold +/-50%)</t>
        </r>
      </text>
    </comment>
    <comment ref="D106" authorId="1" shapeId="0" xr:uid="{00000000-0006-0000-1C00-000039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Popescu, Cristina</author>
  </authors>
  <commentList>
    <comment ref="AP11" authorId="0" shapeId="0" xr:uid="{00000000-0006-0000-1D00-000001000000}">
      <text>
        <r>
          <rPr>
            <sz val="9"/>
            <color indexed="81"/>
            <rFont val="Tahoma"/>
            <family val="2"/>
          </rPr>
          <t>Growth rate = -72% (Threshold +/-30%)</t>
        </r>
      </text>
    </comment>
    <comment ref="AT11" authorId="0" shapeId="0" xr:uid="{00000000-0006-0000-1D00-000002000000}">
      <text>
        <r>
          <rPr>
            <sz val="9"/>
            <color indexed="81"/>
            <rFont val="Tahoma"/>
            <family val="2"/>
          </rPr>
          <t>Growth rate = 38% (Threshold +/-30%)</t>
        </r>
      </text>
    </comment>
    <comment ref="P13" authorId="0" shapeId="0" xr:uid="{00000000-0006-0000-1D00-000003000000}">
      <text>
        <r>
          <rPr>
            <sz val="9"/>
            <color indexed="81"/>
            <rFont val="Tahoma"/>
            <family val="2"/>
          </rPr>
          <t>Growth rate = 293% (Threshold +/-80%)</t>
        </r>
      </text>
    </comment>
    <comment ref="AJ27" authorId="0" shapeId="0" xr:uid="{00000000-0006-0000-1D00-000004000000}">
      <text>
        <r>
          <rPr>
            <sz val="9"/>
            <color indexed="81"/>
            <rFont val="Tahoma"/>
            <family val="2"/>
          </rPr>
          <t>Growth rate = 154% (Threshold +/-80%)</t>
        </r>
      </text>
    </comment>
    <comment ref="L31" authorId="0" shapeId="0" xr:uid="{00000000-0006-0000-1D00-000005000000}">
      <text>
        <r>
          <rPr>
            <sz val="9"/>
            <color indexed="81"/>
            <rFont val="Tahoma"/>
            <family val="2"/>
          </rPr>
          <t>Growth rate = 116% (Threshold +/-80%)</t>
        </r>
      </text>
    </comment>
    <comment ref="AD38" authorId="0" shapeId="0" xr:uid="{00000000-0006-0000-1D00-000006000000}">
      <text>
        <r>
          <rPr>
            <sz val="9"/>
            <color indexed="81"/>
            <rFont val="Tahoma"/>
            <family val="2"/>
          </rPr>
          <t>Growth rate = 90% (Threshold +/-80%)</t>
        </r>
      </text>
    </comment>
    <comment ref="AD39" authorId="0" shapeId="0" xr:uid="{00000000-0006-0000-1D00-000007000000}">
      <text>
        <r>
          <rPr>
            <sz val="9"/>
            <color indexed="81"/>
            <rFont val="Tahoma"/>
            <family val="2"/>
          </rPr>
          <t>Growth rate = 86% (Threshold +/-80%)</t>
        </r>
      </text>
    </comment>
    <comment ref="AD40" authorId="0" shapeId="0" xr:uid="{00000000-0006-0000-1D00-000008000000}">
      <text>
        <r>
          <rPr>
            <sz val="9"/>
            <color indexed="81"/>
            <rFont val="Tahoma"/>
            <family val="2"/>
          </rPr>
          <t>Growth rate = 78% (Threshold +/-30%)</t>
        </r>
      </text>
    </comment>
    <comment ref="AP40" authorId="0" shapeId="0" xr:uid="{00000000-0006-0000-1D00-000009000000}">
      <text>
        <r>
          <rPr>
            <sz val="9"/>
            <color indexed="81"/>
            <rFont val="Tahoma"/>
            <family val="2"/>
          </rPr>
          <t>Growth rate = -34% (Threshold +/-30%)</t>
        </r>
      </text>
    </comment>
    <comment ref="AT40" authorId="0" shapeId="0" xr:uid="{00000000-0006-0000-1D00-00000A000000}">
      <text>
        <r>
          <rPr>
            <sz val="9"/>
            <color indexed="81"/>
            <rFont val="Tahoma"/>
            <family val="2"/>
          </rPr>
          <t>Growth rate = 39% (Threshold +/-30%)</t>
        </r>
      </text>
    </comment>
    <comment ref="AT41" authorId="0" shapeId="0" xr:uid="{00000000-0006-0000-1D00-00000B000000}">
      <text>
        <r>
          <rPr>
            <sz val="9"/>
            <color indexed="81"/>
            <rFont val="Tahoma"/>
            <family val="2"/>
          </rPr>
          <t>Growth rate = 41% (Threshold +/-30%)</t>
        </r>
      </text>
    </comment>
    <comment ref="AL45" authorId="0" shapeId="0" xr:uid="{00000000-0006-0000-1D00-00000C000000}">
      <text>
        <r>
          <rPr>
            <sz val="9"/>
            <color indexed="81"/>
            <rFont val="Tahoma"/>
            <family val="2"/>
          </rPr>
          <t>Growth rate = -36% (Threshold +/-30%)</t>
        </r>
      </text>
    </comment>
    <comment ref="AP45" authorId="0" shapeId="0" xr:uid="{00000000-0006-0000-1D00-00000D000000}">
      <text>
        <r>
          <rPr>
            <sz val="9"/>
            <color indexed="81"/>
            <rFont val="Tahoma"/>
            <family val="2"/>
          </rPr>
          <t>Growth rate = -84% (Threshold +/-30%)</t>
        </r>
      </text>
    </comment>
    <comment ref="AR45" authorId="0" shapeId="0" xr:uid="{00000000-0006-0000-1D00-00000E000000}">
      <text>
        <r>
          <rPr>
            <sz val="9"/>
            <color indexed="81"/>
            <rFont val="Tahoma"/>
            <family val="2"/>
          </rPr>
          <t>Growth rate = 42% (Threshold +/-30%)</t>
        </r>
      </text>
    </comment>
    <comment ref="AT45" authorId="0" shapeId="0" xr:uid="{00000000-0006-0000-1D00-00000F000000}">
      <text>
        <r>
          <rPr>
            <sz val="9"/>
            <color indexed="81"/>
            <rFont val="Tahoma"/>
            <family val="2"/>
          </rPr>
          <t>Growth rate = 47% (Threshold +/-30%)</t>
        </r>
      </text>
    </comment>
    <comment ref="BD45" authorId="0" shapeId="0" xr:uid="{00000000-0006-0000-1D00-000010000000}">
      <text>
        <r>
          <rPr>
            <sz val="9"/>
            <color indexed="81"/>
            <rFont val="Tahoma"/>
            <family val="2"/>
          </rPr>
          <t>Growth rate = -47% (Threshold +/-30%)</t>
        </r>
      </text>
    </comment>
    <comment ref="BF45" authorId="0" shapeId="0" xr:uid="{00000000-0006-0000-1D00-000011000000}">
      <text>
        <r>
          <rPr>
            <sz val="9"/>
            <color indexed="81"/>
            <rFont val="Tahoma"/>
            <family val="2"/>
          </rPr>
          <t>Growth rate = 65% (Threshold +/-30%)</t>
        </r>
      </text>
    </comment>
    <comment ref="AP46" authorId="0" shapeId="0" xr:uid="{00000000-0006-0000-1D00-000012000000}">
      <text>
        <r>
          <rPr>
            <sz val="9"/>
            <color indexed="81"/>
            <rFont val="Tahoma"/>
            <family val="2"/>
          </rPr>
          <t>Growth rate = -86% (Threshold +/-80%)</t>
        </r>
      </text>
    </comment>
    <comment ref="AJ91" authorId="0" shapeId="0" xr:uid="{00000000-0006-0000-1D00-000013000000}">
      <text>
        <r>
          <rPr>
            <sz val="9"/>
            <color indexed="81"/>
            <rFont val="Tahoma"/>
            <family val="2"/>
          </rPr>
          <t>Growth rate = 80% (Threshold +/-30%)</t>
        </r>
      </text>
    </comment>
    <comment ref="AP91" authorId="0" shapeId="0" xr:uid="{00000000-0006-0000-1D00-000014000000}">
      <text>
        <r>
          <rPr>
            <sz val="9"/>
            <color indexed="81"/>
            <rFont val="Tahoma"/>
            <family val="2"/>
          </rPr>
          <t>Growth rate = 61% (Threshold +/-30%)</t>
        </r>
      </text>
    </comment>
    <comment ref="AJ92" authorId="0" shapeId="0" xr:uid="{00000000-0006-0000-1D00-000015000000}">
      <text>
        <r>
          <rPr>
            <sz val="9"/>
            <color indexed="81"/>
            <rFont val="Tahoma"/>
            <family val="2"/>
          </rPr>
          <t>Growth rate = 80% (Threshold +/-30%)</t>
        </r>
      </text>
    </comment>
    <comment ref="AP92" authorId="0" shapeId="0" xr:uid="{00000000-0006-0000-1D00-000016000000}">
      <text>
        <r>
          <rPr>
            <sz val="9"/>
            <color indexed="81"/>
            <rFont val="Tahoma"/>
            <family val="2"/>
          </rPr>
          <t>Growth rate = 61% (Threshold +/-30%)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BM5" authorId="0" shapeId="0" xr:uid="{00000000-0006-0000-0B00-000001000000}">
      <text>
        <r>
          <rPr>
            <sz val="9"/>
            <color indexed="81"/>
            <rFont val="Tahoma"/>
            <family val="2"/>
          </rPr>
          <t>s) is a pre-defined footnote symbol that can be set by Eurostat only</t>
        </r>
      </text>
    </comment>
    <comment ref="BM6" authorId="0" shapeId="0" xr:uid="{00000000-0006-0000-0B00-000002000000}">
      <text>
        <r>
          <rPr>
            <sz val="9"/>
            <color indexed="81"/>
            <rFont val="Tahoma"/>
            <family val="2"/>
          </rPr>
          <t>s) is a pre-defined footnote symbol that can be set by Eurostat only</t>
        </r>
      </text>
    </comment>
    <comment ref="BM7" authorId="0" shapeId="0" xr:uid="{00000000-0006-0000-0B00-000003000000}">
      <text>
        <r>
          <rPr>
            <sz val="9"/>
            <color indexed="81"/>
            <rFont val="Tahoma"/>
            <family val="2"/>
          </rPr>
          <t>s) is a pre-defined footnote symbol that can be set by Eurostat only</t>
        </r>
      </text>
    </comment>
    <comment ref="BM8" authorId="0" shapeId="0" xr:uid="{00000000-0006-0000-0B00-000004000000}">
      <text>
        <r>
          <rPr>
            <sz val="9"/>
            <color indexed="81"/>
            <rFont val="Tahoma"/>
            <family val="2"/>
          </rPr>
          <t>s) is a pre-defined footnote symbol that can be set by Eurostat only</t>
        </r>
      </text>
    </comment>
    <comment ref="BM9" authorId="0" shapeId="0" xr:uid="{00000000-0006-0000-0B00-000005000000}">
      <text>
        <r>
          <rPr>
            <sz val="9"/>
            <color indexed="81"/>
            <rFont val="Tahoma"/>
            <family val="2"/>
          </rPr>
          <t>s) is a pre-defined footnote symbol that can be set by Eurostat only</t>
        </r>
      </text>
    </comment>
    <comment ref="BM10" authorId="0" shapeId="0" xr:uid="{00000000-0006-0000-0B00-000006000000}">
      <text>
        <r>
          <rPr>
            <sz val="9"/>
            <color indexed="81"/>
            <rFont val="Tahoma"/>
            <family val="2"/>
          </rPr>
          <t>s) is a pre-defined footnote symbol that can be set by Eurostat only</t>
        </r>
      </text>
    </comment>
    <comment ref="BM11" authorId="0" shapeId="0" xr:uid="{00000000-0006-0000-0B00-000007000000}">
      <text>
        <r>
          <rPr>
            <sz val="9"/>
            <color indexed="81"/>
            <rFont val="Tahoma"/>
            <family val="2"/>
          </rPr>
          <t>s) is a pre-defined footnote symbol that can be set by Eurostat only</t>
        </r>
      </text>
    </comment>
    <comment ref="BM12" authorId="0" shapeId="0" xr:uid="{00000000-0006-0000-0B00-000008000000}">
      <text>
        <r>
          <rPr>
            <sz val="9"/>
            <color indexed="81"/>
            <rFont val="Tahoma"/>
            <family val="2"/>
          </rPr>
          <t>s) is a pre-defined footnote symbol that can be set by Eurostat only</t>
        </r>
      </text>
    </comment>
    <comment ref="BM13" authorId="0" shapeId="0" xr:uid="{00000000-0006-0000-0B00-000009000000}">
      <text>
        <r>
          <rPr>
            <sz val="9"/>
            <color indexed="81"/>
            <rFont val="Tahoma"/>
            <family val="2"/>
          </rPr>
          <t>s) is a pre-defined footnote symbol that can be set by Eurostat only</t>
        </r>
      </text>
    </comment>
    <comment ref="BM15" authorId="0" shapeId="0" xr:uid="{00000000-0006-0000-0B00-00000A000000}">
      <text>
        <r>
          <rPr>
            <sz val="9"/>
            <color indexed="81"/>
            <rFont val="Tahoma"/>
            <family val="2"/>
          </rPr>
          <t>s) is a pre-defined footnote symbol that can be set by Eurostat only</t>
        </r>
      </text>
    </comment>
    <comment ref="BM16" authorId="0" shapeId="0" xr:uid="{00000000-0006-0000-0B00-00000B000000}">
      <text>
        <r>
          <rPr>
            <sz val="9"/>
            <color indexed="81"/>
            <rFont val="Tahoma"/>
            <family val="2"/>
          </rPr>
          <t>s) is a pre-defined footnote symbol that can be set by Eurostat only</t>
        </r>
      </text>
    </comment>
    <comment ref="BM17" authorId="0" shapeId="0" xr:uid="{00000000-0006-0000-0B00-00000C000000}">
      <text>
        <r>
          <rPr>
            <sz val="9"/>
            <color indexed="81"/>
            <rFont val="Tahoma"/>
            <family val="2"/>
          </rPr>
          <t>s) is a pre-defined footnote symbol that can be set by Eurostat only</t>
        </r>
      </text>
    </comment>
    <comment ref="BM18" authorId="0" shapeId="0" xr:uid="{00000000-0006-0000-0B00-00000D000000}">
      <text>
        <r>
          <rPr>
            <sz val="9"/>
            <color indexed="81"/>
            <rFont val="Tahoma"/>
            <family val="2"/>
          </rPr>
          <t>s) is a pre-defined footnote symbol that can be set by Eurostat only</t>
        </r>
      </text>
    </comment>
    <comment ref="BM19" authorId="0" shapeId="0" xr:uid="{00000000-0006-0000-0B00-00000E000000}">
      <text>
        <r>
          <rPr>
            <sz val="9"/>
            <color indexed="81"/>
            <rFont val="Tahoma"/>
            <family val="2"/>
          </rPr>
          <t>s) is a pre-defined footnote symbol that can be set by Eurostat only</t>
        </r>
      </text>
    </comment>
    <comment ref="BM20" authorId="0" shapeId="0" xr:uid="{00000000-0006-0000-0B00-00000F000000}">
      <text>
        <r>
          <rPr>
            <sz val="9"/>
            <color indexed="81"/>
            <rFont val="Tahoma"/>
            <family val="2"/>
          </rPr>
          <t>s) is a pre-defined footnote symbol that can be set by Eurostat only</t>
        </r>
      </text>
    </comment>
    <comment ref="BM22" authorId="0" shapeId="0" xr:uid="{00000000-0006-0000-0B00-000010000000}">
      <text>
        <r>
          <rPr>
            <sz val="9"/>
            <color indexed="81"/>
            <rFont val="Tahoma"/>
            <family val="2"/>
          </rPr>
          <t>s) is a pre-defined footnote symbol that can be set by Eurostat only</t>
        </r>
      </text>
    </comment>
    <comment ref="BM23" authorId="0" shapeId="0" xr:uid="{00000000-0006-0000-0B00-000011000000}">
      <text>
        <r>
          <rPr>
            <sz val="9"/>
            <color indexed="81"/>
            <rFont val="Tahoma"/>
            <family val="2"/>
          </rPr>
          <t>s) is a pre-defined footnote symbol that can be set by Eurostat only</t>
        </r>
      </text>
    </comment>
    <comment ref="BM25" authorId="0" shapeId="0" xr:uid="{00000000-0006-0000-0B00-000012000000}">
      <text>
        <r>
          <rPr>
            <sz val="9"/>
            <color indexed="81"/>
            <rFont val="Tahoma"/>
            <family val="2"/>
          </rPr>
          <t>s) is a pre-defined footnote symbol that can be set by Eurostat only</t>
        </r>
      </text>
    </comment>
    <comment ref="BM26" authorId="0" shapeId="0" xr:uid="{00000000-0006-0000-0B00-000013000000}">
      <text>
        <r>
          <rPr>
            <sz val="9"/>
            <color indexed="81"/>
            <rFont val="Tahoma"/>
            <family val="2"/>
          </rPr>
          <t>s) is a pre-defined footnote symbol that can be set by Eurostat only</t>
        </r>
      </text>
    </comment>
    <comment ref="BM27" authorId="0" shapeId="0" xr:uid="{00000000-0006-0000-0B00-000014000000}">
      <text>
        <r>
          <rPr>
            <sz val="9"/>
            <color indexed="81"/>
            <rFont val="Tahoma"/>
            <family val="2"/>
          </rPr>
          <t>s) is a pre-defined footnote symbol that can be set by Eurostat only</t>
        </r>
      </text>
    </comment>
    <comment ref="BM28" authorId="0" shapeId="0" xr:uid="{00000000-0006-0000-0B00-000015000000}">
      <text>
        <r>
          <rPr>
            <sz val="9"/>
            <color indexed="81"/>
            <rFont val="Tahoma"/>
            <family val="2"/>
          </rPr>
          <t>s) is a pre-defined footnote symbol that can be set by Eurostat only</t>
        </r>
      </text>
    </comment>
    <comment ref="BM29" authorId="0" shapeId="0" xr:uid="{00000000-0006-0000-0B00-000016000000}">
      <text>
        <r>
          <rPr>
            <sz val="9"/>
            <color indexed="81"/>
            <rFont val="Tahoma"/>
            <family val="2"/>
          </rPr>
          <t>s) is a pre-defined footnote symbol that can be set by Eurostat only</t>
        </r>
      </text>
    </comment>
    <comment ref="BM31" authorId="0" shapeId="0" xr:uid="{00000000-0006-0000-0B00-000017000000}">
      <text>
        <r>
          <rPr>
            <sz val="9"/>
            <color indexed="81"/>
            <rFont val="Tahoma"/>
            <family val="2"/>
          </rPr>
          <t>s) is a pre-defined footnote symbol that can be set by Eurostat only</t>
        </r>
      </text>
    </comment>
    <comment ref="BM32" authorId="0" shapeId="0" xr:uid="{00000000-0006-0000-0B00-000018000000}">
      <text>
        <r>
          <rPr>
            <sz val="9"/>
            <color indexed="81"/>
            <rFont val="Tahoma"/>
            <family val="2"/>
          </rPr>
          <t>s) is a pre-defined footnote symbol that can be set by Eurostat only</t>
        </r>
      </text>
    </comment>
    <comment ref="BM34" authorId="0" shapeId="0" xr:uid="{00000000-0006-0000-0B00-000019000000}">
      <text>
        <r>
          <rPr>
            <sz val="9"/>
            <color indexed="81"/>
            <rFont val="Tahoma"/>
            <family val="2"/>
          </rPr>
          <t>s) is a pre-defined footnote symbol that can be set by Eurostat only</t>
        </r>
      </text>
    </comment>
    <comment ref="BM35" authorId="0" shapeId="0" xr:uid="{00000000-0006-0000-0B00-00001A000000}">
      <text>
        <r>
          <rPr>
            <sz val="9"/>
            <color indexed="81"/>
            <rFont val="Tahoma"/>
            <family val="2"/>
          </rPr>
          <t>s) is a pre-defined footnote symbol that can be set by Eurostat only</t>
        </r>
      </text>
    </comment>
    <comment ref="BM36" authorId="0" shapeId="0" xr:uid="{00000000-0006-0000-0B00-00001B000000}">
      <text>
        <r>
          <rPr>
            <sz val="9"/>
            <color indexed="81"/>
            <rFont val="Tahoma"/>
            <family val="2"/>
          </rPr>
          <t>s) is a pre-defined footnote symbol that can be set by Eurostat only</t>
        </r>
      </text>
    </comment>
    <comment ref="BM37" authorId="0" shapeId="0" xr:uid="{00000000-0006-0000-0B00-00001C000000}">
      <text>
        <r>
          <rPr>
            <sz val="9"/>
            <color indexed="81"/>
            <rFont val="Tahoma"/>
            <family val="2"/>
          </rPr>
          <t>s) is a pre-defined footnote symbol that can be set by Eurostat only</t>
        </r>
      </text>
    </comment>
    <comment ref="BM38" authorId="0" shapeId="0" xr:uid="{00000000-0006-0000-0B00-00001D000000}">
      <text>
        <r>
          <rPr>
            <sz val="9"/>
            <color indexed="81"/>
            <rFont val="Tahoma"/>
            <family val="2"/>
          </rPr>
          <t>s) is a pre-defined footnote symbol that can be set by Eurostat only</t>
        </r>
      </text>
    </comment>
    <comment ref="BM39" authorId="0" shapeId="0" xr:uid="{00000000-0006-0000-0B00-00001E000000}">
      <text>
        <r>
          <rPr>
            <sz val="9"/>
            <color indexed="81"/>
            <rFont val="Tahoma"/>
            <family val="2"/>
          </rPr>
          <t>s) is a pre-defined footnote symbol that can be set by Eurostat only</t>
        </r>
      </text>
    </comment>
    <comment ref="BM40" authorId="0" shapeId="0" xr:uid="{00000000-0006-0000-0B00-00001F000000}">
      <text>
        <r>
          <rPr>
            <sz val="9"/>
            <color indexed="81"/>
            <rFont val="Tahoma"/>
            <family val="2"/>
          </rPr>
          <t>s) is a pre-defined footnote symbol that can be set by Eurostat only</t>
        </r>
      </text>
    </comment>
    <comment ref="BM41" authorId="0" shapeId="0" xr:uid="{00000000-0006-0000-0B00-000020000000}">
      <text>
        <r>
          <rPr>
            <sz val="9"/>
            <color indexed="81"/>
            <rFont val="Tahoma"/>
            <family val="2"/>
          </rPr>
          <t>s) is a pre-defined footnote symbol that can be set by Eurostat only</t>
        </r>
      </text>
    </comment>
    <comment ref="BM42" authorId="0" shapeId="0" xr:uid="{00000000-0006-0000-0B00-000021000000}">
      <text>
        <r>
          <rPr>
            <sz val="9"/>
            <color indexed="81"/>
            <rFont val="Tahoma"/>
            <family val="2"/>
          </rPr>
          <t>s) is a pre-defined footnote symbol that can be set by Eurostat only</t>
        </r>
      </text>
    </comment>
    <comment ref="BM43" authorId="0" shapeId="0" xr:uid="{00000000-0006-0000-0B00-000022000000}">
      <text>
        <r>
          <rPr>
            <sz val="9"/>
            <color indexed="81"/>
            <rFont val="Tahoma"/>
            <family val="2"/>
          </rPr>
          <t>s) is a pre-defined footnote symbol that can be set by Eurostat only</t>
        </r>
      </text>
    </comment>
    <comment ref="BM44" authorId="0" shapeId="0" xr:uid="{00000000-0006-0000-0B00-000023000000}">
      <text>
        <r>
          <rPr>
            <sz val="9"/>
            <color indexed="81"/>
            <rFont val="Tahoma"/>
            <family val="2"/>
          </rPr>
          <t>s) is a pre-defined footnote symbol that can be set by Eurostat only</t>
        </r>
      </text>
    </comment>
    <comment ref="BM45" authorId="0" shapeId="0" xr:uid="{00000000-0006-0000-0B00-000024000000}">
      <text>
        <r>
          <rPr>
            <sz val="9"/>
            <color indexed="81"/>
            <rFont val="Tahoma"/>
            <family val="2"/>
          </rPr>
          <t>s) is a pre-defined footnote symbol that can be set by Eurostat only</t>
        </r>
      </text>
    </comment>
    <comment ref="BM46" authorId="0" shapeId="0" xr:uid="{00000000-0006-0000-0B00-000025000000}">
      <text>
        <r>
          <rPr>
            <sz val="9"/>
            <color indexed="81"/>
            <rFont val="Tahoma"/>
            <family val="2"/>
          </rPr>
          <t>s) is a pre-defined footnote symbol that can be set by Eurostat only</t>
        </r>
      </text>
    </comment>
    <comment ref="BM47" authorId="0" shapeId="0" xr:uid="{00000000-0006-0000-0B00-000026000000}">
      <text>
        <r>
          <rPr>
            <sz val="9"/>
            <color indexed="81"/>
            <rFont val="Tahoma"/>
            <family val="2"/>
          </rPr>
          <t>s) is a pre-defined footnote symbol that can be set by Eurostat only</t>
        </r>
      </text>
    </comment>
    <comment ref="BM48" authorId="0" shapeId="0" xr:uid="{00000000-0006-0000-0B00-000027000000}">
      <text>
        <r>
          <rPr>
            <sz val="9"/>
            <color indexed="81"/>
            <rFont val="Tahoma"/>
            <family val="2"/>
          </rPr>
          <t>s) is a pre-defined footnote symbol that can be set by Eurostat only</t>
        </r>
      </text>
    </comment>
    <comment ref="BM49" authorId="0" shapeId="0" xr:uid="{00000000-0006-0000-0B00-000028000000}">
      <text>
        <r>
          <rPr>
            <sz val="9"/>
            <color indexed="81"/>
            <rFont val="Tahoma"/>
            <family val="2"/>
          </rPr>
          <t>s) is a pre-defined footnote symbol that can be set by Eurostat only</t>
        </r>
      </text>
    </comment>
    <comment ref="BM50" authorId="0" shapeId="0" xr:uid="{00000000-0006-0000-0B00-000029000000}">
      <text>
        <r>
          <rPr>
            <sz val="9"/>
            <color indexed="81"/>
            <rFont val="Tahoma"/>
            <family val="2"/>
          </rPr>
          <t>s) is a pre-defined footnote symbol that can be set by Eurostat only</t>
        </r>
      </text>
    </comment>
    <comment ref="BM51" authorId="0" shapeId="0" xr:uid="{00000000-0006-0000-0B00-00002A000000}">
      <text>
        <r>
          <rPr>
            <sz val="9"/>
            <color indexed="81"/>
            <rFont val="Tahoma"/>
            <family val="2"/>
          </rPr>
          <t>s) is a pre-defined footnote symbol that can be set by Eurostat only</t>
        </r>
      </text>
    </comment>
    <comment ref="BM52" authorId="0" shapeId="0" xr:uid="{00000000-0006-0000-0B00-00002B000000}">
      <text>
        <r>
          <rPr>
            <sz val="9"/>
            <color indexed="81"/>
            <rFont val="Tahoma"/>
            <family val="2"/>
          </rPr>
          <t>s) is a pre-defined footnote symbol that can be set by Eurostat only</t>
        </r>
      </text>
    </comment>
    <comment ref="BM54" authorId="0" shapeId="0" xr:uid="{00000000-0006-0000-0B00-00002C000000}">
      <text>
        <r>
          <rPr>
            <sz val="9"/>
            <color indexed="81"/>
            <rFont val="Tahoma"/>
            <family val="2"/>
          </rPr>
          <t>s) is a pre-defined footnote symbol that can be set by Eurostat only</t>
        </r>
      </text>
    </comment>
    <comment ref="BM55" authorId="0" shapeId="0" xr:uid="{00000000-0006-0000-0B00-00002D000000}">
      <text>
        <r>
          <rPr>
            <sz val="9"/>
            <color indexed="81"/>
            <rFont val="Tahoma"/>
            <family val="2"/>
          </rPr>
          <t>s) is a pre-defined footnote symbol that can be set by Eurostat only</t>
        </r>
      </text>
    </comment>
    <comment ref="BM56" authorId="0" shapeId="0" xr:uid="{00000000-0006-0000-0B00-00002E000000}">
      <text>
        <r>
          <rPr>
            <sz val="9"/>
            <color indexed="81"/>
            <rFont val="Tahoma"/>
            <family val="2"/>
          </rPr>
          <t>s) is a pre-defined footnote symbol that can be set by Eurostat only</t>
        </r>
      </text>
    </comment>
    <comment ref="BM57" authorId="0" shapeId="0" xr:uid="{00000000-0006-0000-0B00-00002F000000}">
      <text>
        <r>
          <rPr>
            <sz val="9"/>
            <color indexed="81"/>
            <rFont val="Tahoma"/>
            <family val="2"/>
          </rPr>
          <t>s) is a pre-defined footnote symbol that can be set by Eurostat only</t>
        </r>
      </text>
    </comment>
    <comment ref="BM58" authorId="0" shapeId="0" xr:uid="{00000000-0006-0000-0B00-000030000000}">
      <text>
        <r>
          <rPr>
            <sz val="9"/>
            <color indexed="81"/>
            <rFont val="Tahoma"/>
            <family val="2"/>
          </rPr>
          <t>s) is a pre-defined footnote symbol that can be set by Eurostat only</t>
        </r>
      </text>
    </comment>
    <comment ref="BM59" authorId="0" shapeId="0" xr:uid="{00000000-0006-0000-0B00-000031000000}">
      <text>
        <r>
          <rPr>
            <sz val="9"/>
            <color indexed="81"/>
            <rFont val="Tahoma"/>
            <family val="2"/>
          </rPr>
          <t>s) is a pre-defined footnote symbol that can be set by Eurostat only</t>
        </r>
      </text>
    </comment>
    <comment ref="BM60" authorId="0" shapeId="0" xr:uid="{00000000-0006-0000-0B00-000032000000}">
      <text>
        <r>
          <rPr>
            <sz val="9"/>
            <color indexed="81"/>
            <rFont val="Tahoma"/>
            <family val="2"/>
          </rPr>
          <t>s) is a pre-defined footnote symbol that can be set by Eurostat only</t>
        </r>
      </text>
    </comment>
    <comment ref="BM61" authorId="0" shapeId="0" xr:uid="{00000000-0006-0000-0B00-000033000000}">
      <text>
        <r>
          <rPr>
            <sz val="9"/>
            <color indexed="81"/>
            <rFont val="Tahoma"/>
            <family val="2"/>
          </rPr>
          <t>s) is a pre-defined footnote symbol that can be set by Eurostat only</t>
        </r>
      </text>
    </comment>
    <comment ref="BM62" authorId="0" shapeId="0" xr:uid="{00000000-0006-0000-0B00-000034000000}">
      <text>
        <r>
          <rPr>
            <sz val="9"/>
            <color indexed="81"/>
            <rFont val="Tahoma"/>
            <family val="2"/>
          </rPr>
          <t>s) is a pre-defined footnote symbol that can be set by Eurostat only</t>
        </r>
      </text>
    </comment>
    <comment ref="BM64" authorId="0" shapeId="0" xr:uid="{00000000-0006-0000-0B00-000035000000}">
      <text>
        <r>
          <rPr>
            <sz val="9"/>
            <color indexed="81"/>
            <rFont val="Tahoma"/>
            <family val="2"/>
          </rPr>
          <t>s) is a pre-defined footnote symbol that can be set by Eurostat only</t>
        </r>
      </text>
    </comment>
    <comment ref="BM66" authorId="0" shapeId="0" xr:uid="{00000000-0006-0000-0B00-000036000000}">
      <text>
        <r>
          <rPr>
            <sz val="9"/>
            <color indexed="81"/>
            <rFont val="Tahoma"/>
            <family val="2"/>
          </rPr>
          <t>s) is a pre-defined footnote symbol that can be set by Eurostat only</t>
        </r>
      </text>
    </comment>
    <comment ref="BM67" authorId="0" shapeId="0" xr:uid="{00000000-0006-0000-0B00-000037000000}">
      <text>
        <r>
          <rPr>
            <sz val="9"/>
            <color indexed="81"/>
            <rFont val="Tahoma"/>
            <family val="2"/>
          </rPr>
          <t>s) is a pre-defined footnote symbol that can be set by Eurostat only</t>
        </r>
      </text>
    </comment>
    <comment ref="BM68" authorId="0" shapeId="0" xr:uid="{00000000-0006-0000-0B00-000038000000}">
      <text>
        <r>
          <rPr>
            <sz val="9"/>
            <color indexed="81"/>
            <rFont val="Tahoma"/>
            <family val="2"/>
          </rPr>
          <t>s) is a pre-defined footnote symbol that can be set by Eurostat only</t>
        </r>
      </text>
    </comment>
    <comment ref="BM70" authorId="0" shapeId="0" xr:uid="{00000000-0006-0000-0B00-000039000000}">
      <text>
        <r>
          <rPr>
            <sz val="9"/>
            <color indexed="81"/>
            <rFont val="Tahoma"/>
            <family val="2"/>
          </rPr>
          <t>s) is a pre-defined footnote symbol that can be set by Eurostat only</t>
        </r>
      </text>
    </comment>
    <comment ref="BM71" authorId="0" shapeId="0" xr:uid="{00000000-0006-0000-0B00-00003A000000}">
      <text>
        <r>
          <rPr>
            <sz val="9"/>
            <color indexed="81"/>
            <rFont val="Tahoma"/>
            <family val="2"/>
          </rPr>
          <t>s) is a pre-defined footnote symbol that can be set by Eurostat only</t>
        </r>
      </text>
    </comment>
    <comment ref="BM72" authorId="0" shapeId="0" xr:uid="{00000000-0006-0000-0B00-00003B000000}">
      <text>
        <r>
          <rPr>
            <sz val="9"/>
            <color indexed="81"/>
            <rFont val="Tahoma"/>
            <family val="2"/>
          </rPr>
          <t>s) is a pre-defined footnote symbol that can be set by Eurostat only</t>
        </r>
      </text>
    </comment>
    <comment ref="BM73" authorId="0" shapeId="0" xr:uid="{00000000-0006-0000-0B00-00003C000000}">
      <text>
        <r>
          <rPr>
            <sz val="9"/>
            <color indexed="81"/>
            <rFont val="Tahoma"/>
            <family val="2"/>
          </rPr>
          <t>s) is a pre-defined footnote symbol that can be set by Eurostat only</t>
        </r>
      </text>
    </comment>
    <comment ref="BM74" authorId="0" shapeId="0" xr:uid="{00000000-0006-0000-0B00-00003D000000}">
      <text>
        <r>
          <rPr>
            <sz val="9"/>
            <color indexed="81"/>
            <rFont val="Tahoma"/>
            <family val="2"/>
          </rPr>
          <t>s) is a pre-defined footnote symbol that can be set by Eurostat only</t>
        </r>
      </text>
    </comment>
    <comment ref="BM75" authorId="0" shapeId="0" xr:uid="{00000000-0006-0000-0B00-00003E000000}">
      <text>
        <r>
          <rPr>
            <sz val="9"/>
            <color indexed="81"/>
            <rFont val="Tahoma"/>
            <family val="2"/>
          </rPr>
          <t>s) is a pre-defined footnote symbol that can be set by Eurostat only</t>
        </r>
      </text>
    </comment>
    <comment ref="BM76" authorId="0" shapeId="0" xr:uid="{00000000-0006-0000-0B00-00003F000000}">
      <text>
        <r>
          <rPr>
            <sz val="9"/>
            <color indexed="81"/>
            <rFont val="Tahoma"/>
            <family val="2"/>
          </rPr>
          <t>s) is a pre-defined footnote symbol that can be set by Eurostat only</t>
        </r>
      </text>
    </comment>
    <comment ref="BM77" authorId="0" shapeId="0" xr:uid="{00000000-0006-0000-0B00-000040000000}">
      <text>
        <r>
          <rPr>
            <sz val="9"/>
            <color indexed="81"/>
            <rFont val="Tahoma"/>
            <family val="2"/>
          </rPr>
          <t>s) is a pre-defined footnote symbol that can be set by Eurostat only</t>
        </r>
      </text>
    </comment>
    <comment ref="BM78" authorId="0" shapeId="0" xr:uid="{00000000-0006-0000-0B00-000041000000}">
      <text>
        <r>
          <rPr>
            <sz val="9"/>
            <color indexed="81"/>
            <rFont val="Tahoma"/>
            <family val="2"/>
          </rPr>
          <t>s) is a pre-defined footnote symbol that can be set by Eurostat only</t>
        </r>
      </text>
    </comment>
    <comment ref="BM79" authorId="0" shapeId="0" xr:uid="{00000000-0006-0000-0B00-000042000000}">
      <text>
        <r>
          <rPr>
            <sz val="9"/>
            <color indexed="81"/>
            <rFont val="Tahoma"/>
            <family val="2"/>
          </rPr>
          <t>s) is a pre-defined footnote symbol that can be set by Eurostat only</t>
        </r>
      </text>
    </comment>
    <comment ref="BM80" authorId="0" shapeId="0" xr:uid="{00000000-0006-0000-0B00-000043000000}">
      <text>
        <r>
          <rPr>
            <sz val="9"/>
            <color indexed="81"/>
            <rFont val="Tahoma"/>
            <family val="2"/>
          </rPr>
          <t>s) is a pre-defined footnote symbol that can be set by Eurostat only</t>
        </r>
      </text>
    </comment>
    <comment ref="BM81" authorId="0" shapeId="0" xr:uid="{00000000-0006-0000-0B00-000044000000}">
      <text>
        <r>
          <rPr>
            <sz val="9"/>
            <color indexed="81"/>
            <rFont val="Tahoma"/>
            <family val="2"/>
          </rPr>
          <t>s) is a pre-defined footnote symbol that can be set by Eurostat only</t>
        </r>
      </text>
    </comment>
    <comment ref="BM82" authorId="0" shapeId="0" xr:uid="{00000000-0006-0000-0B00-000045000000}">
      <text>
        <r>
          <rPr>
            <sz val="9"/>
            <color indexed="81"/>
            <rFont val="Tahoma"/>
            <family val="2"/>
          </rPr>
          <t>s) is a pre-defined footnote symbol that can be set by Eurostat only</t>
        </r>
      </text>
    </comment>
    <comment ref="BM83" authorId="0" shapeId="0" xr:uid="{00000000-0006-0000-0B00-000046000000}">
      <text>
        <r>
          <rPr>
            <sz val="9"/>
            <color indexed="81"/>
            <rFont val="Tahoma"/>
            <family val="2"/>
          </rPr>
          <t>s) is a pre-defined footnote symbol that can be set by Eurostat only</t>
        </r>
      </text>
    </comment>
    <comment ref="BM84" authorId="0" shapeId="0" xr:uid="{00000000-0006-0000-0B00-000047000000}">
      <text>
        <r>
          <rPr>
            <sz val="9"/>
            <color indexed="81"/>
            <rFont val="Tahoma"/>
            <family val="2"/>
          </rPr>
          <t>s) is a pre-defined footnote symbol that can be set by Eurostat only</t>
        </r>
      </text>
    </comment>
    <comment ref="BM85" authorId="0" shapeId="0" xr:uid="{00000000-0006-0000-0B00-000048000000}">
      <text>
        <r>
          <rPr>
            <sz val="9"/>
            <color indexed="81"/>
            <rFont val="Tahoma"/>
            <family val="2"/>
          </rPr>
          <t>s) is a pre-defined footnote symbol that can be set by Eurostat only</t>
        </r>
      </text>
    </comment>
    <comment ref="BM86" authorId="0" shapeId="0" xr:uid="{00000000-0006-0000-0B00-000049000000}">
      <text>
        <r>
          <rPr>
            <sz val="9"/>
            <color indexed="81"/>
            <rFont val="Tahoma"/>
            <family val="2"/>
          </rPr>
          <t>s) is a pre-defined footnote symbol that can be set by Eurostat only</t>
        </r>
      </text>
    </comment>
    <comment ref="BM87" authorId="0" shapeId="0" xr:uid="{00000000-0006-0000-0B00-00004A000000}">
      <text>
        <r>
          <rPr>
            <sz val="9"/>
            <color indexed="81"/>
            <rFont val="Tahoma"/>
            <family val="2"/>
          </rPr>
          <t>s) is a pre-defined footnote symbol that can be set by Eurostat only</t>
        </r>
      </text>
    </comment>
    <comment ref="BM88" authorId="0" shapeId="0" xr:uid="{00000000-0006-0000-0B00-00004B000000}">
      <text>
        <r>
          <rPr>
            <sz val="9"/>
            <color indexed="81"/>
            <rFont val="Tahoma"/>
            <family val="2"/>
          </rPr>
          <t>s) is a pre-defined footnote symbol that can be set by Eurostat only</t>
        </r>
      </text>
    </comment>
    <comment ref="BM89" authorId="0" shapeId="0" xr:uid="{00000000-0006-0000-0B00-00004C000000}">
      <text>
        <r>
          <rPr>
            <sz val="9"/>
            <color indexed="81"/>
            <rFont val="Tahoma"/>
            <family val="2"/>
          </rPr>
          <t>s) is a pre-defined footnote symbol that can be set by Eurostat only</t>
        </r>
      </text>
    </comment>
    <comment ref="BM90" authorId="0" shapeId="0" xr:uid="{00000000-0006-0000-0B00-00004D000000}">
      <text>
        <r>
          <rPr>
            <sz val="9"/>
            <color indexed="81"/>
            <rFont val="Tahoma"/>
            <family val="2"/>
          </rPr>
          <t>s) is a pre-defined footnote symbol that can be set by Eurostat only</t>
        </r>
      </text>
    </comment>
    <comment ref="BM91" authorId="0" shapeId="0" xr:uid="{00000000-0006-0000-0B00-00004E000000}">
      <text>
        <r>
          <rPr>
            <sz val="9"/>
            <color indexed="81"/>
            <rFont val="Tahoma"/>
            <family val="2"/>
          </rPr>
          <t>s) is a pre-defined footnote symbol that can be set by Eurostat only</t>
        </r>
      </text>
    </comment>
    <comment ref="BM92" authorId="0" shapeId="0" xr:uid="{00000000-0006-0000-0B00-00004F000000}">
      <text>
        <r>
          <rPr>
            <sz val="9"/>
            <color indexed="81"/>
            <rFont val="Tahoma"/>
            <family val="2"/>
          </rPr>
          <t>s) is a pre-defined footnote symbol that can be set by Eurostat only</t>
        </r>
      </text>
    </comment>
    <comment ref="BM93" authorId="0" shapeId="0" xr:uid="{00000000-0006-0000-0B00-000050000000}">
      <text>
        <r>
          <rPr>
            <sz val="9"/>
            <color indexed="81"/>
            <rFont val="Tahoma"/>
            <family val="2"/>
          </rPr>
          <t>s) is a pre-defined footnote symbol that can be set by Eurostat only</t>
        </r>
      </text>
    </comment>
    <comment ref="BM94" authorId="0" shapeId="0" xr:uid="{00000000-0006-0000-0B00-000051000000}">
      <text>
        <r>
          <rPr>
            <sz val="9"/>
            <color indexed="81"/>
            <rFont val="Tahoma"/>
            <family val="2"/>
          </rPr>
          <t>s) is a pre-defined footnote symbol that can be set by Eurostat only</t>
        </r>
      </text>
    </comment>
    <comment ref="BM95" authorId="0" shapeId="0" xr:uid="{00000000-0006-0000-0B00-000052000000}">
      <text>
        <r>
          <rPr>
            <sz val="9"/>
            <color indexed="81"/>
            <rFont val="Tahoma"/>
            <family val="2"/>
          </rPr>
          <t>s) is a pre-defined footnote symbol that can be set by Eurostat only</t>
        </r>
      </text>
    </comment>
    <comment ref="BB96" authorId="0" shapeId="0" xr:uid="{00000000-0006-0000-0B00-000053000000}">
      <text>
        <r>
          <rPr>
            <sz val="9"/>
            <color indexed="81"/>
            <rFont val="Tahoma"/>
            <family val="2"/>
          </rPr>
          <t>Reporting this cell is mandatory, not available symbol is not allowed!</t>
        </r>
      </text>
    </comment>
    <comment ref="BD96" authorId="0" shapeId="0" xr:uid="{00000000-0006-0000-0B00-000054000000}">
      <text>
        <r>
          <rPr>
            <sz val="9"/>
            <color indexed="81"/>
            <rFont val="Tahoma"/>
            <family val="2"/>
          </rPr>
          <t>Reporting this cell is mandatory, not available symbol is not allowed!</t>
        </r>
      </text>
    </comment>
    <comment ref="BF96" authorId="0" shapeId="0" xr:uid="{00000000-0006-0000-0B00-000055000000}">
      <text>
        <r>
          <rPr>
            <sz val="9"/>
            <color indexed="81"/>
            <rFont val="Tahoma"/>
            <family val="2"/>
          </rPr>
          <t>Reporting this cell is mandatory, not available symbol is not allowed!</t>
        </r>
      </text>
    </comment>
    <comment ref="BH96" authorId="0" shapeId="0" xr:uid="{00000000-0006-0000-0B00-000056000000}">
      <text>
        <r>
          <rPr>
            <sz val="9"/>
            <color indexed="81"/>
            <rFont val="Tahoma"/>
            <family val="2"/>
          </rPr>
          <t>Reporting this cell is mandatory, not available symbol is not allowed!</t>
        </r>
      </text>
    </comment>
    <comment ref="BJ96" authorId="0" shapeId="0" xr:uid="{00000000-0006-0000-0B00-000057000000}">
      <text>
        <r>
          <rPr>
            <sz val="9"/>
            <color indexed="81"/>
            <rFont val="Tahoma"/>
            <family val="2"/>
          </rPr>
          <t>Reporting this cell is mandatory, not available symbol is not allowed!</t>
        </r>
      </text>
    </comment>
    <comment ref="BB98" authorId="0" shapeId="0" xr:uid="{00000000-0006-0000-0B00-000058000000}">
      <text>
        <r>
          <rPr>
            <sz val="9"/>
            <color indexed="81"/>
            <rFont val="Tahoma"/>
            <family val="2"/>
          </rPr>
          <t>Reporting this cell is mandatory, not available symbol is not allowed!</t>
        </r>
      </text>
    </comment>
    <comment ref="BD98" authorId="0" shapeId="0" xr:uid="{00000000-0006-0000-0B00-000059000000}">
      <text>
        <r>
          <rPr>
            <sz val="9"/>
            <color indexed="81"/>
            <rFont val="Tahoma"/>
            <family val="2"/>
          </rPr>
          <t>Reporting this cell is mandatory, not available symbol is not allowed!</t>
        </r>
      </text>
    </comment>
    <comment ref="BF98" authorId="0" shapeId="0" xr:uid="{00000000-0006-0000-0B00-00005A000000}">
      <text>
        <r>
          <rPr>
            <sz val="9"/>
            <color indexed="81"/>
            <rFont val="Tahoma"/>
            <family val="2"/>
          </rPr>
          <t>Reporting this cell is mandatory, not available symbol is not allowed!</t>
        </r>
      </text>
    </comment>
    <comment ref="BH98" authorId="0" shapeId="0" xr:uid="{00000000-0006-0000-0B00-00005B000000}">
      <text>
        <r>
          <rPr>
            <sz val="9"/>
            <color indexed="81"/>
            <rFont val="Tahoma"/>
            <family val="2"/>
          </rPr>
          <t>Reporting this cell is mandatory, not available symbol is not allowed!</t>
        </r>
      </text>
    </comment>
    <comment ref="BJ98" authorId="0" shapeId="0" xr:uid="{00000000-0006-0000-0B00-00005C000000}">
      <text>
        <r>
          <rPr>
            <sz val="9"/>
            <color indexed="81"/>
            <rFont val="Tahoma"/>
            <family val="2"/>
          </rPr>
          <t>Reporting this cell is mandatory, not available symbol is not allowed!</t>
        </r>
      </text>
    </comment>
    <comment ref="N99" authorId="0" shapeId="0" xr:uid="{00000000-0006-0000-0B00-00005D000000}">
      <text>
        <r>
          <rPr>
            <sz val="9"/>
            <color indexed="81"/>
            <rFont val="Tahoma"/>
            <family val="2"/>
          </rPr>
          <t>Growth rate = -79% (Threshold +/-50%)</t>
        </r>
      </text>
    </comment>
    <comment ref="P99" authorId="0" shapeId="0" xr:uid="{00000000-0006-0000-0B00-00005E000000}">
      <text>
        <r>
          <rPr>
            <sz val="9"/>
            <color indexed="81"/>
            <rFont val="Tahoma"/>
            <family val="2"/>
          </rPr>
          <t>Growth rate = -100% (Threshold +/-50%)</t>
        </r>
      </text>
    </comment>
    <comment ref="R99" authorId="0" shapeId="0" xr:uid="{00000000-0006-0000-0B00-00005F000000}">
      <text>
        <r>
          <rPr>
            <sz val="9"/>
            <color indexed="81"/>
            <rFont val="Tahoma"/>
            <family val="2"/>
          </rPr>
          <t>Growth rate = 100% (Threshold +/-50%)</t>
        </r>
      </text>
    </comment>
    <comment ref="X99" authorId="0" shapeId="0" xr:uid="{00000000-0006-0000-0B00-000060000000}">
      <text>
        <r>
          <rPr>
            <sz val="9"/>
            <color indexed="81"/>
            <rFont val="Tahoma"/>
            <family val="2"/>
          </rPr>
          <t>Growth rate = -61% (Threshold +/-50%)</t>
        </r>
      </text>
    </comment>
    <comment ref="Z99" authorId="0" shapeId="0" xr:uid="{00000000-0006-0000-0B00-000061000000}">
      <text>
        <r>
          <rPr>
            <sz val="9"/>
            <color indexed="81"/>
            <rFont val="Tahoma"/>
            <family val="2"/>
          </rPr>
          <t>Growth rate = -92% (Threshold +/-50%)</t>
        </r>
      </text>
    </comment>
    <comment ref="AB99" authorId="0" shapeId="0" xr:uid="{00000000-0006-0000-0B00-000062000000}">
      <text>
        <r>
          <rPr>
            <sz val="9"/>
            <color indexed="81"/>
            <rFont val="Tahoma"/>
            <family val="2"/>
          </rPr>
          <t>Growth rate = 4356% (Threshold +/-50%)</t>
        </r>
      </text>
    </comment>
    <comment ref="AN99" authorId="0" shapeId="0" xr:uid="{00000000-0006-0000-0B00-000063000000}">
      <text>
        <r>
          <rPr>
            <sz val="9"/>
            <color indexed="81"/>
            <rFont val="Tahoma"/>
            <family val="2"/>
          </rPr>
          <t>Growth rate = -68% (Threshold +/-50%)</t>
        </r>
      </text>
    </comment>
    <comment ref="AT99" authorId="0" shapeId="0" xr:uid="{00000000-0006-0000-0B00-000064000000}">
      <text>
        <r>
          <rPr>
            <sz val="9"/>
            <color indexed="81"/>
            <rFont val="Tahoma"/>
            <family val="2"/>
          </rPr>
          <t>Growth rate = 54% (Threshold +/-50%)</t>
        </r>
      </text>
    </comment>
    <comment ref="Z100" authorId="0" shapeId="0" xr:uid="{00000000-0006-0000-0B00-000065000000}">
      <text>
        <r>
          <rPr>
            <sz val="9"/>
            <color indexed="81"/>
            <rFont val="Tahoma"/>
            <family val="2"/>
          </rPr>
          <t>Growth rate = 69% (Threshold +/-50%)</t>
        </r>
      </text>
    </comment>
    <comment ref="BD100" authorId="0" shapeId="0" xr:uid="{00000000-0006-0000-0B00-000066000000}">
      <text>
        <r>
          <rPr>
            <sz val="9"/>
            <color indexed="81"/>
            <rFont val="Tahoma"/>
            <family val="2"/>
          </rPr>
          <t>Growth rate = -71% (Threshold +/-50%)</t>
        </r>
      </text>
    </comment>
    <comment ref="BB101" authorId="0" shapeId="0" xr:uid="{00000000-0006-0000-0B00-000067000000}">
      <text>
        <r>
          <rPr>
            <sz val="9"/>
            <color indexed="81"/>
            <rFont val="Tahoma"/>
            <family val="2"/>
          </rPr>
          <t>Reporting this cell is mandatory, not available symbol is not allowed!</t>
        </r>
      </text>
    </comment>
    <comment ref="BD101" authorId="0" shapeId="0" xr:uid="{00000000-0006-0000-0B00-000068000000}">
      <text>
        <r>
          <rPr>
            <sz val="9"/>
            <color indexed="81"/>
            <rFont val="Tahoma"/>
            <family val="2"/>
          </rPr>
          <t>Reporting this cell is mandatory, not available symbol is not allowed!</t>
        </r>
      </text>
    </comment>
    <comment ref="BF101" authorId="0" shapeId="0" xr:uid="{00000000-0006-0000-0B00-000069000000}">
      <text>
        <r>
          <rPr>
            <sz val="9"/>
            <color indexed="81"/>
            <rFont val="Tahoma"/>
            <family val="2"/>
          </rPr>
          <t>Reporting this cell is mandatory, not available symbol is not allowed!</t>
        </r>
      </text>
    </comment>
    <comment ref="BH101" authorId="0" shapeId="0" xr:uid="{00000000-0006-0000-0B00-00006A000000}">
      <text>
        <r>
          <rPr>
            <sz val="9"/>
            <color indexed="81"/>
            <rFont val="Tahoma"/>
            <family val="2"/>
          </rPr>
          <t>Reporting this cell is mandatory, not available symbol is not allowed!</t>
        </r>
      </text>
    </comment>
    <comment ref="BJ101" authorId="0" shapeId="0" xr:uid="{00000000-0006-0000-0B00-00006B000000}">
      <text>
        <r>
          <rPr>
            <sz val="9"/>
            <color indexed="81"/>
            <rFont val="Tahoma"/>
            <family val="2"/>
          </rPr>
          <t>Reporting this cell is mandatory, not available symbol is not allowed!</t>
        </r>
      </text>
    </comment>
    <comment ref="BB102" authorId="0" shapeId="0" xr:uid="{00000000-0006-0000-0B00-00006C000000}">
      <text>
        <r>
          <rPr>
            <sz val="9"/>
            <color indexed="81"/>
            <rFont val="Tahoma"/>
            <family val="2"/>
          </rPr>
          <t>Reporting this cell is mandatory, not available symbol is not allowed!</t>
        </r>
      </text>
    </comment>
    <comment ref="BD102" authorId="0" shapeId="0" xr:uid="{00000000-0006-0000-0B00-00006D000000}">
      <text>
        <r>
          <rPr>
            <sz val="9"/>
            <color indexed="81"/>
            <rFont val="Tahoma"/>
            <family val="2"/>
          </rPr>
          <t>Reporting this cell is mandatory, not available symbol is not allowed!</t>
        </r>
      </text>
    </comment>
    <comment ref="BF102" authorId="0" shapeId="0" xr:uid="{00000000-0006-0000-0B00-00006E000000}">
      <text>
        <r>
          <rPr>
            <sz val="9"/>
            <color indexed="81"/>
            <rFont val="Tahoma"/>
            <family val="2"/>
          </rPr>
          <t>Reporting this cell is mandatory, not available symbol is not allowed!</t>
        </r>
      </text>
    </comment>
    <comment ref="BH102" authorId="0" shapeId="0" xr:uid="{00000000-0006-0000-0B00-00006F000000}">
      <text>
        <r>
          <rPr>
            <sz val="9"/>
            <color indexed="81"/>
            <rFont val="Tahoma"/>
            <family val="2"/>
          </rPr>
          <t>Reporting this cell is mandatory, not available symbol is not allowed!</t>
        </r>
      </text>
    </comment>
    <comment ref="BJ102" authorId="0" shapeId="0" xr:uid="{00000000-0006-0000-0B00-000070000000}">
      <text>
        <r>
          <rPr>
            <sz val="9"/>
            <color indexed="81"/>
            <rFont val="Tahoma"/>
            <family val="2"/>
          </rPr>
          <t>Reporting this cell is mandatory, not available symbol is not allowed!</t>
        </r>
      </text>
    </comment>
    <comment ref="AB103" authorId="0" shapeId="0" xr:uid="{00000000-0006-0000-0B00-000071000000}">
      <text>
        <r>
          <rPr>
            <sz val="9"/>
            <color indexed="81"/>
            <rFont val="Tahoma"/>
            <family val="2"/>
          </rPr>
          <t>Growth rate = 816% (Threshold +/-50%)</t>
        </r>
      </text>
    </comment>
    <comment ref="AL103" authorId="0" shapeId="0" xr:uid="{00000000-0006-0000-0B00-000072000000}">
      <text>
        <r>
          <rPr>
            <sz val="9"/>
            <color indexed="81"/>
            <rFont val="Tahoma"/>
            <family val="2"/>
          </rPr>
          <t>Growth rate = 152% (Threshold +/-50%)</t>
        </r>
      </text>
    </comment>
    <comment ref="AP103" authorId="0" shapeId="0" xr:uid="{00000000-0006-0000-0B00-000073000000}">
      <text>
        <r>
          <rPr>
            <sz val="9"/>
            <color indexed="81"/>
            <rFont val="Tahoma"/>
            <family val="2"/>
          </rPr>
          <t>Growth rate = 208% (Threshold +/-50%)</t>
        </r>
      </text>
    </comment>
    <comment ref="BB103" authorId="0" shapeId="0" xr:uid="{00000000-0006-0000-0B00-000074000000}">
      <text>
        <r>
          <rPr>
            <sz val="9"/>
            <color indexed="81"/>
            <rFont val="Tahoma"/>
            <family val="2"/>
          </rPr>
          <t>Growth rate = 63% (Threshold +/-50%)</t>
        </r>
      </text>
    </comment>
    <comment ref="Z104" authorId="0" shapeId="0" xr:uid="{00000000-0006-0000-0B00-000075000000}">
      <text>
        <r>
          <rPr>
            <sz val="9"/>
            <color indexed="81"/>
            <rFont val="Tahoma"/>
            <family val="2"/>
          </rPr>
          <t>Growth rate = 75% (Threshold +/-50%)</t>
        </r>
      </text>
    </comment>
    <comment ref="AJ104" authorId="0" shapeId="0" xr:uid="{00000000-0006-0000-0B00-000076000000}">
      <text>
        <r>
          <rPr>
            <sz val="9"/>
            <color indexed="81"/>
            <rFont val="Tahoma"/>
            <family val="2"/>
          </rPr>
          <t>Growth rate = -53% (Threshold +/-50%)</t>
        </r>
      </text>
    </comment>
    <comment ref="BD104" authorId="0" shapeId="0" xr:uid="{00000000-0006-0000-0B00-000077000000}">
      <text>
        <r>
          <rPr>
            <sz val="9"/>
            <color indexed="81"/>
            <rFont val="Tahoma"/>
            <family val="2"/>
          </rPr>
          <t>Growth rate = -52% (Threshold +/-50%)</t>
        </r>
      </text>
    </comment>
    <comment ref="D106" authorId="1" shapeId="0" xr:uid="{00000000-0006-0000-0B00-000078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Popescu, Cristina</author>
  </authors>
  <commentList>
    <comment ref="AP23" authorId="0" shapeId="0" xr:uid="{00000000-0006-0000-0C00-000001000000}">
      <text>
        <r>
          <rPr>
            <sz val="9"/>
            <color indexed="81"/>
            <rFont val="Tahoma"/>
            <family val="2"/>
          </rPr>
          <t>Growth rate = 94% (Threshold +/-80%)</t>
        </r>
      </text>
    </comment>
    <comment ref="AP39" authorId="0" shapeId="0" xr:uid="{00000000-0006-0000-0C00-000002000000}">
      <text>
        <r>
          <rPr>
            <sz val="9"/>
            <color indexed="81"/>
            <rFont val="Tahoma"/>
            <family val="2"/>
          </rPr>
          <t>Growth rate = 377% (Threshold +/-80%)</t>
        </r>
      </text>
    </comment>
    <comment ref="AP40" authorId="0" shapeId="0" xr:uid="{00000000-0006-0000-0C00-000003000000}">
      <text>
        <r>
          <rPr>
            <sz val="9"/>
            <color indexed="81"/>
            <rFont val="Tahoma"/>
            <family val="2"/>
          </rPr>
          <t>Growth rate = 69% (Threshold +/-30%)</t>
        </r>
      </text>
    </comment>
    <comment ref="AT41" authorId="0" shapeId="0" xr:uid="{00000000-0006-0000-0C00-000004000000}">
      <text>
        <r>
          <rPr>
            <sz val="9"/>
            <color indexed="81"/>
            <rFont val="Tahoma"/>
            <family val="2"/>
          </rPr>
          <t>Growth rate = 45% (Threshold +/-30%)</t>
        </r>
      </text>
    </comment>
    <comment ref="AP45" authorId="0" shapeId="0" xr:uid="{00000000-0006-0000-0C00-000005000000}">
      <text>
        <r>
          <rPr>
            <sz val="9"/>
            <color indexed="81"/>
            <rFont val="Tahoma"/>
            <family val="2"/>
          </rPr>
          <t>Growth rate = -61% (Threshold +/-30%)</t>
        </r>
      </text>
    </comment>
    <comment ref="AT45" authorId="0" shapeId="0" xr:uid="{00000000-0006-0000-0C00-000006000000}">
      <text>
        <r>
          <rPr>
            <sz val="9"/>
            <color indexed="81"/>
            <rFont val="Tahoma"/>
            <family val="2"/>
          </rPr>
          <t>Growth rate = 60% (Threshold +/-30%)</t>
        </r>
      </text>
    </comment>
    <comment ref="BD45" authorId="0" shapeId="0" xr:uid="{00000000-0006-0000-0C00-000007000000}">
      <text>
        <r>
          <rPr>
            <sz val="9"/>
            <color indexed="81"/>
            <rFont val="Tahoma"/>
            <family val="2"/>
          </rPr>
          <t>Growth rate = -47% (Threshold +/-30%)</t>
        </r>
      </text>
    </comment>
    <comment ref="BF45" authorId="0" shapeId="0" xr:uid="{00000000-0006-0000-0C00-000008000000}">
      <text>
        <r>
          <rPr>
            <sz val="9"/>
            <color indexed="81"/>
            <rFont val="Tahoma"/>
            <family val="2"/>
          </rPr>
          <t>Growth rate = 78% (Threshold +/-30%)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P11" authorId="0" shapeId="0" xr:uid="{00000000-0006-0000-0D00-000001000000}">
      <text>
        <r>
          <rPr>
            <sz val="9"/>
            <color indexed="81"/>
            <rFont val="Tahoma"/>
            <family val="2"/>
          </rPr>
          <t>Growth rate = 684% (Threshold +/-30%)</t>
        </r>
      </text>
    </comment>
    <comment ref="X11" authorId="0" shapeId="0" xr:uid="{00000000-0006-0000-0D00-000002000000}">
      <text>
        <r>
          <rPr>
            <sz val="9"/>
            <color indexed="81"/>
            <rFont val="Tahoma"/>
            <family val="2"/>
          </rPr>
          <t>Growth rate = 64% (Threshold +/-30%)</t>
        </r>
      </text>
    </comment>
    <comment ref="P23" authorId="0" shapeId="0" xr:uid="{00000000-0006-0000-0D00-000003000000}">
      <text>
        <r>
          <rPr>
            <sz val="9"/>
            <color indexed="81"/>
            <rFont val="Tahoma"/>
            <family val="2"/>
          </rPr>
          <t>Growth rate = 859% (Threshold +/-80%)</t>
        </r>
      </text>
    </comment>
    <comment ref="P25" authorId="0" shapeId="0" xr:uid="{00000000-0006-0000-0D00-000004000000}">
      <text>
        <r>
          <rPr>
            <sz val="9"/>
            <color indexed="81"/>
            <rFont val="Tahoma"/>
            <family val="2"/>
          </rPr>
          <t>Growth rate = 710% (Threshold +/-80%)</t>
        </r>
      </text>
    </comment>
    <comment ref="AJ36" authorId="0" shapeId="0" xr:uid="{00000000-0006-0000-0D00-000005000000}">
      <text>
        <r>
          <rPr>
            <sz val="9"/>
            <color indexed="81"/>
            <rFont val="Tahoma"/>
            <family val="2"/>
          </rPr>
          <t>Growth rate = 37% (Threshold +/-30%)</t>
        </r>
      </text>
    </comment>
    <comment ref="AN36" authorId="0" shapeId="0" xr:uid="{00000000-0006-0000-0D00-000006000000}">
      <text>
        <r>
          <rPr>
            <sz val="9"/>
            <color indexed="81"/>
            <rFont val="Tahoma"/>
            <family val="2"/>
          </rPr>
          <t>Growth rate = 32% (Threshold +/-30%)</t>
        </r>
      </text>
    </comment>
    <comment ref="AP36" authorId="0" shapeId="0" xr:uid="{00000000-0006-0000-0D00-000007000000}">
      <text>
        <r>
          <rPr>
            <sz val="9"/>
            <color indexed="81"/>
            <rFont val="Tahoma"/>
            <family val="2"/>
          </rPr>
          <t>Growth rate = 44% (Threshold +/-30%)</t>
        </r>
      </text>
    </comment>
    <comment ref="AP38" authorId="0" shapeId="0" xr:uid="{00000000-0006-0000-0D00-000008000000}">
      <text>
        <r>
          <rPr>
            <sz val="9"/>
            <color indexed="81"/>
            <rFont val="Tahoma"/>
            <family val="2"/>
          </rPr>
          <t>Growth rate = 84% (Threshold +/-80%)</t>
        </r>
      </text>
    </comment>
    <comment ref="AP39" authorId="0" shapeId="0" xr:uid="{00000000-0006-0000-0D00-000009000000}">
      <text>
        <r>
          <rPr>
            <sz val="9"/>
            <color indexed="81"/>
            <rFont val="Tahoma"/>
            <family val="2"/>
          </rPr>
          <t>Growth rate = 85% (Threshold +/-80%)</t>
        </r>
      </text>
    </comment>
    <comment ref="Z91" authorId="0" shapeId="0" xr:uid="{00000000-0006-0000-0D00-00000A000000}">
      <text>
        <r>
          <rPr>
            <sz val="9"/>
            <color indexed="81"/>
            <rFont val="Tahoma"/>
            <family val="2"/>
          </rPr>
          <t>Growth rate = 46% (Threshold +/-30%)</t>
        </r>
      </text>
    </comment>
    <comment ref="AR91" authorId="0" shapeId="0" xr:uid="{00000000-0006-0000-0D00-00000B000000}">
      <text>
        <r>
          <rPr>
            <sz val="9"/>
            <color indexed="81"/>
            <rFont val="Tahoma"/>
            <family val="2"/>
          </rPr>
          <t>Growth rate = -36% (Threshold +/-30%)</t>
        </r>
      </text>
    </comment>
    <comment ref="AT91" authorId="0" shapeId="0" xr:uid="{00000000-0006-0000-0D00-00000C000000}">
      <text>
        <r>
          <rPr>
            <sz val="9"/>
            <color indexed="81"/>
            <rFont val="Tahoma"/>
            <family val="2"/>
          </rPr>
          <t>Growth rate = 36% (Threshold +/-30%)</t>
        </r>
      </text>
    </comment>
    <comment ref="Z93" authorId="0" shapeId="0" xr:uid="{00000000-0006-0000-0D00-00000D000000}">
      <text>
        <r>
          <rPr>
            <sz val="9"/>
            <color indexed="81"/>
            <rFont val="Tahoma"/>
            <family val="2"/>
          </rPr>
          <t>Growth rate = 46% (Threshold +/-30%)</t>
        </r>
      </text>
    </comment>
    <comment ref="AR93" authorId="0" shapeId="0" xr:uid="{00000000-0006-0000-0D00-00000E000000}">
      <text>
        <r>
          <rPr>
            <sz val="9"/>
            <color indexed="81"/>
            <rFont val="Tahoma"/>
            <family val="2"/>
          </rPr>
          <t>Growth rate = -41% (Threshold +/-30%)</t>
        </r>
      </text>
    </comment>
    <comment ref="AT93" authorId="0" shapeId="0" xr:uid="{00000000-0006-0000-0D00-00000F000000}">
      <text>
        <r>
          <rPr>
            <sz val="9"/>
            <color indexed="81"/>
            <rFont val="Tahoma"/>
            <family val="2"/>
          </rPr>
          <t>Growth rate = 44% (Threshold +/-30%)</t>
        </r>
      </text>
    </comment>
    <comment ref="BB96" authorId="0" shapeId="0" xr:uid="{00000000-0006-0000-0D00-000010000000}">
      <text>
        <r>
          <rPr>
            <sz val="9"/>
            <color indexed="81"/>
            <rFont val="Tahoma"/>
            <family val="2"/>
          </rPr>
          <t>Reporting this cell is mandatory, not available symbol is not allowed!</t>
        </r>
      </text>
    </comment>
    <comment ref="BD96" authorId="0" shapeId="0" xr:uid="{00000000-0006-0000-0D00-000011000000}">
      <text>
        <r>
          <rPr>
            <sz val="9"/>
            <color indexed="81"/>
            <rFont val="Tahoma"/>
            <family val="2"/>
          </rPr>
          <t>Reporting this cell is mandatory, not available symbol is not allowed!</t>
        </r>
      </text>
    </comment>
    <comment ref="BF96" authorId="0" shapeId="0" xr:uid="{00000000-0006-0000-0D00-000012000000}">
      <text>
        <r>
          <rPr>
            <sz val="9"/>
            <color indexed="81"/>
            <rFont val="Tahoma"/>
            <family val="2"/>
          </rPr>
          <t>Reporting this cell is mandatory, not available symbol is not allowed!</t>
        </r>
      </text>
    </comment>
    <comment ref="BH96" authorId="0" shapeId="0" xr:uid="{00000000-0006-0000-0D00-000013000000}">
      <text>
        <r>
          <rPr>
            <sz val="9"/>
            <color indexed="81"/>
            <rFont val="Tahoma"/>
            <family val="2"/>
          </rPr>
          <t>Reporting this cell is mandatory, not available symbol is not allowed!</t>
        </r>
      </text>
    </comment>
    <comment ref="BJ96" authorId="0" shapeId="0" xr:uid="{00000000-0006-0000-0D00-000014000000}">
      <text>
        <r>
          <rPr>
            <sz val="9"/>
            <color indexed="81"/>
            <rFont val="Tahoma"/>
            <family val="2"/>
          </rPr>
          <t>Reporting this cell is mandatory, not available symbol is not allowed!</t>
        </r>
      </text>
    </comment>
    <comment ref="BB97" authorId="0" shapeId="0" xr:uid="{00000000-0006-0000-0D00-000015000000}">
      <text>
        <r>
          <rPr>
            <sz val="9"/>
            <color indexed="81"/>
            <rFont val="Tahoma"/>
            <family val="2"/>
          </rPr>
          <t>Reporting this cell is mandatory, not available symbol is not allowed!</t>
        </r>
      </text>
    </comment>
    <comment ref="BD97" authorId="0" shapeId="0" xr:uid="{00000000-0006-0000-0D00-000016000000}">
      <text>
        <r>
          <rPr>
            <sz val="9"/>
            <color indexed="81"/>
            <rFont val="Tahoma"/>
            <family val="2"/>
          </rPr>
          <t>Reporting this cell is mandatory, not available symbol is not allowed!</t>
        </r>
      </text>
    </comment>
    <comment ref="BF97" authorId="0" shapeId="0" xr:uid="{00000000-0006-0000-0D00-000017000000}">
      <text>
        <r>
          <rPr>
            <sz val="9"/>
            <color indexed="81"/>
            <rFont val="Tahoma"/>
            <family val="2"/>
          </rPr>
          <t>Reporting this cell is mandatory, not available symbol is not allowed!</t>
        </r>
      </text>
    </comment>
    <comment ref="BH97" authorId="0" shapeId="0" xr:uid="{00000000-0006-0000-0D00-000018000000}">
      <text>
        <r>
          <rPr>
            <sz val="9"/>
            <color indexed="81"/>
            <rFont val="Tahoma"/>
            <family val="2"/>
          </rPr>
          <t>Reporting this cell is mandatory, not available symbol is not allowed!</t>
        </r>
      </text>
    </comment>
    <comment ref="BJ97" authorId="0" shapeId="0" xr:uid="{00000000-0006-0000-0D00-000019000000}">
      <text>
        <r>
          <rPr>
            <sz val="9"/>
            <color indexed="81"/>
            <rFont val="Tahoma"/>
            <family val="2"/>
          </rPr>
          <t>Reporting this cell is mandatory, not available symbol is not allowed!</t>
        </r>
      </text>
    </comment>
    <comment ref="BB98" authorId="0" shapeId="0" xr:uid="{00000000-0006-0000-0D00-00001A000000}">
      <text>
        <r>
          <rPr>
            <sz val="9"/>
            <color indexed="81"/>
            <rFont val="Tahoma"/>
            <family val="2"/>
          </rPr>
          <t>Reporting this cell is mandatory, not available symbol is not allowed!</t>
        </r>
      </text>
    </comment>
    <comment ref="BD98" authorId="0" shapeId="0" xr:uid="{00000000-0006-0000-0D00-00001B000000}">
      <text>
        <r>
          <rPr>
            <sz val="9"/>
            <color indexed="81"/>
            <rFont val="Tahoma"/>
            <family val="2"/>
          </rPr>
          <t>Reporting this cell is mandatory, not available symbol is not allowed!</t>
        </r>
      </text>
    </comment>
    <comment ref="BF98" authorId="0" shapeId="0" xr:uid="{00000000-0006-0000-0D00-00001C000000}">
      <text>
        <r>
          <rPr>
            <sz val="9"/>
            <color indexed="81"/>
            <rFont val="Tahoma"/>
            <family val="2"/>
          </rPr>
          <t>Reporting this cell is mandatory, not available symbol is not allowed!</t>
        </r>
      </text>
    </comment>
    <comment ref="BH98" authorId="0" shapeId="0" xr:uid="{00000000-0006-0000-0D00-00001D000000}">
      <text>
        <r>
          <rPr>
            <sz val="9"/>
            <color indexed="81"/>
            <rFont val="Tahoma"/>
            <family val="2"/>
          </rPr>
          <t>Reporting this cell is mandatory, not available symbol is not allowed!</t>
        </r>
      </text>
    </comment>
    <comment ref="BJ98" authorId="0" shapeId="0" xr:uid="{00000000-0006-0000-0D00-00001E000000}">
      <text>
        <r>
          <rPr>
            <sz val="9"/>
            <color indexed="81"/>
            <rFont val="Tahoma"/>
            <family val="2"/>
          </rPr>
          <t>Reporting this cell is mandatory, not available symbol is not allowed!</t>
        </r>
      </text>
    </comment>
    <comment ref="BB99" authorId="0" shapeId="0" xr:uid="{00000000-0006-0000-0D00-00001F000000}">
      <text>
        <r>
          <rPr>
            <sz val="9"/>
            <color indexed="81"/>
            <rFont val="Tahoma"/>
            <family val="2"/>
          </rPr>
          <t>Reporting this cell is mandatory, not available symbol is not allowed!</t>
        </r>
      </text>
    </comment>
    <comment ref="BD99" authorId="0" shapeId="0" xr:uid="{00000000-0006-0000-0D00-000020000000}">
      <text>
        <r>
          <rPr>
            <sz val="9"/>
            <color indexed="81"/>
            <rFont val="Tahoma"/>
            <family val="2"/>
          </rPr>
          <t>Reporting this cell is mandatory, not available symbol is not allowed!</t>
        </r>
      </text>
    </comment>
    <comment ref="BF99" authorId="0" shapeId="0" xr:uid="{00000000-0006-0000-0D00-000021000000}">
      <text>
        <r>
          <rPr>
            <sz val="9"/>
            <color indexed="81"/>
            <rFont val="Tahoma"/>
            <family val="2"/>
          </rPr>
          <t>Reporting this cell is mandatory, not available symbol is not allowed!</t>
        </r>
      </text>
    </comment>
    <comment ref="BH99" authorId="0" shapeId="0" xr:uid="{00000000-0006-0000-0D00-000022000000}">
      <text>
        <r>
          <rPr>
            <sz val="9"/>
            <color indexed="81"/>
            <rFont val="Tahoma"/>
            <family val="2"/>
          </rPr>
          <t>Reporting this cell is mandatory, not available symbol is not allowed!</t>
        </r>
      </text>
    </comment>
    <comment ref="BJ99" authorId="0" shapeId="0" xr:uid="{00000000-0006-0000-0D00-000023000000}">
      <text>
        <r>
          <rPr>
            <sz val="9"/>
            <color indexed="81"/>
            <rFont val="Tahoma"/>
            <family val="2"/>
          </rPr>
          <t>Reporting this cell is mandatory, not available symbol is not allowed!</t>
        </r>
      </text>
    </comment>
    <comment ref="BB100" authorId="0" shapeId="0" xr:uid="{00000000-0006-0000-0D00-000024000000}">
      <text>
        <r>
          <rPr>
            <sz val="9"/>
            <color indexed="81"/>
            <rFont val="Tahoma"/>
            <family val="2"/>
          </rPr>
          <t>Reporting this cell is mandatory, not available symbol is not allowed!</t>
        </r>
      </text>
    </comment>
    <comment ref="BD100" authorId="0" shapeId="0" xr:uid="{00000000-0006-0000-0D00-000025000000}">
      <text>
        <r>
          <rPr>
            <sz val="9"/>
            <color indexed="81"/>
            <rFont val="Tahoma"/>
            <family val="2"/>
          </rPr>
          <t>Reporting this cell is mandatory, not available symbol is not allowed!</t>
        </r>
      </text>
    </comment>
    <comment ref="BF100" authorId="0" shapeId="0" xr:uid="{00000000-0006-0000-0D00-000026000000}">
      <text>
        <r>
          <rPr>
            <sz val="9"/>
            <color indexed="81"/>
            <rFont val="Tahoma"/>
            <family val="2"/>
          </rPr>
          <t>Reporting this cell is mandatory, not available symbol is not allowed!</t>
        </r>
      </text>
    </comment>
    <comment ref="BH100" authorId="0" shapeId="0" xr:uid="{00000000-0006-0000-0D00-000027000000}">
      <text>
        <r>
          <rPr>
            <sz val="9"/>
            <color indexed="81"/>
            <rFont val="Tahoma"/>
            <family val="2"/>
          </rPr>
          <t>Reporting this cell is mandatory, not available symbol is not allowed!</t>
        </r>
      </text>
    </comment>
    <comment ref="BJ100" authorId="0" shapeId="0" xr:uid="{00000000-0006-0000-0D00-000028000000}">
      <text>
        <r>
          <rPr>
            <sz val="9"/>
            <color indexed="81"/>
            <rFont val="Tahoma"/>
            <family val="2"/>
          </rPr>
          <t>Reporting this cell is mandatory, not available symbol is not allowed!</t>
        </r>
      </text>
    </comment>
    <comment ref="BB101" authorId="0" shapeId="0" xr:uid="{00000000-0006-0000-0D00-000029000000}">
      <text>
        <r>
          <rPr>
            <sz val="9"/>
            <color indexed="81"/>
            <rFont val="Tahoma"/>
            <family val="2"/>
          </rPr>
          <t>Reporting this cell is mandatory, not available symbol is not allowed!</t>
        </r>
      </text>
    </comment>
    <comment ref="BD101" authorId="0" shapeId="0" xr:uid="{00000000-0006-0000-0D00-00002A000000}">
      <text>
        <r>
          <rPr>
            <sz val="9"/>
            <color indexed="81"/>
            <rFont val="Tahoma"/>
            <family val="2"/>
          </rPr>
          <t>Reporting this cell is mandatory, not available symbol is not allowed!</t>
        </r>
      </text>
    </comment>
    <comment ref="BF101" authorId="0" shapeId="0" xr:uid="{00000000-0006-0000-0D00-00002B000000}">
      <text>
        <r>
          <rPr>
            <sz val="9"/>
            <color indexed="81"/>
            <rFont val="Tahoma"/>
            <family val="2"/>
          </rPr>
          <t>Reporting this cell is mandatory, not available symbol is not allowed!</t>
        </r>
      </text>
    </comment>
    <comment ref="BH101" authorId="0" shapeId="0" xr:uid="{00000000-0006-0000-0D00-00002C000000}">
      <text>
        <r>
          <rPr>
            <sz val="9"/>
            <color indexed="81"/>
            <rFont val="Tahoma"/>
            <family val="2"/>
          </rPr>
          <t>Reporting this cell is mandatory, not available symbol is not allowed!</t>
        </r>
      </text>
    </comment>
    <comment ref="BJ101" authorId="0" shapeId="0" xr:uid="{00000000-0006-0000-0D00-00002D000000}">
      <text>
        <r>
          <rPr>
            <sz val="9"/>
            <color indexed="81"/>
            <rFont val="Tahoma"/>
            <family val="2"/>
          </rPr>
          <t>Reporting this cell is mandatory, not available symbol is not allowed!</t>
        </r>
      </text>
    </comment>
    <comment ref="BB102" authorId="0" shapeId="0" xr:uid="{00000000-0006-0000-0D00-00002E000000}">
      <text>
        <r>
          <rPr>
            <sz val="9"/>
            <color indexed="81"/>
            <rFont val="Tahoma"/>
            <family val="2"/>
          </rPr>
          <t>Reporting this cell is mandatory, not available symbol is not allowed!</t>
        </r>
      </text>
    </comment>
    <comment ref="BD102" authorId="0" shapeId="0" xr:uid="{00000000-0006-0000-0D00-00002F000000}">
      <text>
        <r>
          <rPr>
            <sz val="9"/>
            <color indexed="81"/>
            <rFont val="Tahoma"/>
            <family val="2"/>
          </rPr>
          <t>Reporting this cell is mandatory, not available symbol is not allowed!</t>
        </r>
      </text>
    </comment>
    <comment ref="BF102" authorId="0" shapeId="0" xr:uid="{00000000-0006-0000-0D00-000030000000}">
      <text>
        <r>
          <rPr>
            <sz val="9"/>
            <color indexed="81"/>
            <rFont val="Tahoma"/>
            <family val="2"/>
          </rPr>
          <t>Reporting this cell is mandatory, not available symbol is not allowed!</t>
        </r>
      </text>
    </comment>
    <comment ref="BH102" authorId="0" shapeId="0" xr:uid="{00000000-0006-0000-0D00-000031000000}">
      <text>
        <r>
          <rPr>
            <sz val="9"/>
            <color indexed="81"/>
            <rFont val="Tahoma"/>
            <family val="2"/>
          </rPr>
          <t>Reporting this cell is mandatory, not available symbol is not allowed!</t>
        </r>
      </text>
    </comment>
    <comment ref="BJ102" authorId="0" shapeId="0" xr:uid="{00000000-0006-0000-0D00-000032000000}">
      <text>
        <r>
          <rPr>
            <sz val="9"/>
            <color indexed="81"/>
            <rFont val="Tahoma"/>
            <family val="2"/>
          </rPr>
          <t>Reporting this cell is mandatory, not available symbol is not allowed!</t>
        </r>
      </text>
    </comment>
    <comment ref="BB103" authorId="0" shapeId="0" xr:uid="{00000000-0006-0000-0D00-000033000000}">
      <text>
        <r>
          <rPr>
            <sz val="9"/>
            <color indexed="81"/>
            <rFont val="Tahoma"/>
            <family val="2"/>
          </rPr>
          <t>Reporting this cell is mandatory, not available symbol is not allowed!</t>
        </r>
      </text>
    </comment>
    <comment ref="BD103" authorId="0" shapeId="0" xr:uid="{00000000-0006-0000-0D00-000034000000}">
      <text>
        <r>
          <rPr>
            <sz val="9"/>
            <color indexed="81"/>
            <rFont val="Tahoma"/>
            <family val="2"/>
          </rPr>
          <t>Reporting this cell is mandatory, not available symbol is not allowed!</t>
        </r>
      </text>
    </comment>
    <comment ref="BF103" authorId="0" shapeId="0" xr:uid="{00000000-0006-0000-0D00-000035000000}">
      <text>
        <r>
          <rPr>
            <sz val="9"/>
            <color indexed="81"/>
            <rFont val="Tahoma"/>
            <family val="2"/>
          </rPr>
          <t>Reporting this cell is mandatory, not available symbol is not allowed!</t>
        </r>
      </text>
    </comment>
    <comment ref="BH103" authorId="0" shapeId="0" xr:uid="{00000000-0006-0000-0D00-000036000000}">
      <text>
        <r>
          <rPr>
            <sz val="9"/>
            <color indexed="81"/>
            <rFont val="Tahoma"/>
            <family val="2"/>
          </rPr>
          <t>Reporting this cell is mandatory, not available symbol is not allowed!</t>
        </r>
      </text>
    </comment>
    <comment ref="BJ103" authorId="0" shapeId="0" xr:uid="{00000000-0006-0000-0D00-000037000000}">
      <text>
        <r>
          <rPr>
            <sz val="9"/>
            <color indexed="81"/>
            <rFont val="Tahoma"/>
            <family val="2"/>
          </rPr>
          <t>Reporting this cell is mandatory, not available symbol is not allowed!</t>
        </r>
      </text>
    </comment>
    <comment ref="BB104" authorId="0" shapeId="0" xr:uid="{00000000-0006-0000-0D00-000038000000}">
      <text>
        <r>
          <rPr>
            <sz val="9"/>
            <color indexed="81"/>
            <rFont val="Tahoma"/>
            <family val="2"/>
          </rPr>
          <t>Reporting this cell is mandatory, not available symbol is not allowed!</t>
        </r>
      </text>
    </comment>
    <comment ref="BD104" authorId="0" shapeId="0" xr:uid="{00000000-0006-0000-0D00-000039000000}">
      <text>
        <r>
          <rPr>
            <sz val="9"/>
            <color indexed="81"/>
            <rFont val="Tahoma"/>
            <family val="2"/>
          </rPr>
          <t>Reporting this cell is mandatory, not available symbol is not allowed!</t>
        </r>
      </text>
    </comment>
    <comment ref="BF104" authorId="0" shapeId="0" xr:uid="{00000000-0006-0000-0D00-00003A000000}">
      <text>
        <r>
          <rPr>
            <sz val="9"/>
            <color indexed="81"/>
            <rFont val="Tahoma"/>
            <family val="2"/>
          </rPr>
          <t>Reporting this cell is mandatory, not available symbol is not allowed!</t>
        </r>
      </text>
    </comment>
    <comment ref="BH104" authorId="0" shapeId="0" xr:uid="{00000000-0006-0000-0D00-00003B000000}">
      <text>
        <r>
          <rPr>
            <sz val="9"/>
            <color indexed="81"/>
            <rFont val="Tahoma"/>
            <family val="2"/>
          </rPr>
          <t>Reporting this cell is mandatory, not available symbol is not allowed!</t>
        </r>
      </text>
    </comment>
    <comment ref="BJ104" authorId="0" shapeId="0" xr:uid="{00000000-0006-0000-0D00-00003C000000}">
      <text>
        <r>
          <rPr>
            <sz val="9"/>
            <color indexed="81"/>
            <rFont val="Tahoma"/>
            <family val="2"/>
          </rPr>
          <t>Reporting this cell is mandatory, not available symbol is not allowed!</t>
        </r>
      </text>
    </comment>
    <comment ref="BB105" authorId="0" shapeId="0" xr:uid="{00000000-0006-0000-0D00-00003D000000}">
      <text>
        <r>
          <rPr>
            <sz val="9"/>
            <color indexed="81"/>
            <rFont val="Tahoma"/>
            <family val="2"/>
          </rPr>
          <t>Reporting this cell is mandatory, not available symbol is not allowed!</t>
        </r>
      </text>
    </comment>
    <comment ref="BD105" authorId="0" shapeId="0" xr:uid="{00000000-0006-0000-0D00-00003E000000}">
      <text>
        <r>
          <rPr>
            <sz val="9"/>
            <color indexed="81"/>
            <rFont val="Tahoma"/>
            <family val="2"/>
          </rPr>
          <t>Reporting this cell is mandatory, not available symbol is not allowed!</t>
        </r>
      </text>
    </comment>
    <comment ref="BF105" authorId="0" shapeId="0" xr:uid="{00000000-0006-0000-0D00-00003F000000}">
      <text>
        <r>
          <rPr>
            <sz val="9"/>
            <color indexed="81"/>
            <rFont val="Tahoma"/>
            <family val="2"/>
          </rPr>
          <t>Reporting this cell is mandatory, not available symbol is not allowed!</t>
        </r>
      </text>
    </comment>
    <comment ref="BH105" authorId="0" shapeId="0" xr:uid="{00000000-0006-0000-0D00-000040000000}">
      <text>
        <r>
          <rPr>
            <sz val="9"/>
            <color indexed="81"/>
            <rFont val="Tahoma"/>
            <family val="2"/>
          </rPr>
          <t>Reporting this cell is mandatory, not available symbol is not allowed!</t>
        </r>
      </text>
    </comment>
    <comment ref="BJ105" authorId="0" shapeId="0" xr:uid="{00000000-0006-0000-0D00-000041000000}">
      <text>
        <r>
          <rPr>
            <sz val="9"/>
            <color indexed="81"/>
            <rFont val="Tahoma"/>
            <family val="2"/>
          </rPr>
          <t>Reporting this cell is mandatory, not available symbol is not allowed!</t>
        </r>
      </text>
    </comment>
    <comment ref="D106" authorId="1" shapeId="0" xr:uid="{00000000-0006-0000-0D00-000042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BM5" authorId="0" shapeId="0" xr:uid="{00000000-0006-0000-0E00-000001000000}">
      <text>
        <r>
          <rPr>
            <sz val="9"/>
            <color indexed="81"/>
            <rFont val="Tahoma"/>
            <family val="2"/>
          </rPr>
          <t>s) is a pre-defined footnote symbol that can be set by Eurostat only</t>
        </r>
      </text>
    </comment>
    <comment ref="BL6" authorId="0" shapeId="0" xr:uid="{00000000-0006-0000-0E00-000002000000}">
      <text>
        <r>
          <rPr>
            <sz val="9"/>
            <color indexed="81"/>
            <rFont val="Tahoma"/>
            <family val="2"/>
          </rPr>
          <t>Growth rate = -30% (Threshold +/-30%)</t>
        </r>
      </text>
    </comment>
    <comment ref="BM6" authorId="0" shapeId="0" xr:uid="{00000000-0006-0000-0E00-000003000000}">
      <text>
        <r>
          <rPr>
            <sz val="9"/>
            <color indexed="81"/>
            <rFont val="Tahoma"/>
            <family val="2"/>
          </rPr>
          <t>s) is a pre-defined footnote symbol that can be set by Eurostat only</t>
        </r>
      </text>
    </comment>
    <comment ref="BM7" authorId="0" shapeId="0" xr:uid="{00000000-0006-0000-0E00-000004000000}">
      <text>
        <r>
          <rPr>
            <sz val="9"/>
            <color indexed="81"/>
            <rFont val="Tahoma"/>
            <family val="2"/>
          </rPr>
          <t>s) is a pre-defined footnote symbol that can be set by Eurostat only</t>
        </r>
      </text>
    </comment>
    <comment ref="BM8" authorId="0" shapeId="0" xr:uid="{00000000-0006-0000-0E00-000005000000}">
      <text>
        <r>
          <rPr>
            <sz val="9"/>
            <color indexed="81"/>
            <rFont val="Tahoma"/>
            <family val="2"/>
          </rPr>
          <t>s) is a pre-defined footnote symbol that can be set by Eurostat only</t>
        </r>
      </text>
    </comment>
    <comment ref="BM9" authorId="0" shapeId="0" xr:uid="{00000000-0006-0000-0E00-000006000000}">
      <text>
        <r>
          <rPr>
            <sz val="9"/>
            <color indexed="81"/>
            <rFont val="Tahoma"/>
            <family val="2"/>
          </rPr>
          <t>s) is a pre-defined footnote symbol that can be set by Eurostat only</t>
        </r>
      </text>
    </comment>
    <comment ref="BM10" authorId="0" shapeId="0" xr:uid="{00000000-0006-0000-0E00-000007000000}">
      <text>
        <r>
          <rPr>
            <sz val="9"/>
            <color indexed="81"/>
            <rFont val="Tahoma"/>
            <family val="2"/>
          </rPr>
          <t>s) is a pre-defined footnote symbol that can be set by Eurostat only</t>
        </r>
      </text>
    </comment>
    <comment ref="AL11" authorId="0" shapeId="0" xr:uid="{00000000-0006-0000-0E00-000008000000}">
      <text>
        <r>
          <rPr>
            <sz val="9"/>
            <color indexed="81"/>
            <rFont val="Tahoma"/>
            <family val="2"/>
          </rPr>
          <t>Growth rate = -44% (Threshold +/-30%)</t>
        </r>
      </text>
    </comment>
    <comment ref="BM11" authorId="0" shapeId="0" xr:uid="{00000000-0006-0000-0E00-000009000000}">
      <text>
        <r>
          <rPr>
            <sz val="9"/>
            <color indexed="81"/>
            <rFont val="Tahoma"/>
            <family val="2"/>
          </rPr>
          <t>s) is a pre-defined footnote symbol that can be set by Eurostat only</t>
        </r>
      </text>
    </comment>
    <comment ref="BM12" authorId="0" shapeId="0" xr:uid="{00000000-0006-0000-0E00-00000A000000}">
      <text>
        <r>
          <rPr>
            <sz val="9"/>
            <color indexed="81"/>
            <rFont val="Tahoma"/>
            <family val="2"/>
          </rPr>
          <t>s) is a pre-defined footnote symbol that can be set by Eurostat only</t>
        </r>
      </text>
    </comment>
    <comment ref="BM13" authorId="0" shapeId="0" xr:uid="{00000000-0006-0000-0E00-00000B000000}">
      <text>
        <r>
          <rPr>
            <sz val="9"/>
            <color indexed="81"/>
            <rFont val="Tahoma"/>
            <family val="2"/>
          </rPr>
          <t>s) is a pre-defined footnote symbol that can be set by Eurostat only</t>
        </r>
      </text>
    </comment>
    <comment ref="BM15" authorId="0" shapeId="0" xr:uid="{00000000-0006-0000-0E00-00000C000000}">
      <text>
        <r>
          <rPr>
            <sz val="9"/>
            <color indexed="81"/>
            <rFont val="Tahoma"/>
            <family val="2"/>
          </rPr>
          <t>s) is a pre-defined footnote symbol that can be set by Eurostat only</t>
        </r>
      </text>
    </comment>
    <comment ref="BM16" authorId="0" shapeId="0" xr:uid="{00000000-0006-0000-0E00-00000D000000}">
      <text>
        <r>
          <rPr>
            <sz val="9"/>
            <color indexed="81"/>
            <rFont val="Tahoma"/>
            <family val="2"/>
          </rPr>
          <t>s) is a pre-defined footnote symbol that can be set by Eurostat only</t>
        </r>
      </text>
    </comment>
    <comment ref="BM17" authorId="0" shapeId="0" xr:uid="{00000000-0006-0000-0E00-00000E000000}">
      <text>
        <r>
          <rPr>
            <sz val="9"/>
            <color indexed="81"/>
            <rFont val="Tahoma"/>
            <family val="2"/>
          </rPr>
          <t>s) is a pre-defined footnote symbol that can be set by Eurostat only</t>
        </r>
      </text>
    </comment>
    <comment ref="BM18" authorId="0" shapeId="0" xr:uid="{00000000-0006-0000-0E00-00000F000000}">
      <text>
        <r>
          <rPr>
            <sz val="9"/>
            <color indexed="81"/>
            <rFont val="Tahoma"/>
            <family val="2"/>
          </rPr>
          <t>s) is a pre-defined footnote symbol that can be set by Eurostat only</t>
        </r>
      </text>
    </comment>
    <comment ref="BM19" authorId="0" shapeId="0" xr:uid="{00000000-0006-0000-0E00-000010000000}">
      <text>
        <r>
          <rPr>
            <sz val="9"/>
            <color indexed="81"/>
            <rFont val="Tahoma"/>
            <family val="2"/>
          </rPr>
          <t>s) is a pre-defined footnote symbol that can be set by Eurostat only</t>
        </r>
      </text>
    </comment>
    <comment ref="BM20" authorId="0" shapeId="0" xr:uid="{00000000-0006-0000-0E00-000011000000}">
      <text>
        <r>
          <rPr>
            <sz val="9"/>
            <color indexed="81"/>
            <rFont val="Tahoma"/>
            <family val="2"/>
          </rPr>
          <t>s) is a pre-defined footnote symbol that can be set by Eurostat only</t>
        </r>
      </text>
    </comment>
    <comment ref="BM22" authorId="0" shapeId="0" xr:uid="{00000000-0006-0000-0E00-000012000000}">
      <text>
        <r>
          <rPr>
            <sz val="9"/>
            <color indexed="81"/>
            <rFont val="Tahoma"/>
            <family val="2"/>
          </rPr>
          <t>s) is a pre-defined footnote symbol that can be set by Eurostat only</t>
        </r>
      </text>
    </comment>
    <comment ref="BM23" authorId="0" shapeId="0" xr:uid="{00000000-0006-0000-0E00-000013000000}">
      <text>
        <r>
          <rPr>
            <sz val="9"/>
            <color indexed="81"/>
            <rFont val="Tahoma"/>
            <family val="2"/>
          </rPr>
          <t>s) is a pre-defined footnote symbol that can be set by Eurostat only</t>
        </r>
      </text>
    </comment>
    <comment ref="BM25" authorId="0" shapeId="0" xr:uid="{00000000-0006-0000-0E00-000014000000}">
      <text>
        <r>
          <rPr>
            <sz val="9"/>
            <color indexed="81"/>
            <rFont val="Tahoma"/>
            <family val="2"/>
          </rPr>
          <t>s) is a pre-defined footnote symbol that can be set by Eurostat only</t>
        </r>
      </text>
    </comment>
    <comment ref="BM26" authorId="0" shapeId="0" xr:uid="{00000000-0006-0000-0E00-000015000000}">
      <text>
        <r>
          <rPr>
            <sz val="9"/>
            <color indexed="81"/>
            <rFont val="Tahoma"/>
            <family val="2"/>
          </rPr>
          <t>s) is a pre-defined footnote symbol that can be set by Eurostat only</t>
        </r>
      </text>
    </comment>
    <comment ref="BM27" authorId="0" shapeId="0" xr:uid="{00000000-0006-0000-0E00-000016000000}">
      <text>
        <r>
          <rPr>
            <sz val="9"/>
            <color indexed="81"/>
            <rFont val="Tahoma"/>
            <family val="2"/>
          </rPr>
          <t>s) is a pre-defined footnote symbol that can be set by Eurostat only</t>
        </r>
      </text>
    </comment>
    <comment ref="BM28" authorId="0" shapeId="0" xr:uid="{00000000-0006-0000-0E00-000017000000}">
      <text>
        <r>
          <rPr>
            <sz val="9"/>
            <color indexed="81"/>
            <rFont val="Tahoma"/>
            <family val="2"/>
          </rPr>
          <t>s) is a pre-defined footnote symbol that can be set by Eurostat only</t>
        </r>
      </text>
    </comment>
    <comment ref="BM29" authorId="0" shapeId="0" xr:uid="{00000000-0006-0000-0E00-000018000000}">
      <text>
        <r>
          <rPr>
            <sz val="9"/>
            <color indexed="81"/>
            <rFont val="Tahoma"/>
            <family val="2"/>
          </rPr>
          <t>s) is a pre-defined footnote symbol that can be set by Eurostat only</t>
        </r>
      </text>
    </comment>
    <comment ref="BM31" authorId="0" shapeId="0" xr:uid="{00000000-0006-0000-0E00-000019000000}">
      <text>
        <r>
          <rPr>
            <sz val="9"/>
            <color indexed="81"/>
            <rFont val="Tahoma"/>
            <family val="2"/>
          </rPr>
          <t>s) is a pre-defined footnote symbol that can be set by Eurostat only</t>
        </r>
      </text>
    </comment>
    <comment ref="BM32" authorId="0" shapeId="0" xr:uid="{00000000-0006-0000-0E00-00001A000000}">
      <text>
        <r>
          <rPr>
            <sz val="9"/>
            <color indexed="81"/>
            <rFont val="Tahoma"/>
            <family val="2"/>
          </rPr>
          <t>s) is a pre-defined footnote symbol that can be set by Eurostat only</t>
        </r>
      </text>
    </comment>
    <comment ref="BM34" authorId="0" shapeId="0" xr:uid="{00000000-0006-0000-0E00-00001B000000}">
      <text>
        <r>
          <rPr>
            <sz val="9"/>
            <color indexed="81"/>
            <rFont val="Tahoma"/>
            <family val="2"/>
          </rPr>
          <t>s) is a pre-defined footnote symbol that can be set by Eurostat only</t>
        </r>
      </text>
    </comment>
    <comment ref="BM35" authorId="0" shapeId="0" xr:uid="{00000000-0006-0000-0E00-00001C000000}">
      <text>
        <r>
          <rPr>
            <sz val="9"/>
            <color indexed="81"/>
            <rFont val="Tahoma"/>
            <family val="2"/>
          </rPr>
          <t>s) is a pre-defined footnote symbol that can be set by Eurostat only</t>
        </r>
      </text>
    </comment>
    <comment ref="BM36" authorId="0" shapeId="0" xr:uid="{00000000-0006-0000-0E00-00001D000000}">
      <text>
        <r>
          <rPr>
            <sz val="9"/>
            <color indexed="81"/>
            <rFont val="Tahoma"/>
            <family val="2"/>
          </rPr>
          <t>s) is a pre-defined footnote symbol that can be set by Eurostat only</t>
        </r>
      </text>
    </comment>
    <comment ref="BM37" authorId="0" shapeId="0" xr:uid="{00000000-0006-0000-0E00-00001E000000}">
      <text>
        <r>
          <rPr>
            <sz val="9"/>
            <color indexed="81"/>
            <rFont val="Tahoma"/>
            <family val="2"/>
          </rPr>
          <t>s) is a pre-defined footnote symbol that can be set by Eurostat only</t>
        </r>
      </text>
    </comment>
    <comment ref="BM38" authorId="0" shapeId="0" xr:uid="{00000000-0006-0000-0E00-00001F000000}">
      <text>
        <r>
          <rPr>
            <sz val="9"/>
            <color indexed="81"/>
            <rFont val="Tahoma"/>
            <family val="2"/>
          </rPr>
          <t>s) is a pre-defined footnote symbol that can be set by Eurostat only</t>
        </r>
      </text>
    </comment>
    <comment ref="BM39" authorId="0" shapeId="0" xr:uid="{00000000-0006-0000-0E00-000020000000}">
      <text>
        <r>
          <rPr>
            <sz val="9"/>
            <color indexed="81"/>
            <rFont val="Tahoma"/>
            <family val="2"/>
          </rPr>
          <t>s) is a pre-defined footnote symbol that can be set by Eurostat only</t>
        </r>
      </text>
    </comment>
    <comment ref="BM40" authorId="0" shapeId="0" xr:uid="{00000000-0006-0000-0E00-000021000000}">
      <text>
        <r>
          <rPr>
            <sz val="9"/>
            <color indexed="81"/>
            <rFont val="Tahoma"/>
            <family val="2"/>
          </rPr>
          <t>s) is a pre-defined footnote symbol that can be set by Eurostat only</t>
        </r>
      </text>
    </comment>
    <comment ref="BM41" authorId="0" shapeId="0" xr:uid="{00000000-0006-0000-0E00-000022000000}">
      <text>
        <r>
          <rPr>
            <sz val="9"/>
            <color indexed="81"/>
            <rFont val="Tahoma"/>
            <family val="2"/>
          </rPr>
          <t>s) is a pre-defined footnote symbol that can be set by Eurostat only</t>
        </r>
      </text>
    </comment>
    <comment ref="BM42" authorId="0" shapeId="0" xr:uid="{00000000-0006-0000-0E00-000023000000}">
      <text>
        <r>
          <rPr>
            <sz val="9"/>
            <color indexed="81"/>
            <rFont val="Tahoma"/>
            <family val="2"/>
          </rPr>
          <t>s) is a pre-defined footnote symbol that can be set by Eurostat only</t>
        </r>
      </text>
    </comment>
    <comment ref="BM43" authorId="0" shapeId="0" xr:uid="{00000000-0006-0000-0E00-000024000000}">
      <text>
        <r>
          <rPr>
            <sz val="9"/>
            <color indexed="81"/>
            <rFont val="Tahoma"/>
            <family val="2"/>
          </rPr>
          <t>s) is a pre-defined footnote symbol that can be set by Eurostat only</t>
        </r>
      </text>
    </comment>
    <comment ref="BM44" authorId="0" shapeId="0" xr:uid="{00000000-0006-0000-0E00-000025000000}">
      <text>
        <r>
          <rPr>
            <sz val="9"/>
            <color indexed="81"/>
            <rFont val="Tahoma"/>
            <family val="2"/>
          </rPr>
          <t>s) is a pre-defined footnote symbol that can be set by Eurostat only</t>
        </r>
      </text>
    </comment>
    <comment ref="BM45" authorId="0" shapeId="0" xr:uid="{00000000-0006-0000-0E00-000026000000}">
      <text>
        <r>
          <rPr>
            <sz val="9"/>
            <color indexed="81"/>
            <rFont val="Tahoma"/>
            <family val="2"/>
          </rPr>
          <t>s) is a pre-defined footnote symbol that can be set by Eurostat only</t>
        </r>
      </text>
    </comment>
    <comment ref="BF46" authorId="0" shapeId="0" xr:uid="{00000000-0006-0000-0E00-000027000000}">
      <text>
        <r>
          <rPr>
            <sz val="9"/>
            <color indexed="81"/>
            <rFont val="Tahoma"/>
            <family val="2"/>
          </rPr>
          <t>Growth rate = 96% (Threshold +/-80%)</t>
        </r>
      </text>
    </comment>
    <comment ref="BM46" authorId="0" shapeId="0" xr:uid="{00000000-0006-0000-0E00-000028000000}">
      <text>
        <r>
          <rPr>
            <sz val="9"/>
            <color indexed="81"/>
            <rFont val="Tahoma"/>
            <family val="2"/>
          </rPr>
          <t>s) is a pre-defined footnote symbol that can be set by Eurostat only</t>
        </r>
      </text>
    </comment>
    <comment ref="BM47" authorId="0" shapeId="0" xr:uid="{00000000-0006-0000-0E00-000029000000}">
      <text>
        <r>
          <rPr>
            <sz val="9"/>
            <color indexed="81"/>
            <rFont val="Tahoma"/>
            <family val="2"/>
          </rPr>
          <t>s) is a pre-defined footnote symbol that can be set by Eurostat only</t>
        </r>
      </text>
    </comment>
    <comment ref="BM48" authorId="0" shapeId="0" xr:uid="{00000000-0006-0000-0E00-00002A000000}">
      <text>
        <r>
          <rPr>
            <sz val="9"/>
            <color indexed="81"/>
            <rFont val="Tahoma"/>
            <family val="2"/>
          </rPr>
          <t>s) is a pre-defined footnote symbol that can be set by Eurostat only</t>
        </r>
      </text>
    </comment>
    <comment ref="BM49" authorId="0" shapeId="0" xr:uid="{00000000-0006-0000-0E00-00002B000000}">
      <text>
        <r>
          <rPr>
            <sz val="9"/>
            <color indexed="81"/>
            <rFont val="Tahoma"/>
            <family val="2"/>
          </rPr>
          <t>s) is a pre-defined footnote symbol that can be set by Eurostat only</t>
        </r>
      </text>
    </comment>
    <comment ref="BM50" authorId="0" shapeId="0" xr:uid="{00000000-0006-0000-0E00-00002C000000}">
      <text>
        <r>
          <rPr>
            <sz val="9"/>
            <color indexed="81"/>
            <rFont val="Tahoma"/>
            <family val="2"/>
          </rPr>
          <t>s) is a pre-defined footnote symbol that can be set by Eurostat only</t>
        </r>
      </text>
    </comment>
    <comment ref="BM51" authorId="0" shapeId="0" xr:uid="{00000000-0006-0000-0E00-00002D000000}">
      <text>
        <r>
          <rPr>
            <sz val="9"/>
            <color indexed="81"/>
            <rFont val="Tahoma"/>
            <family val="2"/>
          </rPr>
          <t>s) is a pre-defined footnote symbol that can be set by Eurostat only</t>
        </r>
      </text>
    </comment>
    <comment ref="BM52" authorId="0" shapeId="0" xr:uid="{00000000-0006-0000-0E00-00002E000000}">
      <text>
        <r>
          <rPr>
            <sz val="9"/>
            <color indexed="81"/>
            <rFont val="Tahoma"/>
            <family val="2"/>
          </rPr>
          <t>s) is a pre-defined footnote symbol that can be set by Eurostat only</t>
        </r>
      </text>
    </comment>
    <comment ref="BM54" authorId="0" shapeId="0" xr:uid="{00000000-0006-0000-0E00-00002F000000}">
      <text>
        <r>
          <rPr>
            <sz val="9"/>
            <color indexed="81"/>
            <rFont val="Tahoma"/>
            <family val="2"/>
          </rPr>
          <t>s) is a pre-defined footnote symbol that can be set by Eurostat only</t>
        </r>
      </text>
    </comment>
    <comment ref="BM55" authorId="0" shapeId="0" xr:uid="{00000000-0006-0000-0E00-000030000000}">
      <text>
        <r>
          <rPr>
            <sz val="9"/>
            <color indexed="81"/>
            <rFont val="Tahoma"/>
            <family val="2"/>
          </rPr>
          <t>s) is a pre-defined footnote symbol that can be set by Eurostat only</t>
        </r>
      </text>
    </comment>
    <comment ref="BM56" authorId="0" shapeId="0" xr:uid="{00000000-0006-0000-0E00-000031000000}">
      <text>
        <r>
          <rPr>
            <sz val="9"/>
            <color indexed="81"/>
            <rFont val="Tahoma"/>
            <family val="2"/>
          </rPr>
          <t>s) is a pre-defined footnote symbol that can be set by Eurostat only</t>
        </r>
      </text>
    </comment>
    <comment ref="BM57" authorId="0" shapeId="0" xr:uid="{00000000-0006-0000-0E00-000032000000}">
      <text>
        <r>
          <rPr>
            <sz val="9"/>
            <color indexed="81"/>
            <rFont val="Tahoma"/>
            <family val="2"/>
          </rPr>
          <t>s) is a pre-defined footnote symbol that can be set by Eurostat only</t>
        </r>
      </text>
    </comment>
    <comment ref="BM58" authorId="0" shapeId="0" xr:uid="{00000000-0006-0000-0E00-000033000000}">
      <text>
        <r>
          <rPr>
            <sz val="9"/>
            <color indexed="81"/>
            <rFont val="Tahoma"/>
            <family val="2"/>
          </rPr>
          <t>s) is a pre-defined footnote symbol that can be set by Eurostat only</t>
        </r>
      </text>
    </comment>
    <comment ref="BM59" authorId="0" shapeId="0" xr:uid="{00000000-0006-0000-0E00-000034000000}">
      <text>
        <r>
          <rPr>
            <sz val="9"/>
            <color indexed="81"/>
            <rFont val="Tahoma"/>
            <family val="2"/>
          </rPr>
          <t>s) is a pre-defined footnote symbol that can be set by Eurostat only</t>
        </r>
      </text>
    </comment>
    <comment ref="BM60" authorId="0" shapeId="0" xr:uid="{00000000-0006-0000-0E00-000035000000}">
      <text>
        <r>
          <rPr>
            <sz val="9"/>
            <color indexed="81"/>
            <rFont val="Tahoma"/>
            <family val="2"/>
          </rPr>
          <t>s) is a pre-defined footnote symbol that can be set by Eurostat only</t>
        </r>
      </text>
    </comment>
    <comment ref="BM61" authorId="0" shapeId="0" xr:uid="{00000000-0006-0000-0E00-000036000000}">
      <text>
        <r>
          <rPr>
            <sz val="9"/>
            <color indexed="81"/>
            <rFont val="Tahoma"/>
            <family val="2"/>
          </rPr>
          <t>s) is a pre-defined footnote symbol that can be set by Eurostat only</t>
        </r>
      </text>
    </comment>
    <comment ref="BM62" authorId="0" shapeId="0" xr:uid="{00000000-0006-0000-0E00-000037000000}">
      <text>
        <r>
          <rPr>
            <sz val="9"/>
            <color indexed="81"/>
            <rFont val="Tahoma"/>
            <family val="2"/>
          </rPr>
          <t>s) is a pre-defined footnote symbol that can be set by Eurostat only</t>
        </r>
      </text>
    </comment>
    <comment ref="BM64" authorId="0" shapeId="0" xr:uid="{00000000-0006-0000-0E00-000038000000}">
      <text>
        <r>
          <rPr>
            <sz val="9"/>
            <color indexed="81"/>
            <rFont val="Tahoma"/>
            <family val="2"/>
          </rPr>
          <t>s) is a pre-defined footnote symbol that can be set by Eurostat only</t>
        </r>
      </text>
    </comment>
    <comment ref="BM66" authorId="0" shapeId="0" xr:uid="{00000000-0006-0000-0E00-000039000000}">
      <text>
        <r>
          <rPr>
            <sz val="9"/>
            <color indexed="81"/>
            <rFont val="Tahoma"/>
            <family val="2"/>
          </rPr>
          <t>s) is a pre-defined footnote symbol that can be set by Eurostat only</t>
        </r>
      </text>
    </comment>
    <comment ref="BM67" authorId="0" shapeId="0" xr:uid="{00000000-0006-0000-0E00-00003A000000}">
      <text>
        <r>
          <rPr>
            <sz val="9"/>
            <color indexed="81"/>
            <rFont val="Tahoma"/>
            <family val="2"/>
          </rPr>
          <t>s) is a pre-defined footnote symbol that can be set by Eurostat only</t>
        </r>
      </text>
    </comment>
    <comment ref="BM68" authorId="0" shapeId="0" xr:uid="{00000000-0006-0000-0E00-00003B000000}">
      <text>
        <r>
          <rPr>
            <sz val="9"/>
            <color indexed="81"/>
            <rFont val="Tahoma"/>
            <family val="2"/>
          </rPr>
          <t>s) is a pre-defined footnote symbol that can be set by Eurostat only</t>
        </r>
      </text>
    </comment>
    <comment ref="BM70" authorId="0" shapeId="0" xr:uid="{00000000-0006-0000-0E00-00003C000000}">
      <text>
        <r>
          <rPr>
            <sz val="9"/>
            <color indexed="81"/>
            <rFont val="Tahoma"/>
            <family val="2"/>
          </rPr>
          <t>s) is a pre-defined footnote symbol that can be set by Eurostat only</t>
        </r>
      </text>
    </comment>
    <comment ref="BM71" authorId="0" shapeId="0" xr:uid="{00000000-0006-0000-0E00-00003D000000}">
      <text>
        <r>
          <rPr>
            <sz val="9"/>
            <color indexed="81"/>
            <rFont val="Tahoma"/>
            <family val="2"/>
          </rPr>
          <t>s) is a pre-defined footnote symbol that can be set by Eurostat only</t>
        </r>
      </text>
    </comment>
    <comment ref="BM72" authorId="0" shapeId="0" xr:uid="{00000000-0006-0000-0E00-00003E000000}">
      <text>
        <r>
          <rPr>
            <sz val="9"/>
            <color indexed="81"/>
            <rFont val="Tahoma"/>
            <family val="2"/>
          </rPr>
          <t>s) is a pre-defined footnote symbol that can be set by Eurostat only</t>
        </r>
      </text>
    </comment>
    <comment ref="BM73" authorId="0" shapeId="0" xr:uid="{00000000-0006-0000-0E00-00003F000000}">
      <text>
        <r>
          <rPr>
            <sz val="9"/>
            <color indexed="81"/>
            <rFont val="Tahoma"/>
            <family val="2"/>
          </rPr>
          <t>s) is a pre-defined footnote symbol that can be set by Eurostat only</t>
        </r>
      </text>
    </comment>
    <comment ref="BM74" authorId="0" shapeId="0" xr:uid="{00000000-0006-0000-0E00-000040000000}">
      <text>
        <r>
          <rPr>
            <sz val="9"/>
            <color indexed="81"/>
            <rFont val="Tahoma"/>
            <family val="2"/>
          </rPr>
          <t>s) is a pre-defined footnote symbol that can be set by Eurostat only</t>
        </r>
      </text>
    </comment>
    <comment ref="BM75" authorId="0" shapeId="0" xr:uid="{00000000-0006-0000-0E00-000041000000}">
      <text>
        <r>
          <rPr>
            <sz val="9"/>
            <color indexed="81"/>
            <rFont val="Tahoma"/>
            <family val="2"/>
          </rPr>
          <t>s) is a pre-defined footnote symbol that can be set by Eurostat only</t>
        </r>
      </text>
    </comment>
    <comment ref="BM76" authorId="0" shapeId="0" xr:uid="{00000000-0006-0000-0E00-000042000000}">
      <text>
        <r>
          <rPr>
            <sz val="9"/>
            <color indexed="81"/>
            <rFont val="Tahoma"/>
            <family val="2"/>
          </rPr>
          <t>s) is a pre-defined footnote symbol that can be set by Eurostat only</t>
        </r>
      </text>
    </comment>
    <comment ref="BM77" authorId="0" shapeId="0" xr:uid="{00000000-0006-0000-0E00-000043000000}">
      <text>
        <r>
          <rPr>
            <sz val="9"/>
            <color indexed="81"/>
            <rFont val="Tahoma"/>
            <family val="2"/>
          </rPr>
          <t>s) is a pre-defined footnote symbol that can be set by Eurostat only</t>
        </r>
      </text>
    </comment>
    <comment ref="BM78" authorId="0" shapeId="0" xr:uid="{00000000-0006-0000-0E00-000044000000}">
      <text>
        <r>
          <rPr>
            <sz val="9"/>
            <color indexed="81"/>
            <rFont val="Tahoma"/>
            <family val="2"/>
          </rPr>
          <t>s) is a pre-defined footnote symbol that can be set by Eurostat only</t>
        </r>
      </text>
    </comment>
    <comment ref="BM79" authorId="0" shapeId="0" xr:uid="{00000000-0006-0000-0E00-000045000000}">
      <text>
        <r>
          <rPr>
            <sz val="9"/>
            <color indexed="81"/>
            <rFont val="Tahoma"/>
            <family val="2"/>
          </rPr>
          <t>s) is a pre-defined footnote symbol that can be set by Eurostat only</t>
        </r>
      </text>
    </comment>
    <comment ref="BM80" authorId="0" shapeId="0" xr:uid="{00000000-0006-0000-0E00-000046000000}">
      <text>
        <r>
          <rPr>
            <sz val="9"/>
            <color indexed="81"/>
            <rFont val="Tahoma"/>
            <family val="2"/>
          </rPr>
          <t>s) is a pre-defined footnote symbol that can be set by Eurostat only</t>
        </r>
      </text>
    </comment>
    <comment ref="BM81" authorId="0" shapeId="0" xr:uid="{00000000-0006-0000-0E00-000047000000}">
      <text>
        <r>
          <rPr>
            <sz val="9"/>
            <color indexed="81"/>
            <rFont val="Tahoma"/>
            <family val="2"/>
          </rPr>
          <t>s) is a pre-defined footnote symbol that can be set by Eurostat only</t>
        </r>
      </text>
    </comment>
    <comment ref="BM82" authorId="0" shapeId="0" xr:uid="{00000000-0006-0000-0E00-000048000000}">
      <text>
        <r>
          <rPr>
            <sz val="9"/>
            <color indexed="81"/>
            <rFont val="Tahoma"/>
            <family val="2"/>
          </rPr>
          <t>s) is a pre-defined footnote symbol that can be set by Eurostat only</t>
        </r>
      </text>
    </comment>
    <comment ref="BM83" authorId="0" shapeId="0" xr:uid="{00000000-0006-0000-0E00-000049000000}">
      <text>
        <r>
          <rPr>
            <sz val="9"/>
            <color indexed="81"/>
            <rFont val="Tahoma"/>
            <family val="2"/>
          </rPr>
          <t>s) is a pre-defined footnote symbol that can be set by Eurostat only</t>
        </r>
      </text>
    </comment>
    <comment ref="BM84" authorId="0" shapeId="0" xr:uid="{00000000-0006-0000-0E00-00004A000000}">
      <text>
        <r>
          <rPr>
            <sz val="9"/>
            <color indexed="81"/>
            <rFont val="Tahoma"/>
            <family val="2"/>
          </rPr>
          <t>s) is a pre-defined footnote symbol that can be set by Eurostat only</t>
        </r>
      </text>
    </comment>
    <comment ref="BM85" authorId="0" shapeId="0" xr:uid="{00000000-0006-0000-0E00-00004B000000}">
      <text>
        <r>
          <rPr>
            <sz val="9"/>
            <color indexed="81"/>
            <rFont val="Tahoma"/>
            <family val="2"/>
          </rPr>
          <t>s) is a pre-defined footnote symbol that can be set by Eurostat only</t>
        </r>
      </text>
    </comment>
    <comment ref="BM86" authorId="0" shapeId="0" xr:uid="{00000000-0006-0000-0E00-00004C000000}">
      <text>
        <r>
          <rPr>
            <sz val="9"/>
            <color indexed="81"/>
            <rFont val="Tahoma"/>
            <family val="2"/>
          </rPr>
          <t>s) is a pre-defined footnote symbol that can be set by Eurostat only</t>
        </r>
      </text>
    </comment>
    <comment ref="BM87" authorId="0" shapeId="0" xr:uid="{00000000-0006-0000-0E00-00004D000000}">
      <text>
        <r>
          <rPr>
            <sz val="9"/>
            <color indexed="81"/>
            <rFont val="Tahoma"/>
            <family val="2"/>
          </rPr>
          <t>s) is a pre-defined footnote symbol that can be set by Eurostat only</t>
        </r>
      </text>
    </comment>
    <comment ref="BM88" authorId="0" shapeId="0" xr:uid="{00000000-0006-0000-0E00-00004E000000}">
      <text>
        <r>
          <rPr>
            <sz val="9"/>
            <color indexed="81"/>
            <rFont val="Tahoma"/>
            <family val="2"/>
          </rPr>
          <t>s) is a pre-defined footnote symbol that can be set by Eurostat only</t>
        </r>
      </text>
    </comment>
    <comment ref="BM89" authorId="0" shapeId="0" xr:uid="{00000000-0006-0000-0E00-00004F000000}">
      <text>
        <r>
          <rPr>
            <sz val="9"/>
            <color indexed="81"/>
            <rFont val="Tahoma"/>
            <family val="2"/>
          </rPr>
          <t>s) is a pre-defined footnote symbol that can be set by Eurostat only</t>
        </r>
      </text>
    </comment>
    <comment ref="BM90" authorId="0" shapeId="0" xr:uid="{00000000-0006-0000-0E00-000050000000}">
      <text>
        <r>
          <rPr>
            <sz val="9"/>
            <color indexed="81"/>
            <rFont val="Tahoma"/>
            <family val="2"/>
          </rPr>
          <t>s) is a pre-defined footnote symbol that can be set by Eurostat only</t>
        </r>
      </text>
    </comment>
    <comment ref="BM91" authorId="0" shapeId="0" xr:uid="{00000000-0006-0000-0E00-000051000000}">
      <text>
        <r>
          <rPr>
            <sz val="9"/>
            <color indexed="81"/>
            <rFont val="Tahoma"/>
            <family val="2"/>
          </rPr>
          <t>s) is a pre-defined footnote symbol that can be set by Eurostat only</t>
        </r>
      </text>
    </comment>
    <comment ref="BM92" authorId="0" shapeId="0" xr:uid="{00000000-0006-0000-0E00-000052000000}">
      <text>
        <r>
          <rPr>
            <sz val="9"/>
            <color indexed="81"/>
            <rFont val="Tahoma"/>
            <family val="2"/>
          </rPr>
          <t>s) is a pre-defined footnote symbol that can be set by Eurostat only</t>
        </r>
      </text>
    </comment>
    <comment ref="BM93" authorId="0" shapeId="0" xr:uid="{00000000-0006-0000-0E00-000053000000}">
      <text>
        <r>
          <rPr>
            <sz val="9"/>
            <color indexed="81"/>
            <rFont val="Tahoma"/>
            <family val="2"/>
          </rPr>
          <t>s) is a pre-defined footnote symbol that can be set by Eurostat only</t>
        </r>
      </text>
    </comment>
    <comment ref="BM94" authorId="0" shapeId="0" xr:uid="{00000000-0006-0000-0E00-000054000000}">
      <text>
        <r>
          <rPr>
            <sz val="9"/>
            <color indexed="81"/>
            <rFont val="Tahoma"/>
            <family val="2"/>
          </rPr>
          <t>s) is a pre-defined footnote symbol that can be set by Eurostat only</t>
        </r>
      </text>
    </comment>
    <comment ref="BM95" authorId="0" shapeId="0" xr:uid="{00000000-0006-0000-0E00-000055000000}">
      <text>
        <r>
          <rPr>
            <sz val="9"/>
            <color indexed="81"/>
            <rFont val="Tahoma"/>
            <family val="2"/>
          </rPr>
          <t>s) is a pre-defined footnote symbol that can be set by Eurostat only</t>
        </r>
      </text>
    </comment>
    <comment ref="BB96" authorId="0" shapeId="0" xr:uid="{00000000-0006-0000-0E00-000056000000}">
      <text>
        <r>
          <rPr>
            <sz val="9"/>
            <color indexed="81"/>
            <rFont val="Tahoma"/>
            <family val="2"/>
          </rPr>
          <t>Reporting this cell is mandatory, not available symbol is not allowed!</t>
        </r>
      </text>
    </comment>
    <comment ref="BD96" authorId="0" shapeId="0" xr:uid="{00000000-0006-0000-0E00-000057000000}">
      <text>
        <r>
          <rPr>
            <sz val="9"/>
            <color indexed="81"/>
            <rFont val="Tahoma"/>
            <family val="2"/>
          </rPr>
          <t>Reporting this cell is mandatory, not available symbol is not allowed!</t>
        </r>
      </text>
    </comment>
    <comment ref="BF96" authorId="0" shapeId="0" xr:uid="{00000000-0006-0000-0E00-000058000000}">
      <text>
        <r>
          <rPr>
            <sz val="9"/>
            <color indexed="81"/>
            <rFont val="Tahoma"/>
            <family val="2"/>
          </rPr>
          <t>Reporting this cell is mandatory, not available symbol is not allowed!</t>
        </r>
      </text>
    </comment>
    <comment ref="BH96" authorId="0" shapeId="0" xr:uid="{00000000-0006-0000-0E00-000059000000}">
      <text>
        <r>
          <rPr>
            <sz val="9"/>
            <color indexed="81"/>
            <rFont val="Tahoma"/>
            <family val="2"/>
          </rPr>
          <t>Reporting this cell is mandatory, not available symbol is not allowed!</t>
        </r>
      </text>
    </comment>
    <comment ref="BJ96" authorId="0" shapeId="0" xr:uid="{00000000-0006-0000-0E00-00005A000000}">
      <text>
        <r>
          <rPr>
            <sz val="9"/>
            <color indexed="81"/>
            <rFont val="Tahoma"/>
            <family val="2"/>
          </rPr>
          <t>Reporting this cell is mandatory, not available symbol is not allowed!</t>
        </r>
      </text>
    </comment>
    <comment ref="BM97" authorId="0" shapeId="0" xr:uid="{00000000-0006-0000-0E00-00005B000000}">
      <text>
        <r>
          <rPr>
            <sz val="9"/>
            <color indexed="81"/>
            <rFont val="Tahoma"/>
            <family val="2"/>
          </rPr>
          <t>s) is a pre-defined footnote symbol that can be set by Eurostat only</t>
        </r>
      </text>
    </comment>
    <comment ref="BB98" authorId="0" shapeId="0" xr:uid="{00000000-0006-0000-0E00-00005C000000}">
      <text>
        <r>
          <rPr>
            <sz val="9"/>
            <color indexed="81"/>
            <rFont val="Tahoma"/>
            <family val="2"/>
          </rPr>
          <t>Reporting this cell is mandatory, not available symbol is not allowed!</t>
        </r>
      </text>
    </comment>
    <comment ref="BD98" authorId="0" shapeId="0" xr:uid="{00000000-0006-0000-0E00-00005D000000}">
      <text>
        <r>
          <rPr>
            <sz val="9"/>
            <color indexed="81"/>
            <rFont val="Tahoma"/>
            <family val="2"/>
          </rPr>
          <t>Reporting this cell is mandatory, not available symbol is not allowed!</t>
        </r>
      </text>
    </comment>
    <comment ref="BF98" authorId="0" shapeId="0" xr:uid="{00000000-0006-0000-0E00-00005E000000}">
      <text>
        <r>
          <rPr>
            <sz val="9"/>
            <color indexed="81"/>
            <rFont val="Tahoma"/>
            <family val="2"/>
          </rPr>
          <t>Reporting this cell is mandatory, not available symbol is not allowed!</t>
        </r>
      </text>
    </comment>
    <comment ref="BH98" authorId="0" shapeId="0" xr:uid="{00000000-0006-0000-0E00-00005F000000}">
      <text>
        <r>
          <rPr>
            <sz val="9"/>
            <color indexed="81"/>
            <rFont val="Tahoma"/>
            <family val="2"/>
          </rPr>
          <t>Reporting this cell is mandatory, not available symbol is not allowed!</t>
        </r>
      </text>
    </comment>
    <comment ref="BJ98" authorId="0" shapeId="0" xr:uid="{00000000-0006-0000-0E00-000060000000}">
      <text>
        <r>
          <rPr>
            <sz val="9"/>
            <color indexed="81"/>
            <rFont val="Tahoma"/>
            <family val="2"/>
          </rPr>
          <t>Reporting this cell is mandatory, not available symbol is not allowed!</t>
        </r>
      </text>
    </comment>
    <comment ref="N99" authorId="0" shapeId="0" xr:uid="{00000000-0006-0000-0E00-000061000000}">
      <text>
        <r>
          <rPr>
            <sz val="9"/>
            <color indexed="81"/>
            <rFont val="Tahoma"/>
            <family val="2"/>
          </rPr>
          <t>Growth rate = -79% (Threshold +/-50%)</t>
        </r>
      </text>
    </comment>
    <comment ref="P99" authorId="0" shapeId="0" xr:uid="{00000000-0006-0000-0E00-000062000000}">
      <text>
        <r>
          <rPr>
            <sz val="9"/>
            <color indexed="81"/>
            <rFont val="Tahoma"/>
            <family val="2"/>
          </rPr>
          <t>Growth rate = -100% (Threshold +/-50%)</t>
        </r>
      </text>
    </comment>
    <comment ref="R99" authorId="0" shapeId="0" xr:uid="{00000000-0006-0000-0E00-000063000000}">
      <text>
        <r>
          <rPr>
            <sz val="9"/>
            <color indexed="81"/>
            <rFont val="Tahoma"/>
            <family val="2"/>
          </rPr>
          <t>Growth rate = 100% (Threshold +/-50%)</t>
        </r>
      </text>
    </comment>
    <comment ref="X99" authorId="0" shapeId="0" xr:uid="{00000000-0006-0000-0E00-000064000000}">
      <text>
        <r>
          <rPr>
            <sz val="9"/>
            <color indexed="81"/>
            <rFont val="Tahoma"/>
            <family val="2"/>
          </rPr>
          <t>Growth rate = -61% (Threshold +/-50%)</t>
        </r>
      </text>
    </comment>
    <comment ref="Z99" authorId="0" shapeId="0" xr:uid="{00000000-0006-0000-0E00-000065000000}">
      <text>
        <r>
          <rPr>
            <sz val="9"/>
            <color indexed="81"/>
            <rFont val="Tahoma"/>
            <family val="2"/>
          </rPr>
          <t>Growth rate = -92% (Threshold +/-50%)</t>
        </r>
      </text>
    </comment>
    <comment ref="AB99" authorId="0" shapeId="0" xr:uid="{00000000-0006-0000-0E00-000066000000}">
      <text>
        <r>
          <rPr>
            <sz val="9"/>
            <color indexed="81"/>
            <rFont val="Tahoma"/>
            <family val="2"/>
          </rPr>
          <t>Growth rate = 4356% (Threshold +/-50%)</t>
        </r>
      </text>
    </comment>
    <comment ref="AN99" authorId="0" shapeId="0" xr:uid="{00000000-0006-0000-0E00-000067000000}">
      <text>
        <r>
          <rPr>
            <sz val="9"/>
            <color indexed="81"/>
            <rFont val="Tahoma"/>
            <family val="2"/>
          </rPr>
          <t>Growth rate = -68% (Threshold +/-50%)</t>
        </r>
      </text>
    </comment>
    <comment ref="AT99" authorId="0" shapeId="0" xr:uid="{00000000-0006-0000-0E00-000068000000}">
      <text>
        <r>
          <rPr>
            <sz val="9"/>
            <color indexed="81"/>
            <rFont val="Tahoma"/>
            <family val="2"/>
          </rPr>
          <t>Growth rate = 54% (Threshold +/-50%)</t>
        </r>
      </text>
    </comment>
    <comment ref="BM99" authorId="0" shapeId="0" xr:uid="{00000000-0006-0000-0E00-000069000000}">
      <text>
        <r>
          <rPr>
            <sz val="9"/>
            <color indexed="81"/>
            <rFont val="Tahoma"/>
            <family val="2"/>
          </rPr>
          <t>s) is a pre-defined footnote symbol that can be set by Eurostat only</t>
        </r>
      </text>
    </comment>
    <comment ref="Z100" authorId="0" shapeId="0" xr:uid="{00000000-0006-0000-0E00-00006A000000}">
      <text>
        <r>
          <rPr>
            <sz val="9"/>
            <color indexed="81"/>
            <rFont val="Tahoma"/>
            <family val="2"/>
          </rPr>
          <t>Growth rate = 70% (Threshold +/-50%)</t>
        </r>
      </text>
    </comment>
    <comment ref="BD100" authorId="0" shapeId="0" xr:uid="{00000000-0006-0000-0E00-00006B000000}">
      <text>
        <r>
          <rPr>
            <sz val="9"/>
            <color indexed="81"/>
            <rFont val="Tahoma"/>
            <family val="2"/>
          </rPr>
          <t>Growth rate = -71% (Threshold +/-50%)</t>
        </r>
      </text>
    </comment>
    <comment ref="BM100" authorId="0" shapeId="0" xr:uid="{00000000-0006-0000-0E00-00006C000000}">
      <text>
        <r>
          <rPr>
            <sz val="9"/>
            <color indexed="81"/>
            <rFont val="Tahoma"/>
            <family val="2"/>
          </rPr>
          <t>s) is a pre-defined footnote symbol that can be set by Eurostat only</t>
        </r>
      </text>
    </comment>
    <comment ref="BB101" authorId="0" shapeId="0" xr:uid="{00000000-0006-0000-0E00-00006D000000}">
      <text>
        <r>
          <rPr>
            <sz val="9"/>
            <color indexed="81"/>
            <rFont val="Tahoma"/>
            <family val="2"/>
          </rPr>
          <t>Reporting this cell is mandatory, not available symbol is not allowed!</t>
        </r>
      </text>
    </comment>
    <comment ref="BD101" authorId="0" shapeId="0" xr:uid="{00000000-0006-0000-0E00-00006E000000}">
      <text>
        <r>
          <rPr>
            <sz val="9"/>
            <color indexed="81"/>
            <rFont val="Tahoma"/>
            <family val="2"/>
          </rPr>
          <t>Reporting this cell is mandatory, not available symbol is not allowed!</t>
        </r>
      </text>
    </comment>
    <comment ref="BF101" authorId="0" shapeId="0" xr:uid="{00000000-0006-0000-0E00-00006F000000}">
      <text>
        <r>
          <rPr>
            <sz val="9"/>
            <color indexed="81"/>
            <rFont val="Tahoma"/>
            <family val="2"/>
          </rPr>
          <t>Reporting this cell is mandatory, not available symbol is not allowed!</t>
        </r>
      </text>
    </comment>
    <comment ref="BH101" authorId="0" shapeId="0" xr:uid="{00000000-0006-0000-0E00-000070000000}">
      <text>
        <r>
          <rPr>
            <sz val="9"/>
            <color indexed="81"/>
            <rFont val="Tahoma"/>
            <family val="2"/>
          </rPr>
          <t>Reporting this cell is mandatory, not available symbol is not allowed!</t>
        </r>
      </text>
    </comment>
    <comment ref="BJ101" authorId="0" shapeId="0" xr:uid="{00000000-0006-0000-0E00-000071000000}">
      <text>
        <r>
          <rPr>
            <sz val="9"/>
            <color indexed="81"/>
            <rFont val="Tahoma"/>
            <family val="2"/>
          </rPr>
          <t>Reporting this cell is mandatory, not available symbol is not allowed!</t>
        </r>
      </text>
    </comment>
    <comment ref="BB102" authorId="0" shapeId="0" xr:uid="{00000000-0006-0000-0E00-000072000000}">
      <text>
        <r>
          <rPr>
            <sz val="9"/>
            <color indexed="81"/>
            <rFont val="Tahoma"/>
            <family val="2"/>
          </rPr>
          <t>Reporting this cell is mandatory, not available symbol is not allowed!</t>
        </r>
      </text>
    </comment>
    <comment ref="BD102" authorId="0" shapeId="0" xr:uid="{00000000-0006-0000-0E00-000073000000}">
      <text>
        <r>
          <rPr>
            <sz val="9"/>
            <color indexed="81"/>
            <rFont val="Tahoma"/>
            <family val="2"/>
          </rPr>
          <t>Reporting this cell is mandatory, not available symbol is not allowed!</t>
        </r>
      </text>
    </comment>
    <comment ref="BF102" authorId="0" shapeId="0" xr:uid="{00000000-0006-0000-0E00-000074000000}">
      <text>
        <r>
          <rPr>
            <sz val="9"/>
            <color indexed="81"/>
            <rFont val="Tahoma"/>
            <family val="2"/>
          </rPr>
          <t>Reporting this cell is mandatory, not available symbol is not allowed!</t>
        </r>
      </text>
    </comment>
    <comment ref="BH102" authorId="0" shapeId="0" xr:uid="{00000000-0006-0000-0E00-000075000000}">
      <text>
        <r>
          <rPr>
            <sz val="9"/>
            <color indexed="81"/>
            <rFont val="Tahoma"/>
            <family val="2"/>
          </rPr>
          <t>Reporting this cell is mandatory, not available symbol is not allowed!</t>
        </r>
      </text>
    </comment>
    <comment ref="BJ102" authorId="0" shapeId="0" xr:uid="{00000000-0006-0000-0E00-000076000000}">
      <text>
        <r>
          <rPr>
            <sz val="9"/>
            <color indexed="81"/>
            <rFont val="Tahoma"/>
            <family val="2"/>
          </rPr>
          <t>Reporting this cell is mandatory, not available symbol is not allowed!</t>
        </r>
      </text>
    </comment>
    <comment ref="N103" authorId="0" shapeId="0" xr:uid="{00000000-0006-0000-0E00-000077000000}">
      <text>
        <r>
          <rPr>
            <sz val="9"/>
            <color indexed="81"/>
            <rFont val="Tahoma"/>
            <family val="2"/>
          </rPr>
          <t>Growth rate = -79% (Threshold +/-50%)</t>
        </r>
      </text>
    </comment>
    <comment ref="P103" authorId="0" shapeId="0" xr:uid="{00000000-0006-0000-0E00-000078000000}">
      <text>
        <r>
          <rPr>
            <sz val="9"/>
            <color indexed="81"/>
            <rFont val="Tahoma"/>
            <family val="2"/>
          </rPr>
          <t>Growth rate = -100% (Threshold +/-50%)</t>
        </r>
      </text>
    </comment>
    <comment ref="R103" authorId="0" shapeId="0" xr:uid="{00000000-0006-0000-0E00-000079000000}">
      <text>
        <r>
          <rPr>
            <sz val="9"/>
            <color indexed="81"/>
            <rFont val="Tahoma"/>
            <family val="2"/>
          </rPr>
          <t>Growth rate = 100% (Threshold +/-50%)</t>
        </r>
      </text>
    </comment>
    <comment ref="X103" authorId="0" shapeId="0" xr:uid="{00000000-0006-0000-0E00-00007A000000}">
      <text>
        <r>
          <rPr>
            <sz val="9"/>
            <color indexed="81"/>
            <rFont val="Tahoma"/>
            <family val="2"/>
          </rPr>
          <t>Growth rate = -61% (Threshold +/-50%)</t>
        </r>
      </text>
    </comment>
    <comment ref="Z103" authorId="0" shapeId="0" xr:uid="{00000000-0006-0000-0E00-00007B000000}">
      <text>
        <r>
          <rPr>
            <sz val="9"/>
            <color indexed="81"/>
            <rFont val="Tahoma"/>
            <family val="2"/>
          </rPr>
          <t>Growth rate = -92% (Threshold +/-50%)</t>
        </r>
      </text>
    </comment>
    <comment ref="AB103" authorId="0" shapeId="0" xr:uid="{00000000-0006-0000-0E00-00007C000000}">
      <text>
        <r>
          <rPr>
            <sz val="9"/>
            <color indexed="81"/>
            <rFont val="Tahoma"/>
            <family val="2"/>
          </rPr>
          <t>Growth rate = 4356% (Threshold +/-50%)</t>
        </r>
      </text>
    </comment>
    <comment ref="AN103" authorId="0" shapeId="0" xr:uid="{00000000-0006-0000-0E00-00007D000000}">
      <text>
        <r>
          <rPr>
            <sz val="9"/>
            <color indexed="81"/>
            <rFont val="Tahoma"/>
            <family val="2"/>
          </rPr>
          <t>Growth rate = -68% (Threshold +/-50%)</t>
        </r>
      </text>
    </comment>
    <comment ref="AT103" authorId="0" shapeId="0" xr:uid="{00000000-0006-0000-0E00-00007E000000}">
      <text>
        <r>
          <rPr>
            <sz val="9"/>
            <color indexed="81"/>
            <rFont val="Tahoma"/>
            <family val="2"/>
          </rPr>
          <t>Growth rate = 54% (Threshold +/-50%)</t>
        </r>
      </text>
    </comment>
    <comment ref="BM103" authorId="0" shapeId="0" xr:uid="{00000000-0006-0000-0E00-00007F000000}">
      <text>
        <r>
          <rPr>
            <sz val="9"/>
            <color indexed="81"/>
            <rFont val="Tahoma"/>
            <family val="2"/>
          </rPr>
          <t>s) is a pre-defined footnote symbol that can be set by Eurostat only</t>
        </r>
      </text>
    </comment>
    <comment ref="Z104" authorId="0" shapeId="0" xr:uid="{00000000-0006-0000-0E00-000080000000}">
      <text>
        <r>
          <rPr>
            <sz val="9"/>
            <color indexed="81"/>
            <rFont val="Tahoma"/>
            <family val="2"/>
          </rPr>
          <t>Growth rate = -59% (Threshold +/-50%)</t>
        </r>
      </text>
    </comment>
    <comment ref="AV104" authorId="0" shapeId="0" xr:uid="{00000000-0006-0000-0E00-000081000000}">
      <text>
        <r>
          <rPr>
            <sz val="9"/>
            <color indexed="81"/>
            <rFont val="Tahoma"/>
            <family val="2"/>
          </rPr>
          <t>Growth rate = 64% (Threshold +/-50%)</t>
        </r>
      </text>
    </comment>
    <comment ref="BF104" authorId="0" shapeId="0" xr:uid="{00000000-0006-0000-0E00-000082000000}">
      <text>
        <r>
          <rPr>
            <sz val="9"/>
            <color indexed="81"/>
            <rFont val="Tahoma"/>
            <family val="2"/>
          </rPr>
          <t>Growth rate = 68% (Threshold +/-50%)</t>
        </r>
      </text>
    </comment>
    <comment ref="BM104" authorId="0" shapeId="0" xr:uid="{00000000-0006-0000-0E00-000083000000}">
      <text>
        <r>
          <rPr>
            <sz val="9"/>
            <color indexed="81"/>
            <rFont val="Tahoma"/>
            <family val="2"/>
          </rPr>
          <t>s) is a pre-defined footnote symbol that can be set by Eurostat only</t>
        </r>
      </text>
    </comment>
    <comment ref="BM105" authorId="0" shapeId="0" xr:uid="{00000000-0006-0000-0E00-000084000000}">
      <text>
        <r>
          <rPr>
            <sz val="9"/>
            <color indexed="81"/>
            <rFont val="Tahoma"/>
            <family val="2"/>
          </rPr>
          <t>s) is a pre-defined footnote symbol that can be set by Eurostat only</t>
        </r>
      </text>
    </comment>
    <comment ref="D106" authorId="1" shapeId="0" xr:uid="{00000000-0006-0000-0E00-000085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BM5" authorId="0" shapeId="0" xr:uid="{00000000-0006-0000-0F00-000001000000}">
      <text>
        <r>
          <rPr>
            <sz val="9"/>
            <color indexed="81"/>
            <rFont val="Tahoma"/>
            <family val="2"/>
          </rPr>
          <t>s) is a pre-defined footnote symbol that can be set by Eurostat only</t>
        </r>
      </text>
    </comment>
    <comment ref="BM6" authorId="0" shapeId="0" xr:uid="{00000000-0006-0000-0F00-000002000000}">
      <text>
        <r>
          <rPr>
            <sz val="9"/>
            <color indexed="81"/>
            <rFont val="Tahoma"/>
            <family val="2"/>
          </rPr>
          <t>s) is a pre-defined footnote symbol that can be set by Eurostat only</t>
        </r>
      </text>
    </comment>
    <comment ref="BM7" authorId="0" shapeId="0" xr:uid="{00000000-0006-0000-0F00-000003000000}">
      <text>
        <r>
          <rPr>
            <sz val="9"/>
            <color indexed="81"/>
            <rFont val="Tahoma"/>
            <family val="2"/>
          </rPr>
          <t>s) is a pre-defined footnote symbol that can be set by Eurostat only</t>
        </r>
      </text>
    </comment>
    <comment ref="BM8" authorId="0" shapeId="0" xr:uid="{00000000-0006-0000-0F00-000004000000}">
      <text>
        <r>
          <rPr>
            <sz val="9"/>
            <color indexed="81"/>
            <rFont val="Tahoma"/>
            <family val="2"/>
          </rPr>
          <t>s) is a pre-defined footnote symbol that can be set by Eurostat only</t>
        </r>
      </text>
    </comment>
    <comment ref="BM9" authorId="0" shapeId="0" xr:uid="{00000000-0006-0000-0F00-000005000000}">
      <text>
        <r>
          <rPr>
            <sz val="9"/>
            <color indexed="81"/>
            <rFont val="Tahoma"/>
            <family val="2"/>
          </rPr>
          <t>s) is a pre-defined footnote symbol that can be set by Eurostat only</t>
        </r>
      </text>
    </comment>
    <comment ref="BM10" authorId="0" shapeId="0" xr:uid="{00000000-0006-0000-0F00-000006000000}">
      <text>
        <r>
          <rPr>
            <sz val="9"/>
            <color indexed="81"/>
            <rFont val="Tahoma"/>
            <family val="2"/>
          </rPr>
          <t>s) is a pre-defined footnote symbol that can be set by Eurostat only</t>
        </r>
      </text>
    </comment>
    <comment ref="BM11" authorId="0" shapeId="0" xr:uid="{00000000-0006-0000-0F00-000007000000}">
      <text>
        <r>
          <rPr>
            <sz val="9"/>
            <color indexed="81"/>
            <rFont val="Tahoma"/>
            <family val="2"/>
          </rPr>
          <t>s) is a pre-defined footnote symbol that can be set by Eurostat only</t>
        </r>
      </text>
    </comment>
    <comment ref="BM12" authorId="0" shapeId="0" xr:uid="{00000000-0006-0000-0F00-000008000000}">
      <text>
        <r>
          <rPr>
            <sz val="9"/>
            <color indexed="81"/>
            <rFont val="Tahoma"/>
            <family val="2"/>
          </rPr>
          <t>s) is a pre-defined footnote symbol that can be set by Eurostat only</t>
        </r>
      </text>
    </comment>
    <comment ref="BM13" authorId="0" shapeId="0" xr:uid="{00000000-0006-0000-0F00-000009000000}">
      <text>
        <r>
          <rPr>
            <sz val="9"/>
            <color indexed="81"/>
            <rFont val="Tahoma"/>
            <family val="2"/>
          </rPr>
          <t>s) is a pre-defined footnote symbol that can be set by Eurostat only</t>
        </r>
      </text>
    </comment>
    <comment ref="BM15" authorId="0" shapeId="0" xr:uid="{00000000-0006-0000-0F00-00000A000000}">
      <text>
        <r>
          <rPr>
            <sz val="9"/>
            <color indexed="81"/>
            <rFont val="Tahoma"/>
            <family val="2"/>
          </rPr>
          <t>s) is a pre-defined footnote symbol that can be set by Eurostat only</t>
        </r>
      </text>
    </comment>
    <comment ref="BM16" authorId="0" shapeId="0" xr:uid="{00000000-0006-0000-0F00-00000B000000}">
      <text>
        <r>
          <rPr>
            <sz val="9"/>
            <color indexed="81"/>
            <rFont val="Tahoma"/>
            <family val="2"/>
          </rPr>
          <t>s) is a pre-defined footnote symbol that can be set by Eurostat only</t>
        </r>
      </text>
    </comment>
    <comment ref="BM17" authorId="0" shapeId="0" xr:uid="{00000000-0006-0000-0F00-00000C000000}">
      <text>
        <r>
          <rPr>
            <sz val="9"/>
            <color indexed="81"/>
            <rFont val="Tahoma"/>
            <family val="2"/>
          </rPr>
          <t>s) is a pre-defined footnote symbol that can be set by Eurostat only</t>
        </r>
      </text>
    </comment>
    <comment ref="BM18" authorId="0" shapeId="0" xr:uid="{00000000-0006-0000-0F00-00000D000000}">
      <text>
        <r>
          <rPr>
            <sz val="9"/>
            <color indexed="81"/>
            <rFont val="Tahoma"/>
            <family val="2"/>
          </rPr>
          <t>s) is a pre-defined footnote symbol that can be set by Eurostat only</t>
        </r>
      </text>
    </comment>
    <comment ref="BM19" authorId="0" shapeId="0" xr:uid="{00000000-0006-0000-0F00-00000E000000}">
      <text>
        <r>
          <rPr>
            <sz val="9"/>
            <color indexed="81"/>
            <rFont val="Tahoma"/>
            <family val="2"/>
          </rPr>
          <t>s) is a pre-defined footnote symbol that can be set by Eurostat only</t>
        </r>
      </text>
    </comment>
    <comment ref="BM20" authorId="0" shapeId="0" xr:uid="{00000000-0006-0000-0F00-00000F000000}">
      <text>
        <r>
          <rPr>
            <sz val="9"/>
            <color indexed="81"/>
            <rFont val="Tahoma"/>
            <family val="2"/>
          </rPr>
          <t>s) is a pre-defined footnote symbol that can be set by Eurostat only</t>
        </r>
      </text>
    </comment>
    <comment ref="BM22" authorId="0" shapeId="0" xr:uid="{00000000-0006-0000-0F00-000010000000}">
      <text>
        <r>
          <rPr>
            <sz val="9"/>
            <color indexed="81"/>
            <rFont val="Tahoma"/>
            <family val="2"/>
          </rPr>
          <t>s) is a pre-defined footnote symbol that can be set by Eurostat only</t>
        </r>
      </text>
    </comment>
    <comment ref="BM23" authorId="0" shapeId="0" xr:uid="{00000000-0006-0000-0F00-000011000000}">
      <text>
        <r>
          <rPr>
            <sz val="9"/>
            <color indexed="81"/>
            <rFont val="Tahoma"/>
            <family val="2"/>
          </rPr>
          <t>s) is a pre-defined footnote symbol that can be set by Eurostat only</t>
        </r>
      </text>
    </comment>
    <comment ref="BM25" authorId="0" shapeId="0" xr:uid="{00000000-0006-0000-0F00-000012000000}">
      <text>
        <r>
          <rPr>
            <sz val="9"/>
            <color indexed="81"/>
            <rFont val="Tahoma"/>
            <family val="2"/>
          </rPr>
          <t>s) is a pre-defined footnote symbol that can be set by Eurostat only</t>
        </r>
      </text>
    </comment>
    <comment ref="BM26" authorId="0" shapeId="0" xr:uid="{00000000-0006-0000-0F00-000013000000}">
      <text>
        <r>
          <rPr>
            <sz val="9"/>
            <color indexed="81"/>
            <rFont val="Tahoma"/>
            <family val="2"/>
          </rPr>
          <t>s) is a pre-defined footnote symbol that can be set by Eurostat only</t>
        </r>
      </text>
    </comment>
    <comment ref="BM27" authorId="0" shapeId="0" xr:uid="{00000000-0006-0000-0F00-000014000000}">
      <text>
        <r>
          <rPr>
            <sz val="9"/>
            <color indexed="81"/>
            <rFont val="Tahoma"/>
            <family val="2"/>
          </rPr>
          <t>s) is a pre-defined footnote symbol that can be set by Eurostat only</t>
        </r>
      </text>
    </comment>
    <comment ref="BM28" authorId="0" shapeId="0" xr:uid="{00000000-0006-0000-0F00-000015000000}">
      <text>
        <r>
          <rPr>
            <sz val="9"/>
            <color indexed="81"/>
            <rFont val="Tahoma"/>
            <family val="2"/>
          </rPr>
          <t>s) is a pre-defined footnote symbol that can be set by Eurostat only</t>
        </r>
      </text>
    </comment>
    <comment ref="BM29" authorId="0" shapeId="0" xr:uid="{00000000-0006-0000-0F00-000016000000}">
      <text>
        <r>
          <rPr>
            <sz val="9"/>
            <color indexed="81"/>
            <rFont val="Tahoma"/>
            <family val="2"/>
          </rPr>
          <t>s) is a pre-defined footnote symbol that can be set by Eurostat only</t>
        </r>
      </text>
    </comment>
    <comment ref="BM31" authorId="0" shapeId="0" xr:uid="{00000000-0006-0000-0F00-000017000000}">
      <text>
        <r>
          <rPr>
            <sz val="9"/>
            <color indexed="81"/>
            <rFont val="Tahoma"/>
            <family val="2"/>
          </rPr>
          <t>s) is a pre-defined footnote symbol that can be set by Eurostat only</t>
        </r>
      </text>
    </comment>
    <comment ref="BM32" authorId="0" shapeId="0" xr:uid="{00000000-0006-0000-0F00-000018000000}">
      <text>
        <r>
          <rPr>
            <sz val="9"/>
            <color indexed="81"/>
            <rFont val="Tahoma"/>
            <family val="2"/>
          </rPr>
          <t>s) is a pre-defined footnote symbol that can be set by Eurostat only</t>
        </r>
      </text>
    </comment>
    <comment ref="BM34" authorId="0" shapeId="0" xr:uid="{00000000-0006-0000-0F00-000019000000}">
      <text>
        <r>
          <rPr>
            <sz val="9"/>
            <color indexed="81"/>
            <rFont val="Tahoma"/>
            <family val="2"/>
          </rPr>
          <t>s) is a pre-defined footnote symbol that can be set by Eurostat only</t>
        </r>
      </text>
    </comment>
    <comment ref="BM35" authorId="0" shapeId="0" xr:uid="{00000000-0006-0000-0F00-00001A000000}">
      <text>
        <r>
          <rPr>
            <sz val="9"/>
            <color indexed="81"/>
            <rFont val="Tahoma"/>
            <family val="2"/>
          </rPr>
          <t>s) is a pre-defined footnote symbol that can be set by Eurostat only</t>
        </r>
      </text>
    </comment>
    <comment ref="BM36" authorId="0" shapeId="0" xr:uid="{00000000-0006-0000-0F00-00001B000000}">
      <text>
        <r>
          <rPr>
            <sz val="9"/>
            <color indexed="81"/>
            <rFont val="Tahoma"/>
            <family val="2"/>
          </rPr>
          <t>s) is a pre-defined footnote symbol that can be set by Eurostat only</t>
        </r>
      </text>
    </comment>
    <comment ref="BM37" authorId="0" shapeId="0" xr:uid="{00000000-0006-0000-0F00-00001C000000}">
      <text>
        <r>
          <rPr>
            <sz val="9"/>
            <color indexed="81"/>
            <rFont val="Tahoma"/>
            <family val="2"/>
          </rPr>
          <t>s) is a pre-defined footnote symbol that can be set by Eurostat only</t>
        </r>
      </text>
    </comment>
    <comment ref="BM38" authorId="0" shapeId="0" xr:uid="{00000000-0006-0000-0F00-00001D000000}">
      <text>
        <r>
          <rPr>
            <sz val="9"/>
            <color indexed="81"/>
            <rFont val="Tahoma"/>
            <family val="2"/>
          </rPr>
          <t>s) is a pre-defined footnote symbol that can be set by Eurostat only</t>
        </r>
      </text>
    </comment>
    <comment ref="BM39" authorId="0" shapeId="0" xr:uid="{00000000-0006-0000-0F00-00001E000000}">
      <text>
        <r>
          <rPr>
            <sz val="9"/>
            <color indexed="81"/>
            <rFont val="Tahoma"/>
            <family val="2"/>
          </rPr>
          <t>s) is a pre-defined footnote symbol that can be set by Eurostat only</t>
        </r>
      </text>
    </comment>
    <comment ref="BM40" authorId="0" shapeId="0" xr:uid="{00000000-0006-0000-0F00-00001F000000}">
      <text>
        <r>
          <rPr>
            <sz val="9"/>
            <color indexed="81"/>
            <rFont val="Tahoma"/>
            <family val="2"/>
          </rPr>
          <t>s) is a pre-defined footnote symbol that can be set by Eurostat only</t>
        </r>
      </text>
    </comment>
    <comment ref="BM41" authorId="0" shapeId="0" xr:uid="{00000000-0006-0000-0F00-000020000000}">
      <text>
        <r>
          <rPr>
            <sz val="9"/>
            <color indexed="81"/>
            <rFont val="Tahoma"/>
            <family val="2"/>
          </rPr>
          <t>s) is a pre-defined footnote symbol that can be set by Eurostat only</t>
        </r>
      </text>
    </comment>
    <comment ref="BM42" authorId="0" shapeId="0" xr:uid="{00000000-0006-0000-0F00-000021000000}">
      <text>
        <r>
          <rPr>
            <sz val="9"/>
            <color indexed="81"/>
            <rFont val="Tahoma"/>
            <family val="2"/>
          </rPr>
          <t>s) is a pre-defined footnote symbol that can be set by Eurostat only</t>
        </r>
      </text>
    </comment>
    <comment ref="BM43" authorId="0" shapeId="0" xr:uid="{00000000-0006-0000-0F00-000022000000}">
      <text>
        <r>
          <rPr>
            <sz val="9"/>
            <color indexed="81"/>
            <rFont val="Tahoma"/>
            <family val="2"/>
          </rPr>
          <t>s) is a pre-defined footnote symbol that can be set by Eurostat only</t>
        </r>
      </text>
    </comment>
    <comment ref="BM44" authorId="0" shapeId="0" xr:uid="{00000000-0006-0000-0F00-000023000000}">
      <text>
        <r>
          <rPr>
            <sz val="9"/>
            <color indexed="81"/>
            <rFont val="Tahoma"/>
            <family val="2"/>
          </rPr>
          <t>s) is a pre-defined footnote symbol that can be set by Eurostat only</t>
        </r>
      </text>
    </comment>
    <comment ref="BM45" authorId="0" shapeId="0" xr:uid="{00000000-0006-0000-0F00-000024000000}">
      <text>
        <r>
          <rPr>
            <sz val="9"/>
            <color indexed="81"/>
            <rFont val="Tahoma"/>
            <family val="2"/>
          </rPr>
          <t>s) is a pre-defined footnote symbol that can be set by Eurostat only</t>
        </r>
      </text>
    </comment>
    <comment ref="BM46" authorId="0" shapeId="0" xr:uid="{00000000-0006-0000-0F00-000025000000}">
      <text>
        <r>
          <rPr>
            <sz val="9"/>
            <color indexed="81"/>
            <rFont val="Tahoma"/>
            <family val="2"/>
          </rPr>
          <t>s) is a pre-defined footnote symbol that can be set by Eurostat only</t>
        </r>
      </text>
    </comment>
    <comment ref="BM47" authorId="0" shapeId="0" xr:uid="{00000000-0006-0000-0F00-000026000000}">
      <text>
        <r>
          <rPr>
            <sz val="9"/>
            <color indexed="81"/>
            <rFont val="Tahoma"/>
            <family val="2"/>
          </rPr>
          <t>s) is a pre-defined footnote symbol that can be set by Eurostat only</t>
        </r>
      </text>
    </comment>
    <comment ref="BM48" authorId="0" shapeId="0" xr:uid="{00000000-0006-0000-0F00-000027000000}">
      <text>
        <r>
          <rPr>
            <sz val="9"/>
            <color indexed="81"/>
            <rFont val="Tahoma"/>
            <family val="2"/>
          </rPr>
          <t>s) is a pre-defined footnote symbol that can be set by Eurostat only</t>
        </r>
      </text>
    </comment>
    <comment ref="BM49" authorId="0" shapeId="0" xr:uid="{00000000-0006-0000-0F00-000028000000}">
      <text>
        <r>
          <rPr>
            <sz val="9"/>
            <color indexed="81"/>
            <rFont val="Tahoma"/>
            <family val="2"/>
          </rPr>
          <t>s) is a pre-defined footnote symbol that can be set by Eurostat only</t>
        </r>
      </text>
    </comment>
    <comment ref="BM50" authorId="0" shapeId="0" xr:uid="{00000000-0006-0000-0F00-000029000000}">
      <text>
        <r>
          <rPr>
            <sz val="9"/>
            <color indexed="81"/>
            <rFont val="Tahoma"/>
            <family val="2"/>
          </rPr>
          <t>s) is a pre-defined footnote symbol that can be set by Eurostat only</t>
        </r>
      </text>
    </comment>
    <comment ref="BM51" authorId="0" shapeId="0" xr:uid="{00000000-0006-0000-0F00-00002A000000}">
      <text>
        <r>
          <rPr>
            <sz val="9"/>
            <color indexed="81"/>
            <rFont val="Tahoma"/>
            <family val="2"/>
          </rPr>
          <t>s) is a pre-defined footnote symbol that can be set by Eurostat only</t>
        </r>
      </text>
    </comment>
    <comment ref="BM52" authorId="0" shapeId="0" xr:uid="{00000000-0006-0000-0F00-00002B000000}">
      <text>
        <r>
          <rPr>
            <sz val="9"/>
            <color indexed="81"/>
            <rFont val="Tahoma"/>
            <family val="2"/>
          </rPr>
          <t>s) is a pre-defined footnote symbol that can be set by Eurostat only</t>
        </r>
      </text>
    </comment>
    <comment ref="BM54" authorId="0" shapeId="0" xr:uid="{00000000-0006-0000-0F00-00002C000000}">
      <text>
        <r>
          <rPr>
            <sz val="9"/>
            <color indexed="81"/>
            <rFont val="Tahoma"/>
            <family val="2"/>
          </rPr>
          <t>s) is a pre-defined footnote symbol that can be set by Eurostat only</t>
        </r>
      </text>
    </comment>
    <comment ref="BM55" authorId="0" shapeId="0" xr:uid="{00000000-0006-0000-0F00-00002D000000}">
      <text>
        <r>
          <rPr>
            <sz val="9"/>
            <color indexed="81"/>
            <rFont val="Tahoma"/>
            <family val="2"/>
          </rPr>
          <t>s) is a pre-defined footnote symbol that can be set by Eurostat only</t>
        </r>
      </text>
    </comment>
    <comment ref="BM56" authorId="0" shapeId="0" xr:uid="{00000000-0006-0000-0F00-00002E000000}">
      <text>
        <r>
          <rPr>
            <sz val="9"/>
            <color indexed="81"/>
            <rFont val="Tahoma"/>
            <family val="2"/>
          </rPr>
          <t>s) is a pre-defined footnote symbol that can be set by Eurostat only</t>
        </r>
      </text>
    </comment>
    <comment ref="BM57" authorId="0" shapeId="0" xr:uid="{00000000-0006-0000-0F00-00002F000000}">
      <text>
        <r>
          <rPr>
            <sz val="9"/>
            <color indexed="81"/>
            <rFont val="Tahoma"/>
            <family val="2"/>
          </rPr>
          <t>s) is a pre-defined footnote symbol that can be set by Eurostat only</t>
        </r>
      </text>
    </comment>
    <comment ref="BM58" authorId="0" shapeId="0" xr:uid="{00000000-0006-0000-0F00-000030000000}">
      <text>
        <r>
          <rPr>
            <sz val="9"/>
            <color indexed="81"/>
            <rFont val="Tahoma"/>
            <family val="2"/>
          </rPr>
          <t>s) is a pre-defined footnote symbol that can be set by Eurostat only</t>
        </r>
      </text>
    </comment>
    <comment ref="BM59" authorId="0" shapeId="0" xr:uid="{00000000-0006-0000-0F00-000031000000}">
      <text>
        <r>
          <rPr>
            <sz val="9"/>
            <color indexed="81"/>
            <rFont val="Tahoma"/>
            <family val="2"/>
          </rPr>
          <t>s) is a pre-defined footnote symbol that can be set by Eurostat only</t>
        </r>
      </text>
    </comment>
    <comment ref="BM60" authorId="0" shapeId="0" xr:uid="{00000000-0006-0000-0F00-000032000000}">
      <text>
        <r>
          <rPr>
            <sz val="9"/>
            <color indexed="81"/>
            <rFont val="Tahoma"/>
            <family val="2"/>
          </rPr>
          <t>s) is a pre-defined footnote symbol that can be set by Eurostat only</t>
        </r>
      </text>
    </comment>
    <comment ref="BM61" authorId="0" shapeId="0" xr:uid="{00000000-0006-0000-0F00-000033000000}">
      <text>
        <r>
          <rPr>
            <sz val="9"/>
            <color indexed="81"/>
            <rFont val="Tahoma"/>
            <family val="2"/>
          </rPr>
          <t>s) is a pre-defined footnote symbol that can be set by Eurostat only</t>
        </r>
      </text>
    </comment>
    <comment ref="BM62" authorId="0" shapeId="0" xr:uid="{00000000-0006-0000-0F00-000034000000}">
      <text>
        <r>
          <rPr>
            <sz val="9"/>
            <color indexed="81"/>
            <rFont val="Tahoma"/>
            <family val="2"/>
          </rPr>
          <t>s) is a pre-defined footnote symbol that can be set by Eurostat only</t>
        </r>
      </text>
    </comment>
    <comment ref="BM64" authorId="0" shapeId="0" xr:uid="{00000000-0006-0000-0F00-000035000000}">
      <text>
        <r>
          <rPr>
            <sz val="9"/>
            <color indexed="81"/>
            <rFont val="Tahoma"/>
            <family val="2"/>
          </rPr>
          <t>s) is a pre-defined footnote symbol that can be set by Eurostat only</t>
        </r>
      </text>
    </comment>
    <comment ref="BM66" authorId="0" shapeId="0" xr:uid="{00000000-0006-0000-0F00-000036000000}">
      <text>
        <r>
          <rPr>
            <sz val="9"/>
            <color indexed="81"/>
            <rFont val="Tahoma"/>
            <family val="2"/>
          </rPr>
          <t>s) is a pre-defined footnote symbol that can be set by Eurostat only</t>
        </r>
      </text>
    </comment>
    <comment ref="BM67" authorId="0" shapeId="0" xr:uid="{00000000-0006-0000-0F00-000037000000}">
      <text>
        <r>
          <rPr>
            <sz val="9"/>
            <color indexed="81"/>
            <rFont val="Tahoma"/>
            <family val="2"/>
          </rPr>
          <t>s) is a pre-defined footnote symbol that can be set by Eurostat only</t>
        </r>
      </text>
    </comment>
    <comment ref="BM68" authorId="0" shapeId="0" xr:uid="{00000000-0006-0000-0F00-000038000000}">
      <text>
        <r>
          <rPr>
            <sz val="9"/>
            <color indexed="81"/>
            <rFont val="Tahoma"/>
            <family val="2"/>
          </rPr>
          <t>s) is a pre-defined footnote symbol that can be set by Eurostat only</t>
        </r>
      </text>
    </comment>
    <comment ref="BM70" authorId="0" shapeId="0" xr:uid="{00000000-0006-0000-0F00-000039000000}">
      <text>
        <r>
          <rPr>
            <sz val="9"/>
            <color indexed="81"/>
            <rFont val="Tahoma"/>
            <family val="2"/>
          </rPr>
          <t>s) is a pre-defined footnote symbol that can be set by Eurostat only</t>
        </r>
      </text>
    </comment>
    <comment ref="BM71" authorId="0" shapeId="0" xr:uid="{00000000-0006-0000-0F00-00003A000000}">
      <text>
        <r>
          <rPr>
            <sz val="9"/>
            <color indexed="81"/>
            <rFont val="Tahoma"/>
            <family val="2"/>
          </rPr>
          <t>s) is a pre-defined footnote symbol that can be set by Eurostat only</t>
        </r>
      </text>
    </comment>
    <comment ref="BM72" authorId="0" shapeId="0" xr:uid="{00000000-0006-0000-0F00-00003B000000}">
      <text>
        <r>
          <rPr>
            <sz val="9"/>
            <color indexed="81"/>
            <rFont val="Tahoma"/>
            <family val="2"/>
          </rPr>
          <t>s) is a pre-defined footnote symbol that can be set by Eurostat only</t>
        </r>
      </text>
    </comment>
    <comment ref="BM73" authorId="0" shapeId="0" xr:uid="{00000000-0006-0000-0F00-00003C000000}">
      <text>
        <r>
          <rPr>
            <sz val="9"/>
            <color indexed="81"/>
            <rFont val="Tahoma"/>
            <family val="2"/>
          </rPr>
          <t>s) is a pre-defined footnote symbol that can be set by Eurostat only</t>
        </r>
      </text>
    </comment>
    <comment ref="BM74" authorId="0" shapeId="0" xr:uid="{00000000-0006-0000-0F00-00003D000000}">
      <text>
        <r>
          <rPr>
            <sz val="9"/>
            <color indexed="81"/>
            <rFont val="Tahoma"/>
            <family val="2"/>
          </rPr>
          <t>s) is a pre-defined footnote symbol that can be set by Eurostat only</t>
        </r>
      </text>
    </comment>
    <comment ref="BM75" authorId="0" shapeId="0" xr:uid="{00000000-0006-0000-0F00-00003E000000}">
      <text>
        <r>
          <rPr>
            <sz val="9"/>
            <color indexed="81"/>
            <rFont val="Tahoma"/>
            <family val="2"/>
          </rPr>
          <t>s) is a pre-defined footnote symbol that can be set by Eurostat only</t>
        </r>
      </text>
    </comment>
    <comment ref="BM76" authorId="0" shapeId="0" xr:uid="{00000000-0006-0000-0F00-00003F000000}">
      <text>
        <r>
          <rPr>
            <sz val="9"/>
            <color indexed="81"/>
            <rFont val="Tahoma"/>
            <family val="2"/>
          </rPr>
          <t>s) is a pre-defined footnote symbol that can be set by Eurostat only</t>
        </r>
      </text>
    </comment>
    <comment ref="BM77" authorId="0" shapeId="0" xr:uid="{00000000-0006-0000-0F00-000040000000}">
      <text>
        <r>
          <rPr>
            <sz val="9"/>
            <color indexed="81"/>
            <rFont val="Tahoma"/>
            <family val="2"/>
          </rPr>
          <t>s) is a pre-defined footnote symbol that can be set by Eurostat only</t>
        </r>
      </text>
    </comment>
    <comment ref="BM78" authorId="0" shapeId="0" xr:uid="{00000000-0006-0000-0F00-000041000000}">
      <text>
        <r>
          <rPr>
            <sz val="9"/>
            <color indexed="81"/>
            <rFont val="Tahoma"/>
            <family val="2"/>
          </rPr>
          <t>s) is a pre-defined footnote symbol that can be set by Eurostat only</t>
        </r>
      </text>
    </comment>
    <comment ref="BM79" authorId="0" shapeId="0" xr:uid="{00000000-0006-0000-0F00-000042000000}">
      <text>
        <r>
          <rPr>
            <sz val="9"/>
            <color indexed="81"/>
            <rFont val="Tahoma"/>
            <family val="2"/>
          </rPr>
          <t>s) is a pre-defined footnote symbol that can be set by Eurostat only</t>
        </r>
      </text>
    </comment>
    <comment ref="BM80" authorId="0" shapeId="0" xr:uid="{00000000-0006-0000-0F00-000043000000}">
      <text>
        <r>
          <rPr>
            <sz val="9"/>
            <color indexed="81"/>
            <rFont val="Tahoma"/>
            <family val="2"/>
          </rPr>
          <t>s) is a pre-defined footnote symbol that can be set by Eurostat only</t>
        </r>
      </text>
    </comment>
    <comment ref="BM81" authorId="0" shapeId="0" xr:uid="{00000000-0006-0000-0F00-000044000000}">
      <text>
        <r>
          <rPr>
            <sz val="9"/>
            <color indexed="81"/>
            <rFont val="Tahoma"/>
            <family val="2"/>
          </rPr>
          <t>s) is a pre-defined footnote symbol that can be set by Eurostat only</t>
        </r>
      </text>
    </comment>
    <comment ref="BM82" authorId="0" shapeId="0" xr:uid="{00000000-0006-0000-0F00-000045000000}">
      <text>
        <r>
          <rPr>
            <sz val="9"/>
            <color indexed="81"/>
            <rFont val="Tahoma"/>
            <family val="2"/>
          </rPr>
          <t>s) is a pre-defined footnote symbol that can be set by Eurostat only</t>
        </r>
      </text>
    </comment>
    <comment ref="BM83" authorId="0" shapeId="0" xr:uid="{00000000-0006-0000-0F00-000046000000}">
      <text>
        <r>
          <rPr>
            <sz val="9"/>
            <color indexed="81"/>
            <rFont val="Tahoma"/>
            <family val="2"/>
          </rPr>
          <t>s) is a pre-defined footnote symbol that can be set by Eurostat only</t>
        </r>
      </text>
    </comment>
    <comment ref="BM84" authorId="0" shapeId="0" xr:uid="{00000000-0006-0000-0F00-000047000000}">
      <text>
        <r>
          <rPr>
            <sz val="9"/>
            <color indexed="81"/>
            <rFont val="Tahoma"/>
            <family val="2"/>
          </rPr>
          <t>s) is a pre-defined footnote symbol that can be set by Eurostat only</t>
        </r>
      </text>
    </comment>
    <comment ref="BM85" authorId="0" shapeId="0" xr:uid="{00000000-0006-0000-0F00-000048000000}">
      <text>
        <r>
          <rPr>
            <sz val="9"/>
            <color indexed="81"/>
            <rFont val="Tahoma"/>
            <family val="2"/>
          </rPr>
          <t>s) is a pre-defined footnote symbol that can be set by Eurostat only</t>
        </r>
      </text>
    </comment>
    <comment ref="BM86" authorId="0" shapeId="0" xr:uid="{00000000-0006-0000-0F00-000049000000}">
      <text>
        <r>
          <rPr>
            <sz val="9"/>
            <color indexed="81"/>
            <rFont val="Tahoma"/>
            <family val="2"/>
          </rPr>
          <t>s) is a pre-defined footnote symbol that can be set by Eurostat only</t>
        </r>
      </text>
    </comment>
    <comment ref="BM87" authorId="0" shapeId="0" xr:uid="{00000000-0006-0000-0F00-00004A000000}">
      <text>
        <r>
          <rPr>
            <sz val="9"/>
            <color indexed="81"/>
            <rFont val="Tahoma"/>
            <family val="2"/>
          </rPr>
          <t>s) is a pre-defined footnote symbol that can be set by Eurostat only</t>
        </r>
      </text>
    </comment>
    <comment ref="BM88" authorId="0" shapeId="0" xr:uid="{00000000-0006-0000-0F00-00004B000000}">
      <text>
        <r>
          <rPr>
            <sz val="9"/>
            <color indexed="81"/>
            <rFont val="Tahoma"/>
            <family val="2"/>
          </rPr>
          <t>s) is a pre-defined footnote symbol that can be set by Eurostat only</t>
        </r>
      </text>
    </comment>
    <comment ref="BM89" authorId="0" shapeId="0" xr:uid="{00000000-0006-0000-0F00-00004C000000}">
      <text>
        <r>
          <rPr>
            <sz val="9"/>
            <color indexed="81"/>
            <rFont val="Tahoma"/>
            <family val="2"/>
          </rPr>
          <t>s) is a pre-defined footnote symbol that can be set by Eurostat only</t>
        </r>
      </text>
    </comment>
    <comment ref="BM90" authorId="0" shapeId="0" xr:uid="{00000000-0006-0000-0F00-00004D000000}">
      <text>
        <r>
          <rPr>
            <sz val="9"/>
            <color indexed="81"/>
            <rFont val="Tahoma"/>
            <family val="2"/>
          </rPr>
          <t>s) is a pre-defined footnote symbol that can be set by Eurostat only</t>
        </r>
      </text>
    </comment>
    <comment ref="BM91" authorId="0" shapeId="0" xr:uid="{00000000-0006-0000-0F00-00004E000000}">
      <text>
        <r>
          <rPr>
            <sz val="9"/>
            <color indexed="81"/>
            <rFont val="Tahoma"/>
            <family val="2"/>
          </rPr>
          <t>s) is a pre-defined footnote symbol that can be set by Eurostat only</t>
        </r>
      </text>
    </comment>
    <comment ref="BM92" authorId="0" shapeId="0" xr:uid="{00000000-0006-0000-0F00-00004F000000}">
      <text>
        <r>
          <rPr>
            <sz val="9"/>
            <color indexed="81"/>
            <rFont val="Tahoma"/>
            <family val="2"/>
          </rPr>
          <t>s) is a pre-defined footnote symbol that can be set by Eurostat only</t>
        </r>
      </text>
    </comment>
    <comment ref="Z93" authorId="0" shapeId="0" xr:uid="{00000000-0006-0000-0F00-000050000000}">
      <text>
        <r>
          <rPr>
            <sz val="9"/>
            <color indexed="81"/>
            <rFont val="Tahoma"/>
            <family val="2"/>
          </rPr>
          <t>Growth rate = 36% (Threshold +/-30%)</t>
        </r>
      </text>
    </comment>
    <comment ref="AR93" authorId="0" shapeId="0" xr:uid="{00000000-0006-0000-0F00-000051000000}">
      <text>
        <r>
          <rPr>
            <sz val="9"/>
            <color indexed="81"/>
            <rFont val="Tahoma"/>
            <family val="2"/>
          </rPr>
          <t>Growth rate = -40% (Threshold +/-30%)</t>
        </r>
      </text>
    </comment>
    <comment ref="AT93" authorId="0" shapeId="0" xr:uid="{00000000-0006-0000-0F00-000052000000}">
      <text>
        <r>
          <rPr>
            <sz val="9"/>
            <color indexed="81"/>
            <rFont val="Tahoma"/>
            <family val="2"/>
          </rPr>
          <t>Growth rate = 42% (Threshold +/-30%)</t>
        </r>
      </text>
    </comment>
    <comment ref="BM93" authorId="0" shapeId="0" xr:uid="{00000000-0006-0000-0F00-000053000000}">
      <text>
        <r>
          <rPr>
            <sz val="9"/>
            <color indexed="81"/>
            <rFont val="Tahoma"/>
            <family val="2"/>
          </rPr>
          <t>s) is a pre-defined footnote symbol that can be set by Eurostat only</t>
        </r>
      </text>
    </comment>
    <comment ref="BM94" authorId="0" shapeId="0" xr:uid="{00000000-0006-0000-0F00-000054000000}">
      <text>
        <r>
          <rPr>
            <sz val="9"/>
            <color indexed="81"/>
            <rFont val="Tahoma"/>
            <family val="2"/>
          </rPr>
          <t>s) is a pre-defined footnote symbol that can be set by Eurostat only</t>
        </r>
      </text>
    </comment>
    <comment ref="BM95" authorId="0" shapeId="0" xr:uid="{00000000-0006-0000-0F00-000055000000}">
      <text>
        <r>
          <rPr>
            <sz val="9"/>
            <color indexed="81"/>
            <rFont val="Tahoma"/>
            <family val="2"/>
          </rPr>
          <t>s) is a pre-defined footnote symbol that can be set by Eurostat only</t>
        </r>
      </text>
    </comment>
    <comment ref="BB96" authorId="0" shapeId="0" xr:uid="{00000000-0006-0000-0F00-000056000000}">
      <text>
        <r>
          <rPr>
            <sz val="9"/>
            <color indexed="81"/>
            <rFont val="Tahoma"/>
            <family val="2"/>
          </rPr>
          <t>Reporting this cell is mandatory, not available symbol is not allowed!</t>
        </r>
      </text>
    </comment>
    <comment ref="BD96" authorId="0" shapeId="0" xr:uid="{00000000-0006-0000-0F00-000057000000}">
      <text>
        <r>
          <rPr>
            <sz val="9"/>
            <color indexed="81"/>
            <rFont val="Tahoma"/>
            <family val="2"/>
          </rPr>
          <t>Reporting this cell is mandatory, not available symbol is not allowed!</t>
        </r>
      </text>
    </comment>
    <comment ref="BF96" authorId="0" shapeId="0" xr:uid="{00000000-0006-0000-0F00-000058000000}">
      <text>
        <r>
          <rPr>
            <sz val="9"/>
            <color indexed="81"/>
            <rFont val="Tahoma"/>
            <family val="2"/>
          </rPr>
          <t>Reporting this cell is mandatory, not available symbol is not allowed!</t>
        </r>
      </text>
    </comment>
    <comment ref="BH96" authorId="0" shapeId="0" xr:uid="{00000000-0006-0000-0F00-000059000000}">
      <text>
        <r>
          <rPr>
            <sz val="9"/>
            <color indexed="81"/>
            <rFont val="Tahoma"/>
            <family val="2"/>
          </rPr>
          <t>Reporting this cell is mandatory, not available symbol is not allowed!</t>
        </r>
      </text>
    </comment>
    <comment ref="BJ96" authorId="0" shapeId="0" xr:uid="{00000000-0006-0000-0F00-00005A000000}">
      <text>
        <r>
          <rPr>
            <sz val="9"/>
            <color indexed="81"/>
            <rFont val="Tahoma"/>
            <family val="2"/>
          </rPr>
          <t>Reporting this cell is mandatory, not available symbol is not allowed!</t>
        </r>
      </text>
    </comment>
    <comment ref="BM97" authorId="0" shapeId="0" xr:uid="{00000000-0006-0000-0F00-00005B000000}">
      <text>
        <r>
          <rPr>
            <sz val="9"/>
            <color indexed="81"/>
            <rFont val="Tahoma"/>
            <family val="2"/>
          </rPr>
          <t>s) is a pre-defined footnote symbol that can be set by Eurostat only</t>
        </r>
      </text>
    </comment>
    <comment ref="BB98" authorId="0" shapeId="0" xr:uid="{00000000-0006-0000-0F00-00005C000000}">
      <text>
        <r>
          <rPr>
            <sz val="9"/>
            <color indexed="81"/>
            <rFont val="Tahoma"/>
            <family val="2"/>
          </rPr>
          <t>Reporting this cell is mandatory, not available symbol is not allowed!</t>
        </r>
      </text>
    </comment>
    <comment ref="BD98" authorId="0" shapeId="0" xr:uid="{00000000-0006-0000-0F00-00005D000000}">
      <text>
        <r>
          <rPr>
            <sz val="9"/>
            <color indexed="81"/>
            <rFont val="Tahoma"/>
            <family val="2"/>
          </rPr>
          <t>Reporting this cell is mandatory, not available symbol is not allowed!</t>
        </r>
      </text>
    </comment>
    <comment ref="BF98" authorId="0" shapeId="0" xr:uid="{00000000-0006-0000-0F00-00005E000000}">
      <text>
        <r>
          <rPr>
            <sz val="9"/>
            <color indexed="81"/>
            <rFont val="Tahoma"/>
            <family val="2"/>
          </rPr>
          <t>Reporting this cell is mandatory, not available symbol is not allowed!</t>
        </r>
      </text>
    </comment>
    <comment ref="BH98" authorId="0" shapeId="0" xr:uid="{00000000-0006-0000-0F00-00005F000000}">
      <text>
        <r>
          <rPr>
            <sz val="9"/>
            <color indexed="81"/>
            <rFont val="Tahoma"/>
            <family val="2"/>
          </rPr>
          <t>Reporting this cell is mandatory, not available symbol is not allowed!</t>
        </r>
      </text>
    </comment>
    <comment ref="BJ98" authorId="0" shapeId="0" xr:uid="{00000000-0006-0000-0F00-000060000000}">
      <text>
        <r>
          <rPr>
            <sz val="9"/>
            <color indexed="81"/>
            <rFont val="Tahoma"/>
            <family val="2"/>
          </rPr>
          <t>Reporting this cell is mandatory, not available symbol is not allowed!</t>
        </r>
      </text>
    </comment>
    <comment ref="N99" authorId="0" shapeId="0" xr:uid="{00000000-0006-0000-0F00-000061000000}">
      <text>
        <r>
          <rPr>
            <sz val="9"/>
            <color indexed="81"/>
            <rFont val="Tahoma"/>
            <family val="2"/>
          </rPr>
          <t>Growth rate = -79% (Threshold +/-50%)</t>
        </r>
      </text>
    </comment>
    <comment ref="P99" authorId="0" shapeId="0" xr:uid="{00000000-0006-0000-0F00-000062000000}">
      <text>
        <r>
          <rPr>
            <sz val="9"/>
            <color indexed="81"/>
            <rFont val="Tahoma"/>
            <family val="2"/>
          </rPr>
          <t>Growth rate = -100% (Threshold +/-50%)</t>
        </r>
      </text>
    </comment>
    <comment ref="R99" authorId="0" shapeId="0" xr:uid="{00000000-0006-0000-0F00-000063000000}">
      <text>
        <r>
          <rPr>
            <sz val="9"/>
            <color indexed="81"/>
            <rFont val="Tahoma"/>
            <family val="2"/>
          </rPr>
          <t>Growth rate = 100% (Threshold +/-50%)</t>
        </r>
      </text>
    </comment>
    <comment ref="X99" authorId="0" shapeId="0" xr:uid="{00000000-0006-0000-0F00-000064000000}">
      <text>
        <r>
          <rPr>
            <sz val="9"/>
            <color indexed="81"/>
            <rFont val="Tahoma"/>
            <family val="2"/>
          </rPr>
          <t>Growth rate = -61% (Threshold +/-50%)</t>
        </r>
      </text>
    </comment>
    <comment ref="Z99" authorId="0" shapeId="0" xr:uid="{00000000-0006-0000-0F00-000065000000}">
      <text>
        <r>
          <rPr>
            <sz val="9"/>
            <color indexed="81"/>
            <rFont val="Tahoma"/>
            <family val="2"/>
          </rPr>
          <t>Growth rate = -92% (Threshold +/-50%)</t>
        </r>
      </text>
    </comment>
    <comment ref="AB99" authorId="0" shapeId="0" xr:uid="{00000000-0006-0000-0F00-000066000000}">
      <text>
        <r>
          <rPr>
            <sz val="9"/>
            <color indexed="81"/>
            <rFont val="Tahoma"/>
            <family val="2"/>
          </rPr>
          <t>Growth rate = 4356% (Threshold +/-50%)</t>
        </r>
      </text>
    </comment>
    <comment ref="AN99" authorId="0" shapeId="0" xr:uid="{00000000-0006-0000-0F00-000067000000}">
      <text>
        <r>
          <rPr>
            <sz val="9"/>
            <color indexed="81"/>
            <rFont val="Tahoma"/>
            <family val="2"/>
          </rPr>
          <t>Growth rate = -68% (Threshold +/-50%)</t>
        </r>
      </text>
    </comment>
    <comment ref="AT99" authorId="0" shapeId="0" xr:uid="{00000000-0006-0000-0F00-000068000000}">
      <text>
        <r>
          <rPr>
            <sz val="9"/>
            <color indexed="81"/>
            <rFont val="Tahoma"/>
            <family val="2"/>
          </rPr>
          <t>Growth rate = 54% (Threshold +/-50%)</t>
        </r>
      </text>
    </comment>
    <comment ref="BM99" authorId="0" shapeId="0" xr:uid="{00000000-0006-0000-0F00-000069000000}">
      <text>
        <r>
          <rPr>
            <sz val="9"/>
            <color indexed="81"/>
            <rFont val="Tahoma"/>
            <family val="2"/>
          </rPr>
          <t>s) is a pre-defined footnote symbol that can be set by Eurostat only</t>
        </r>
      </text>
    </comment>
    <comment ref="Z100" authorId="0" shapeId="0" xr:uid="{00000000-0006-0000-0F00-00006A000000}">
      <text>
        <r>
          <rPr>
            <sz val="9"/>
            <color indexed="81"/>
            <rFont val="Tahoma"/>
            <family val="2"/>
          </rPr>
          <t>Growth rate = 73% (Threshold +/-50%)</t>
        </r>
      </text>
    </comment>
    <comment ref="BD100" authorId="0" shapeId="0" xr:uid="{00000000-0006-0000-0F00-00006B000000}">
      <text>
        <r>
          <rPr>
            <sz val="9"/>
            <color indexed="81"/>
            <rFont val="Tahoma"/>
            <family val="2"/>
          </rPr>
          <t>Growth rate = -68% (Threshold +/-50%)</t>
        </r>
      </text>
    </comment>
    <comment ref="BM100" authorId="0" shapeId="0" xr:uid="{00000000-0006-0000-0F00-00006C000000}">
      <text>
        <r>
          <rPr>
            <sz val="9"/>
            <color indexed="81"/>
            <rFont val="Tahoma"/>
            <family val="2"/>
          </rPr>
          <t>s) is a pre-defined footnote symbol that can be set by Eurostat only</t>
        </r>
      </text>
    </comment>
    <comment ref="BB101" authorId="0" shapeId="0" xr:uid="{00000000-0006-0000-0F00-00006D000000}">
      <text>
        <r>
          <rPr>
            <sz val="9"/>
            <color indexed="81"/>
            <rFont val="Tahoma"/>
            <family val="2"/>
          </rPr>
          <t>Reporting this cell is mandatory, not available symbol is not allowed!</t>
        </r>
      </text>
    </comment>
    <comment ref="BD101" authorId="0" shapeId="0" xr:uid="{00000000-0006-0000-0F00-00006E000000}">
      <text>
        <r>
          <rPr>
            <sz val="9"/>
            <color indexed="81"/>
            <rFont val="Tahoma"/>
            <family val="2"/>
          </rPr>
          <t>Reporting this cell is mandatory, not available symbol is not allowed!</t>
        </r>
      </text>
    </comment>
    <comment ref="BF101" authorId="0" shapeId="0" xr:uid="{00000000-0006-0000-0F00-00006F000000}">
      <text>
        <r>
          <rPr>
            <sz val="9"/>
            <color indexed="81"/>
            <rFont val="Tahoma"/>
            <family val="2"/>
          </rPr>
          <t>Reporting this cell is mandatory, not available symbol is not allowed!</t>
        </r>
      </text>
    </comment>
    <comment ref="BH101" authorId="0" shapeId="0" xr:uid="{00000000-0006-0000-0F00-000070000000}">
      <text>
        <r>
          <rPr>
            <sz val="9"/>
            <color indexed="81"/>
            <rFont val="Tahoma"/>
            <family val="2"/>
          </rPr>
          <t>Reporting this cell is mandatory, not available symbol is not allowed!</t>
        </r>
      </text>
    </comment>
    <comment ref="BJ101" authorId="0" shapeId="0" xr:uid="{00000000-0006-0000-0F00-000071000000}">
      <text>
        <r>
          <rPr>
            <sz val="9"/>
            <color indexed="81"/>
            <rFont val="Tahoma"/>
            <family val="2"/>
          </rPr>
          <t>Reporting this cell is mandatory, not available symbol is not allowed!</t>
        </r>
      </text>
    </comment>
    <comment ref="BB102" authorId="0" shapeId="0" xr:uid="{00000000-0006-0000-0F00-000072000000}">
      <text>
        <r>
          <rPr>
            <sz val="9"/>
            <color indexed="81"/>
            <rFont val="Tahoma"/>
            <family val="2"/>
          </rPr>
          <t>Reporting this cell is mandatory, not available symbol is not allowed!</t>
        </r>
      </text>
    </comment>
    <comment ref="BD102" authorId="0" shapeId="0" xr:uid="{00000000-0006-0000-0F00-000073000000}">
      <text>
        <r>
          <rPr>
            <sz val="9"/>
            <color indexed="81"/>
            <rFont val="Tahoma"/>
            <family val="2"/>
          </rPr>
          <t>Reporting this cell is mandatory, not available symbol is not allowed!</t>
        </r>
      </text>
    </comment>
    <comment ref="BF102" authorId="0" shapeId="0" xr:uid="{00000000-0006-0000-0F00-000074000000}">
      <text>
        <r>
          <rPr>
            <sz val="9"/>
            <color indexed="81"/>
            <rFont val="Tahoma"/>
            <family val="2"/>
          </rPr>
          <t>Reporting this cell is mandatory, not available symbol is not allowed!</t>
        </r>
      </text>
    </comment>
    <comment ref="BH102" authorId="0" shapeId="0" xr:uid="{00000000-0006-0000-0F00-000075000000}">
      <text>
        <r>
          <rPr>
            <sz val="9"/>
            <color indexed="81"/>
            <rFont val="Tahoma"/>
            <family val="2"/>
          </rPr>
          <t>Reporting this cell is mandatory, not available symbol is not allowed!</t>
        </r>
      </text>
    </comment>
    <comment ref="BJ102" authorId="0" shapeId="0" xr:uid="{00000000-0006-0000-0F00-000076000000}">
      <text>
        <r>
          <rPr>
            <sz val="9"/>
            <color indexed="81"/>
            <rFont val="Tahoma"/>
            <family val="2"/>
          </rPr>
          <t>Reporting this cell is mandatory, not available symbol is not allowed!</t>
        </r>
      </text>
    </comment>
    <comment ref="N103" authorId="0" shapeId="0" xr:uid="{00000000-0006-0000-0F00-000077000000}">
      <text>
        <r>
          <rPr>
            <sz val="9"/>
            <color indexed="81"/>
            <rFont val="Tahoma"/>
            <family val="2"/>
          </rPr>
          <t>Growth rate = -79% (Threshold +/-50%)</t>
        </r>
      </text>
    </comment>
    <comment ref="P103" authorId="0" shapeId="0" xr:uid="{00000000-0006-0000-0F00-000078000000}">
      <text>
        <r>
          <rPr>
            <sz val="9"/>
            <color indexed="81"/>
            <rFont val="Tahoma"/>
            <family val="2"/>
          </rPr>
          <t>Growth rate = -100% (Threshold +/-50%)</t>
        </r>
      </text>
    </comment>
    <comment ref="R103" authorId="0" shapeId="0" xr:uid="{00000000-0006-0000-0F00-000079000000}">
      <text>
        <r>
          <rPr>
            <sz val="9"/>
            <color indexed="81"/>
            <rFont val="Tahoma"/>
            <family val="2"/>
          </rPr>
          <t>Growth rate = 100% (Threshold +/-50%)</t>
        </r>
      </text>
    </comment>
    <comment ref="X103" authorId="0" shapeId="0" xr:uid="{00000000-0006-0000-0F00-00007A000000}">
      <text>
        <r>
          <rPr>
            <sz val="9"/>
            <color indexed="81"/>
            <rFont val="Tahoma"/>
            <family val="2"/>
          </rPr>
          <t>Growth rate = -61% (Threshold +/-50%)</t>
        </r>
      </text>
    </comment>
    <comment ref="Z103" authorId="0" shapeId="0" xr:uid="{00000000-0006-0000-0F00-00007B000000}">
      <text>
        <r>
          <rPr>
            <sz val="9"/>
            <color indexed="81"/>
            <rFont val="Tahoma"/>
            <family val="2"/>
          </rPr>
          <t>Growth rate = -92% (Threshold +/-50%)</t>
        </r>
      </text>
    </comment>
    <comment ref="AB103" authorId="0" shapeId="0" xr:uid="{00000000-0006-0000-0F00-00007C000000}">
      <text>
        <r>
          <rPr>
            <sz val="9"/>
            <color indexed="81"/>
            <rFont val="Tahoma"/>
            <family val="2"/>
          </rPr>
          <t>Growth rate = 4356% (Threshold +/-50%)</t>
        </r>
      </text>
    </comment>
    <comment ref="AN103" authorId="0" shapeId="0" xr:uid="{00000000-0006-0000-0F00-00007D000000}">
      <text>
        <r>
          <rPr>
            <sz val="9"/>
            <color indexed="81"/>
            <rFont val="Tahoma"/>
            <family val="2"/>
          </rPr>
          <t>Growth rate = -68% (Threshold +/-50%)</t>
        </r>
      </text>
    </comment>
    <comment ref="AT103" authorId="0" shapeId="0" xr:uid="{00000000-0006-0000-0F00-00007E000000}">
      <text>
        <r>
          <rPr>
            <sz val="9"/>
            <color indexed="81"/>
            <rFont val="Tahoma"/>
            <family val="2"/>
          </rPr>
          <t>Growth rate = 54% (Threshold +/-50%)</t>
        </r>
      </text>
    </comment>
    <comment ref="BM103" authorId="0" shapeId="0" xr:uid="{00000000-0006-0000-0F00-00007F000000}">
      <text>
        <r>
          <rPr>
            <sz val="9"/>
            <color indexed="81"/>
            <rFont val="Tahoma"/>
            <family val="2"/>
          </rPr>
          <t>s) is a pre-defined footnote symbol that can be set by Eurostat only</t>
        </r>
      </text>
    </comment>
    <comment ref="Z104" authorId="0" shapeId="0" xr:uid="{00000000-0006-0000-0F00-000080000000}">
      <text>
        <r>
          <rPr>
            <sz val="9"/>
            <color indexed="81"/>
            <rFont val="Tahoma"/>
            <family val="2"/>
          </rPr>
          <t>Growth rate = -57% (Threshold +/-50%)</t>
        </r>
      </text>
    </comment>
    <comment ref="AV104" authorId="0" shapeId="0" xr:uid="{00000000-0006-0000-0F00-000081000000}">
      <text>
        <r>
          <rPr>
            <sz val="9"/>
            <color indexed="81"/>
            <rFont val="Tahoma"/>
            <family val="2"/>
          </rPr>
          <t>Growth rate = 56% (Threshold +/-50%)</t>
        </r>
      </text>
    </comment>
    <comment ref="AX104" authorId="0" shapeId="0" xr:uid="{00000000-0006-0000-0F00-000082000000}">
      <text>
        <r>
          <rPr>
            <sz val="9"/>
            <color indexed="81"/>
            <rFont val="Tahoma"/>
            <family val="2"/>
          </rPr>
          <t>Growth rate = -50% (Threshold +/-50%)</t>
        </r>
      </text>
    </comment>
    <comment ref="BM104" authorId="0" shapeId="0" xr:uid="{00000000-0006-0000-0F00-000083000000}">
      <text>
        <r>
          <rPr>
            <sz val="9"/>
            <color indexed="81"/>
            <rFont val="Tahoma"/>
            <family val="2"/>
          </rPr>
          <t>s) is a pre-defined footnote symbol that can be set by Eurostat only</t>
        </r>
      </text>
    </comment>
    <comment ref="BM105" authorId="0" shapeId="0" xr:uid="{00000000-0006-0000-0F00-000084000000}">
      <text>
        <r>
          <rPr>
            <sz val="9"/>
            <color indexed="81"/>
            <rFont val="Tahoma"/>
            <family val="2"/>
          </rPr>
          <t>s) is a pre-defined footnote symbol that can be set by Eurostat only</t>
        </r>
      </text>
    </comment>
    <comment ref="D106" authorId="1" shapeId="0" xr:uid="{00000000-0006-0000-0F00-000085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Popescu, Cristina</author>
    <author>Antonio David</author>
  </authors>
  <commentList>
    <comment ref="BM5" authorId="0" shapeId="0" xr:uid="{00000000-0006-0000-1000-000001000000}">
      <text>
        <r>
          <rPr>
            <sz val="9"/>
            <color indexed="81"/>
            <rFont val="Tahoma"/>
            <family val="2"/>
          </rPr>
          <t>s) is a pre-defined footnote symbol that can be set by Eurostat only</t>
        </r>
      </text>
    </comment>
    <comment ref="BM6" authorId="0" shapeId="0" xr:uid="{00000000-0006-0000-1000-000002000000}">
      <text>
        <r>
          <rPr>
            <sz val="9"/>
            <color indexed="81"/>
            <rFont val="Tahoma"/>
            <family val="2"/>
          </rPr>
          <t>s) is a pre-defined footnote symbol that can be set by Eurostat only</t>
        </r>
      </text>
    </comment>
    <comment ref="BM7" authorId="0" shapeId="0" xr:uid="{00000000-0006-0000-1000-000003000000}">
      <text>
        <r>
          <rPr>
            <sz val="9"/>
            <color indexed="81"/>
            <rFont val="Tahoma"/>
            <family val="2"/>
          </rPr>
          <t>s) is a pre-defined footnote symbol that can be set by Eurostat only</t>
        </r>
      </text>
    </comment>
    <comment ref="BM8" authorId="0" shapeId="0" xr:uid="{00000000-0006-0000-1000-000004000000}">
      <text>
        <r>
          <rPr>
            <sz val="9"/>
            <color indexed="81"/>
            <rFont val="Tahoma"/>
            <family val="2"/>
          </rPr>
          <t>s) is a pre-defined footnote symbol that can be set by Eurostat only</t>
        </r>
      </text>
    </comment>
    <comment ref="H9" authorId="0" shapeId="0" xr:uid="{00000000-0006-0000-1000-000005000000}">
      <text>
        <r>
          <rPr>
            <sz val="9"/>
            <color indexed="81"/>
            <rFont val="Tahoma"/>
            <family val="2"/>
          </rPr>
          <t>Growth rate = 161% (Threshold +/-80%)</t>
        </r>
      </text>
    </comment>
    <comment ref="P9" authorId="0" shapeId="0" xr:uid="{00000000-0006-0000-1000-000006000000}">
      <text>
        <r>
          <rPr>
            <sz val="9"/>
            <color indexed="81"/>
            <rFont val="Tahoma"/>
            <family val="2"/>
          </rPr>
          <t>Growth rate = 104% (Threshold +/-80%)</t>
        </r>
      </text>
    </comment>
    <comment ref="BM9" authorId="0" shapeId="0" xr:uid="{00000000-0006-0000-1000-000007000000}">
      <text>
        <r>
          <rPr>
            <sz val="9"/>
            <color indexed="81"/>
            <rFont val="Tahoma"/>
            <family val="2"/>
          </rPr>
          <t>s) is a pre-defined footnote symbol that can be set by Eurostat only</t>
        </r>
      </text>
    </comment>
    <comment ref="BM10" authorId="0" shapeId="0" xr:uid="{00000000-0006-0000-1000-000008000000}">
      <text>
        <r>
          <rPr>
            <sz val="9"/>
            <color indexed="81"/>
            <rFont val="Tahoma"/>
            <family val="2"/>
          </rPr>
          <t>s) is a pre-defined footnote symbol that can be set by Eurostat only</t>
        </r>
      </text>
    </comment>
    <comment ref="H11" authorId="0" shapeId="0" xr:uid="{00000000-0006-0000-1000-000009000000}">
      <text>
        <r>
          <rPr>
            <sz val="9"/>
            <color indexed="81"/>
            <rFont val="Tahoma"/>
            <family val="2"/>
          </rPr>
          <t>Growth rate = 106% (Threshold +/-30%)</t>
        </r>
      </text>
    </comment>
    <comment ref="J11" authorId="0" shapeId="0" xr:uid="{00000000-0006-0000-1000-00000A000000}">
      <text>
        <r>
          <rPr>
            <sz val="9"/>
            <color indexed="81"/>
            <rFont val="Tahoma"/>
            <family val="2"/>
          </rPr>
          <t>Growth rate = 47% (Threshold +/-30%)</t>
        </r>
      </text>
    </comment>
    <comment ref="N11" authorId="0" shapeId="0" xr:uid="{00000000-0006-0000-1000-00000B000000}">
      <text>
        <r>
          <rPr>
            <sz val="9"/>
            <color indexed="81"/>
            <rFont val="Tahoma"/>
            <family val="2"/>
          </rPr>
          <t>Growth rate = 45% (Threshold +/-30%)</t>
        </r>
      </text>
    </comment>
    <comment ref="P11" authorId="0" shapeId="0" xr:uid="{00000000-0006-0000-1000-00000C000000}">
      <text>
        <r>
          <rPr>
            <sz val="9"/>
            <color indexed="81"/>
            <rFont val="Tahoma"/>
            <family val="2"/>
          </rPr>
          <t>Growth rate = 32% (Threshold +/-30%)</t>
        </r>
      </text>
    </comment>
    <comment ref="BM11" authorId="0" shapeId="0" xr:uid="{00000000-0006-0000-1000-00000D000000}">
      <text>
        <r>
          <rPr>
            <sz val="9"/>
            <color indexed="81"/>
            <rFont val="Tahoma"/>
            <family val="2"/>
          </rPr>
          <t>s) is a pre-defined footnote symbol that can be set by Eurostat only</t>
        </r>
      </text>
    </comment>
    <comment ref="BM12" authorId="0" shapeId="0" xr:uid="{00000000-0006-0000-1000-00000E000000}">
      <text>
        <r>
          <rPr>
            <sz val="9"/>
            <color indexed="81"/>
            <rFont val="Tahoma"/>
            <family val="2"/>
          </rPr>
          <t>s) is a pre-defined footnote symbol that can be set by Eurostat only</t>
        </r>
      </text>
    </comment>
    <comment ref="BM13" authorId="0" shapeId="0" xr:uid="{00000000-0006-0000-1000-00000F000000}">
      <text>
        <r>
          <rPr>
            <sz val="9"/>
            <color indexed="81"/>
            <rFont val="Tahoma"/>
            <family val="2"/>
          </rPr>
          <t>s) is a pre-defined footnote symbol that can be set by Eurostat only</t>
        </r>
      </text>
    </comment>
    <comment ref="BM15" authorId="0" shapeId="0" xr:uid="{00000000-0006-0000-1000-000010000000}">
      <text>
        <r>
          <rPr>
            <sz val="9"/>
            <color indexed="81"/>
            <rFont val="Tahoma"/>
            <family val="2"/>
          </rPr>
          <t>s) is a pre-defined footnote symbol that can be set by Eurostat only</t>
        </r>
      </text>
    </comment>
    <comment ref="BM16" authorId="0" shapeId="0" xr:uid="{00000000-0006-0000-1000-000011000000}">
      <text>
        <r>
          <rPr>
            <sz val="9"/>
            <color indexed="81"/>
            <rFont val="Tahoma"/>
            <family val="2"/>
          </rPr>
          <t>s) is a pre-defined footnote symbol that can be set by Eurostat only</t>
        </r>
      </text>
    </comment>
    <comment ref="BM17" authorId="0" shapeId="0" xr:uid="{00000000-0006-0000-1000-000012000000}">
      <text>
        <r>
          <rPr>
            <sz val="9"/>
            <color indexed="81"/>
            <rFont val="Tahoma"/>
            <family val="2"/>
          </rPr>
          <t>s) is a pre-defined footnote symbol that can be set by Eurostat only</t>
        </r>
      </text>
    </comment>
    <comment ref="BM18" authorId="0" shapeId="0" xr:uid="{00000000-0006-0000-1000-000013000000}">
      <text>
        <r>
          <rPr>
            <sz val="9"/>
            <color indexed="81"/>
            <rFont val="Tahoma"/>
            <family val="2"/>
          </rPr>
          <t>s) is a pre-defined footnote symbol that can be set by Eurostat only</t>
        </r>
      </text>
    </comment>
    <comment ref="BM19" authorId="0" shapeId="0" xr:uid="{00000000-0006-0000-1000-000014000000}">
      <text>
        <r>
          <rPr>
            <sz val="9"/>
            <color indexed="81"/>
            <rFont val="Tahoma"/>
            <family val="2"/>
          </rPr>
          <t>s) is a pre-defined footnote symbol that can be set by Eurostat only</t>
        </r>
      </text>
    </comment>
    <comment ref="BM20" authorId="0" shapeId="0" xr:uid="{00000000-0006-0000-1000-000015000000}">
      <text>
        <r>
          <rPr>
            <sz val="9"/>
            <color indexed="81"/>
            <rFont val="Tahoma"/>
            <family val="2"/>
          </rPr>
          <t>s) is a pre-defined footnote symbol that can be set by Eurostat only</t>
        </r>
      </text>
    </comment>
    <comment ref="N22" authorId="0" shapeId="0" xr:uid="{00000000-0006-0000-1000-000016000000}">
      <text>
        <r>
          <rPr>
            <sz val="9"/>
            <color indexed="81"/>
            <rFont val="Tahoma"/>
            <family val="2"/>
          </rPr>
          <t>Growth rate = 100% (Threshold +/-80%)</t>
        </r>
      </text>
    </comment>
    <comment ref="BM22" authorId="0" shapeId="0" xr:uid="{00000000-0006-0000-1000-000017000000}">
      <text>
        <r>
          <rPr>
            <sz val="9"/>
            <color indexed="81"/>
            <rFont val="Tahoma"/>
            <family val="2"/>
          </rPr>
          <t>s) is a pre-defined footnote symbol that can be set by Eurostat only</t>
        </r>
      </text>
    </comment>
    <comment ref="BM23" authorId="0" shapeId="0" xr:uid="{00000000-0006-0000-1000-000018000000}">
      <text>
        <r>
          <rPr>
            <sz val="9"/>
            <color indexed="81"/>
            <rFont val="Tahoma"/>
            <family val="2"/>
          </rPr>
          <t>s) is a pre-defined footnote symbol that can be set by Eurostat only</t>
        </r>
      </text>
    </comment>
    <comment ref="BM25" authorId="0" shapeId="0" xr:uid="{00000000-0006-0000-1000-000019000000}">
      <text>
        <r>
          <rPr>
            <sz val="9"/>
            <color indexed="81"/>
            <rFont val="Tahoma"/>
            <family val="2"/>
          </rPr>
          <t>s) is a pre-defined footnote symbol that can be set by Eurostat only</t>
        </r>
      </text>
    </comment>
    <comment ref="H26" authorId="0" shapeId="0" xr:uid="{00000000-0006-0000-1000-00001A000000}">
      <text>
        <r>
          <rPr>
            <sz val="9"/>
            <color indexed="81"/>
            <rFont val="Tahoma"/>
            <family val="2"/>
          </rPr>
          <t>Growth rate = 112% (Threshold +/-80%)</t>
        </r>
      </text>
    </comment>
    <comment ref="BM26" authorId="0" shapeId="0" xr:uid="{00000000-0006-0000-1000-00001B000000}">
      <text>
        <r>
          <rPr>
            <sz val="9"/>
            <color indexed="81"/>
            <rFont val="Tahoma"/>
            <family val="2"/>
          </rPr>
          <t>s) is a pre-defined footnote symbol that can be set by Eurostat only</t>
        </r>
      </text>
    </comment>
    <comment ref="BM27" authorId="0" shapeId="0" xr:uid="{00000000-0006-0000-1000-00001C000000}">
      <text>
        <r>
          <rPr>
            <sz val="9"/>
            <color indexed="81"/>
            <rFont val="Tahoma"/>
            <family val="2"/>
          </rPr>
          <t>s) is a pre-defined footnote symbol that can be set by Eurostat only</t>
        </r>
      </text>
    </comment>
    <comment ref="BM28" authorId="0" shapeId="0" xr:uid="{00000000-0006-0000-1000-00001D000000}">
      <text>
        <r>
          <rPr>
            <sz val="9"/>
            <color indexed="81"/>
            <rFont val="Tahoma"/>
            <family val="2"/>
          </rPr>
          <t>s) is a pre-defined footnote symbol that can be set by Eurostat only</t>
        </r>
      </text>
    </comment>
    <comment ref="H29" authorId="0" shapeId="0" xr:uid="{00000000-0006-0000-1000-00001E000000}">
      <text>
        <r>
          <rPr>
            <sz val="9"/>
            <color indexed="81"/>
            <rFont val="Tahoma"/>
            <family val="2"/>
          </rPr>
          <t>Growth rate = 108% (Threshold +/-80%)</t>
        </r>
      </text>
    </comment>
    <comment ref="BM29" authorId="0" shapeId="0" xr:uid="{00000000-0006-0000-1000-00001F000000}">
      <text>
        <r>
          <rPr>
            <sz val="9"/>
            <color indexed="81"/>
            <rFont val="Tahoma"/>
            <family val="2"/>
          </rPr>
          <t>s) is a pre-defined footnote symbol that can be set by Eurostat only</t>
        </r>
      </text>
    </comment>
    <comment ref="BM31" authorId="0" shapeId="0" xr:uid="{00000000-0006-0000-1000-000020000000}">
      <text>
        <r>
          <rPr>
            <sz val="9"/>
            <color indexed="81"/>
            <rFont val="Tahoma"/>
            <family val="2"/>
          </rPr>
          <t>s) is a pre-defined footnote symbol that can be set by Eurostat only</t>
        </r>
      </text>
    </comment>
    <comment ref="BM32" authorId="0" shapeId="0" xr:uid="{00000000-0006-0000-1000-000021000000}">
      <text>
        <r>
          <rPr>
            <sz val="9"/>
            <color indexed="81"/>
            <rFont val="Tahoma"/>
            <family val="2"/>
          </rPr>
          <t>s) is a pre-defined footnote symbol that can be set by Eurostat only</t>
        </r>
      </text>
    </comment>
    <comment ref="BM34" authorId="0" shapeId="0" xr:uid="{00000000-0006-0000-1000-000022000000}">
      <text>
        <r>
          <rPr>
            <sz val="9"/>
            <color indexed="81"/>
            <rFont val="Tahoma"/>
            <family val="2"/>
          </rPr>
          <t>s) is a pre-defined footnote symbol that can be set by Eurostat only</t>
        </r>
      </text>
    </comment>
    <comment ref="BM35" authorId="0" shapeId="0" xr:uid="{00000000-0006-0000-1000-000023000000}">
      <text>
        <r>
          <rPr>
            <sz val="9"/>
            <color indexed="81"/>
            <rFont val="Tahoma"/>
            <family val="2"/>
          </rPr>
          <t>s) is a pre-defined footnote symbol that can be set by Eurostat only</t>
        </r>
      </text>
    </comment>
    <comment ref="BM36" authorId="0" shapeId="0" xr:uid="{00000000-0006-0000-1000-000024000000}">
      <text>
        <r>
          <rPr>
            <sz val="9"/>
            <color indexed="81"/>
            <rFont val="Tahoma"/>
            <family val="2"/>
          </rPr>
          <t>s) is a pre-defined footnote symbol that can be set by Eurostat only</t>
        </r>
      </text>
    </comment>
    <comment ref="H37" authorId="0" shapeId="0" xr:uid="{00000000-0006-0000-1000-000025000000}">
      <text>
        <r>
          <rPr>
            <sz val="9"/>
            <color indexed="81"/>
            <rFont val="Tahoma"/>
            <family val="2"/>
          </rPr>
          <t>Growth rate = 121% (Threshold +/-30%)</t>
        </r>
      </text>
    </comment>
    <comment ref="J37" authorId="0" shapeId="0" xr:uid="{00000000-0006-0000-1000-000026000000}">
      <text>
        <r>
          <rPr>
            <sz val="9"/>
            <color indexed="81"/>
            <rFont val="Tahoma"/>
            <family val="2"/>
          </rPr>
          <t>Growth rate = 44% (Threshold +/-30%)</t>
        </r>
      </text>
    </comment>
    <comment ref="L37" authorId="0" shapeId="0" xr:uid="{00000000-0006-0000-1000-000027000000}">
      <text>
        <r>
          <rPr>
            <sz val="9"/>
            <color indexed="81"/>
            <rFont val="Tahoma"/>
            <family val="2"/>
          </rPr>
          <t>Growth rate = 39% (Threshold +/-30%)</t>
        </r>
      </text>
    </comment>
    <comment ref="N37" authorId="0" shapeId="0" xr:uid="{00000000-0006-0000-1000-000028000000}">
      <text>
        <r>
          <rPr>
            <sz val="9"/>
            <color indexed="81"/>
            <rFont val="Tahoma"/>
            <family val="2"/>
          </rPr>
          <t>Growth rate = 32% (Threshold +/-30%)</t>
        </r>
      </text>
    </comment>
    <comment ref="P37" authorId="0" shapeId="0" xr:uid="{00000000-0006-0000-1000-000029000000}">
      <text>
        <r>
          <rPr>
            <sz val="9"/>
            <color indexed="81"/>
            <rFont val="Tahoma"/>
            <family val="2"/>
          </rPr>
          <t>Growth rate = 38% (Threshold +/-30%)</t>
        </r>
      </text>
    </comment>
    <comment ref="R37" authorId="0" shapeId="0" xr:uid="{00000000-0006-0000-1000-00002A000000}">
      <text>
        <r>
          <rPr>
            <sz val="9"/>
            <color indexed="81"/>
            <rFont val="Tahoma"/>
            <family val="2"/>
          </rPr>
          <t>Growth rate = 34% (Threshold +/-30%)</t>
        </r>
      </text>
    </comment>
    <comment ref="T37" authorId="0" shapeId="0" xr:uid="{00000000-0006-0000-1000-00002B000000}">
      <text>
        <r>
          <rPr>
            <sz val="9"/>
            <color indexed="81"/>
            <rFont val="Tahoma"/>
            <family val="2"/>
          </rPr>
          <t>Growth rate = 31% (Threshold +/-30%)</t>
        </r>
      </text>
    </comment>
    <comment ref="BH37" authorId="0" shapeId="0" xr:uid="{00000000-0006-0000-1000-00002C000000}">
      <text>
        <r>
          <rPr>
            <sz val="9"/>
            <color indexed="81"/>
            <rFont val="Tahoma"/>
            <family val="2"/>
          </rPr>
          <t>Growth rate = -30% (Threshold +/-30%)</t>
        </r>
      </text>
    </comment>
    <comment ref="BM37" authorId="0" shapeId="0" xr:uid="{00000000-0006-0000-1000-00002D000000}">
      <text>
        <r>
          <rPr>
            <sz val="9"/>
            <color indexed="81"/>
            <rFont val="Tahoma"/>
            <family val="2"/>
          </rPr>
          <t>s) is a pre-defined footnote symbol that can be set by Eurostat only</t>
        </r>
      </text>
    </comment>
    <comment ref="BM38" authorId="0" shapeId="0" xr:uid="{00000000-0006-0000-1000-00002E000000}">
      <text>
        <r>
          <rPr>
            <sz val="9"/>
            <color indexed="81"/>
            <rFont val="Tahoma"/>
            <family val="2"/>
          </rPr>
          <t>s) is a pre-defined footnote symbol that can be set by Eurostat only</t>
        </r>
      </text>
    </comment>
    <comment ref="H39" authorId="0" shapeId="0" xr:uid="{00000000-0006-0000-1000-00002F000000}">
      <text>
        <r>
          <rPr>
            <sz val="9"/>
            <color indexed="81"/>
            <rFont val="Tahoma"/>
            <family val="2"/>
          </rPr>
          <t>Growth rate = 121% (Threshold +/-80%)</t>
        </r>
      </text>
    </comment>
    <comment ref="BM39" authorId="0" shapeId="0" xr:uid="{00000000-0006-0000-1000-000030000000}">
      <text>
        <r>
          <rPr>
            <sz val="9"/>
            <color indexed="81"/>
            <rFont val="Tahoma"/>
            <family val="2"/>
          </rPr>
          <t>s) is a pre-defined footnote symbol that can be set by Eurostat only</t>
        </r>
      </text>
    </comment>
    <comment ref="BM40" authorId="0" shapeId="0" xr:uid="{00000000-0006-0000-1000-000031000000}">
      <text>
        <r>
          <rPr>
            <sz val="9"/>
            <color indexed="81"/>
            <rFont val="Tahoma"/>
            <family val="2"/>
          </rPr>
          <t>s) is a pre-defined footnote symbol that can be set by Eurostat only</t>
        </r>
      </text>
    </comment>
    <comment ref="BM41" authorId="0" shapeId="0" xr:uid="{00000000-0006-0000-1000-000032000000}">
      <text>
        <r>
          <rPr>
            <sz val="9"/>
            <color indexed="81"/>
            <rFont val="Tahoma"/>
            <family val="2"/>
          </rPr>
          <t>s) is a pre-defined footnote symbol that can be set by Eurostat only</t>
        </r>
      </text>
    </comment>
    <comment ref="BM42" authorId="0" shapeId="0" xr:uid="{00000000-0006-0000-1000-000033000000}">
      <text>
        <r>
          <rPr>
            <sz val="9"/>
            <color indexed="81"/>
            <rFont val="Tahoma"/>
            <family val="2"/>
          </rPr>
          <t>s) is a pre-defined footnote symbol that can be set by Eurostat only</t>
        </r>
      </text>
    </comment>
    <comment ref="BM43" authorId="0" shapeId="0" xr:uid="{00000000-0006-0000-1000-000034000000}">
      <text>
        <r>
          <rPr>
            <sz val="9"/>
            <color indexed="81"/>
            <rFont val="Tahoma"/>
            <family val="2"/>
          </rPr>
          <t>s) is a pre-defined footnote symbol that can be set by Eurostat only</t>
        </r>
      </text>
    </comment>
    <comment ref="BM44" authorId="0" shapeId="0" xr:uid="{00000000-0006-0000-1000-000035000000}">
      <text>
        <r>
          <rPr>
            <sz val="9"/>
            <color indexed="81"/>
            <rFont val="Tahoma"/>
            <family val="2"/>
          </rPr>
          <t>s) is a pre-defined footnote symbol that can be set by Eurostat only</t>
        </r>
      </text>
    </comment>
    <comment ref="BM45" authorId="0" shapeId="0" xr:uid="{00000000-0006-0000-1000-000036000000}">
      <text>
        <r>
          <rPr>
            <sz val="9"/>
            <color indexed="81"/>
            <rFont val="Tahoma"/>
            <family val="2"/>
          </rPr>
          <t>s) is a pre-defined footnote symbol that can be set by Eurostat only</t>
        </r>
      </text>
    </comment>
    <comment ref="H46" authorId="0" shapeId="0" xr:uid="{00000000-0006-0000-1000-000037000000}">
      <text>
        <r>
          <rPr>
            <sz val="9"/>
            <color indexed="81"/>
            <rFont val="Tahoma"/>
            <family val="2"/>
          </rPr>
          <t>Growth rate = 123% (Threshold +/-80%)</t>
        </r>
      </text>
    </comment>
    <comment ref="N46" authorId="0" shapeId="0" xr:uid="{00000000-0006-0000-1000-000038000000}">
      <text>
        <r>
          <rPr>
            <sz val="9"/>
            <color indexed="81"/>
            <rFont val="Tahoma"/>
            <family val="2"/>
          </rPr>
          <t>Growth rate = 318% (Threshold +/-80%)</t>
        </r>
      </text>
    </comment>
    <comment ref="BM46" authorId="0" shapeId="0" xr:uid="{00000000-0006-0000-1000-000039000000}">
      <text>
        <r>
          <rPr>
            <sz val="9"/>
            <color indexed="81"/>
            <rFont val="Tahoma"/>
            <family val="2"/>
          </rPr>
          <t>s) is a pre-defined footnote symbol that can be set by Eurostat only</t>
        </r>
      </text>
    </comment>
    <comment ref="H47" authorId="0" shapeId="0" xr:uid="{00000000-0006-0000-1000-00003A000000}">
      <text>
        <r>
          <rPr>
            <sz val="9"/>
            <color indexed="81"/>
            <rFont val="Tahoma"/>
            <family val="2"/>
          </rPr>
          <t>Growth rate = 123% (Threshold +/-80%)</t>
        </r>
      </text>
    </comment>
    <comment ref="N47" authorId="0" shapeId="0" xr:uid="{00000000-0006-0000-1000-00003B000000}">
      <text>
        <r>
          <rPr>
            <sz val="9"/>
            <color indexed="81"/>
            <rFont val="Tahoma"/>
            <family val="2"/>
          </rPr>
          <t>Growth rate = 176% (Threshold +/-80%)</t>
        </r>
      </text>
    </comment>
    <comment ref="BM47" authorId="0" shapeId="0" xr:uid="{00000000-0006-0000-1000-00003C000000}">
      <text>
        <r>
          <rPr>
            <sz val="9"/>
            <color indexed="81"/>
            <rFont val="Tahoma"/>
            <family val="2"/>
          </rPr>
          <t>s) is a pre-defined footnote symbol that can be set by Eurostat only</t>
        </r>
      </text>
    </comment>
    <comment ref="BM48" authorId="0" shapeId="0" xr:uid="{00000000-0006-0000-1000-00003D000000}">
      <text>
        <r>
          <rPr>
            <sz val="9"/>
            <color indexed="81"/>
            <rFont val="Tahoma"/>
            <family val="2"/>
          </rPr>
          <t>s) is a pre-defined footnote symbol that can be set by Eurostat only</t>
        </r>
      </text>
    </comment>
    <comment ref="BM49" authorId="0" shapeId="0" xr:uid="{00000000-0006-0000-1000-00003E000000}">
      <text>
        <r>
          <rPr>
            <sz val="9"/>
            <color indexed="81"/>
            <rFont val="Tahoma"/>
            <family val="2"/>
          </rPr>
          <t>s) is a pre-defined footnote symbol that can be set by Eurostat only</t>
        </r>
      </text>
    </comment>
    <comment ref="BM50" authorId="0" shapeId="0" xr:uid="{00000000-0006-0000-1000-00003F000000}">
      <text>
        <r>
          <rPr>
            <sz val="9"/>
            <color indexed="81"/>
            <rFont val="Tahoma"/>
            <family val="2"/>
          </rPr>
          <t>s) is a pre-defined footnote symbol that can be set by Eurostat only</t>
        </r>
      </text>
    </comment>
    <comment ref="BM51" authorId="0" shapeId="0" xr:uid="{00000000-0006-0000-1000-000040000000}">
      <text>
        <r>
          <rPr>
            <sz val="9"/>
            <color indexed="81"/>
            <rFont val="Tahoma"/>
            <family val="2"/>
          </rPr>
          <t>s) is a pre-defined footnote symbol that can be set by Eurostat only</t>
        </r>
      </text>
    </comment>
    <comment ref="BM52" authorId="0" shapeId="0" xr:uid="{00000000-0006-0000-1000-000041000000}">
      <text>
        <r>
          <rPr>
            <sz val="9"/>
            <color indexed="81"/>
            <rFont val="Tahoma"/>
            <family val="2"/>
          </rPr>
          <t>s) is a pre-defined footnote symbol that can be set by Eurostat only</t>
        </r>
      </text>
    </comment>
    <comment ref="BM54" authorId="0" shapeId="0" xr:uid="{00000000-0006-0000-1000-000042000000}">
      <text>
        <r>
          <rPr>
            <sz val="9"/>
            <color indexed="81"/>
            <rFont val="Tahoma"/>
            <family val="2"/>
          </rPr>
          <t>s) is a pre-defined footnote symbol that can be set by Eurostat only</t>
        </r>
      </text>
    </comment>
    <comment ref="BM55" authorId="0" shapeId="0" xr:uid="{00000000-0006-0000-1000-000043000000}">
      <text>
        <r>
          <rPr>
            <sz val="9"/>
            <color indexed="81"/>
            <rFont val="Tahoma"/>
            <family val="2"/>
          </rPr>
          <t>s) is a pre-defined footnote symbol that can be set by Eurostat only</t>
        </r>
      </text>
    </comment>
    <comment ref="BM56" authorId="0" shapeId="0" xr:uid="{00000000-0006-0000-1000-000044000000}">
      <text>
        <r>
          <rPr>
            <sz val="9"/>
            <color indexed="81"/>
            <rFont val="Tahoma"/>
            <family val="2"/>
          </rPr>
          <t>s) is a pre-defined footnote symbol that can be set by Eurostat only</t>
        </r>
      </text>
    </comment>
    <comment ref="BM57" authorId="0" shapeId="0" xr:uid="{00000000-0006-0000-1000-000045000000}">
      <text>
        <r>
          <rPr>
            <sz val="9"/>
            <color indexed="81"/>
            <rFont val="Tahoma"/>
            <family val="2"/>
          </rPr>
          <t>s) is a pre-defined footnote symbol that can be set by Eurostat only</t>
        </r>
      </text>
    </comment>
    <comment ref="BM58" authorId="0" shapeId="0" xr:uid="{00000000-0006-0000-1000-000046000000}">
      <text>
        <r>
          <rPr>
            <sz val="9"/>
            <color indexed="81"/>
            <rFont val="Tahoma"/>
            <family val="2"/>
          </rPr>
          <t>s) is a pre-defined footnote symbol that can be set by Eurostat only</t>
        </r>
      </text>
    </comment>
    <comment ref="BM59" authorId="0" shapeId="0" xr:uid="{00000000-0006-0000-1000-000047000000}">
      <text>
        <r>
          <rPr>
            <sz val="9"/>
            <color indexed="81"/>
            <rFont val="Tahoma"/>
            <family val="2"/>
          </rPr>
          <t>s) is a pre-defined footnote symbol that can be set by Eurostat only</t>
        </r>
      </text>
    </comment>
    <comment ref="BM60" authorId="0" shapeId="0" xr:uid="{00000000-0006-0000-1000-000048000000}">
      <text>
        <r>
          <rPr>
            <sz val="9"/>
            <color indexed="81"/>
            <rFont val="Tahoma"/>
            <family val="2"/>
          </rPr>
          <t>s) is a pre-defined footnote symbol that can be set by Eurostat only</t>
        </r>
      </text>
    </comment>
    <comment ref="BM61" authorId="0" shapeId="0" xr:uid="{00000000-0006-0000-1000-000049000000}">
      <text>
        <r>
          <rPr>
            <sz val="9"/>
            <color indexed="81"/>
            <rFont val="Tahoma"/>
            <family val="2"/>
          </rPr>
          <t>s) is a pre-defined footnote symbol that can be set by Eurostat only</t>
        </r>
      </text>
    </comment>
    <comment ref="BM62" authorId="0" shapeId="0" xr:uid="{00000000-0006-0000-1000-00004A000000}">
      <text>
        <r>
          <rPr>
            <sz val="9"/>
            <color indexed="81"/>
            <rFont val="Tahoma"/>
            <family val="2"/>
          </rPr>
          <t>s) is a pre-defined footnote symbol that can be set by Eurostat only</t>
        </r>
      </text>
    </comment>
    <comment ref="BM64" authorId="0" shapeId="0" xr:uid="{00000000-0006-0000-1000-00004B000000}">
      <text>
        <r>
          <rPr>
            <sz val="9"/>
            <color indexed="81"/>
            <rFont val="Tahoma"/>
            <family val="2"/>
          </rPr>
          <t>s) is a pre-defined footnote symbol that can be set by Eurostat only</t>
        </r>
      </text>
    </comment>
    <comment ref="BM66" authorId="0" shapeId="0" xr:uid="{00000000-0006-0000-1000-00004C000000}">
      <text>
        <r>
          <rPr>
            <sz val="9"/>
            <color indexed="81"/>
            <rFont val="Tahoma"/>
            <family val="2"/>
          </rPr>
          <t>s) is a pre-defined footnote symbol that can be set by Eurostat only</t>
        </r>
      </text>
    </comment>
    <comment ref="BM67" authorId="0" shapeId="0" xr:uid="{00000000-0006-0000-1000-00004D000000}">
      <text>
        <r>
          <rPr>
            <sz val="9"/>
            <color indexed="81"/>
            <rFont val="Tahoma"/>
            <family val="2"/>
          </rPr>
          <t>s) is a pre-defined footnote symbol that can be set by Eurostat only</t>
        </r>
      </text>
    </comment>
    <comment ref="BM68" authorId="0" shapeId="0" xr:uid="{00000000-0006-0000-1000-00004E000000}">
      <text>
        <r>
          <rPr>
            <sz val="9"/>
            <color indexed="81"/>
            <rFont val="Tahoma"/>
            <family val="2"/>
          </rPr>
          <t>s) is a pre-defined footnote symbol that can be set by Eurostat only</t>
        </r>
      </text>
    </comment>
    <comment ref="BM70" authorId="0" shapeId="0" xr:uid="{00000000-0006-0000-1000-00004F000000}">
      <text>
        <r>
          <rPr>
            <sz val="9"/>
            <color indexed="81"/>
            <rFont val="Tahoma"/>
            <family val="2"/>
          </rPr>
          <t>s) is a pre-defined footnote symbol that can be set by Eurostat only</t>
        </r>
      </text>
    </comment>
    <comment ref="BM71" authorId="0" shapeId="0" xr:uid="{00000000-0006-0000-1000-000050000000}">
      <text>
        <r>
          <rPr>
            <sz val="9"/>
            <color indexed="81"/>
            <rFont val="Tahoma"/>
            <family val="2"/>
          </rPr>
          <t>s) is a pre-defined footnote symbol that can be set by Eurostat only</t>
        </r>
      </text>
    </comment>
    <comment ref="BM72" authorId="0" shapeId="0" xr:uid="{00000000-0006-0000-1000-000051000000}">
      <text>
        <r>
          <rPr>
            <sz val="9"/>
            <color indexed="81"/>
            <rFont val="Tahoma"/>
            <family val="2"/>
          </rPr>
          <t>s) is a pre-defined footnote symbol that can be set by Eurostat only</t>
        </r>
      </text>
    </comment>
    <comment ref="BM73" authorId="0" shapeId="0" xr:uid="{00000000-0006-0000-1000-000052000000}">
      <text>
        <r>
          <rPr>
            <sz val="9"/>
            <color indexed="81"/>
            <rFont val="Tahoma"/>
            <family val="2"/>
          </rPr>
          <t>s) is a pre-defined footnote symbol that can be set by Eurostat only</t>
        </r>
      </text>
    </comment>
    <comment ref="BM74" authorId="0" shapeId="0" xr:uid="{00000000-0006-0000-1000-000053000000}">
      <text>
        <r>
          <rPr>
            <sz val="9"/>
            <color indexed="81"/>
            <rFont val="Tahoma"/>
            <family val="2"/>
          </rPr>
          <t>s) is a pre-defined footnote symbol that can be set by Eurostat only</t>
        </r>
      </text>
    </comment>
    <comment ref="BM75" authorId="0" shapeId="0" xr:uid="{00000000-0006-0000-1000-000054000000}">
      <text>
        <r>
          <rPr>
            <sz val="9"/>
            <color indexed="81"/>
            <rFont val="Tahoma"/>
            <family val="2"/>
          </rPr>
          <t>s) is a pre-defined footnote symbol that can be set by Eurostat only</t>
        </r>
      </text>
    </comment>
    <comment ref="BM76" authorId="0" shapeId="0" xr:uid="{00000000-0006-0000-1000-000055000000}">
      <text>
        <r>
          <rPr>
            <sz val="9"/>
            <color indexed="81"/>
            <rFont val="Tahoma"/>
            <family val="2"/>
          </rPr>
          <t>s) is a pre-defined footnote symbol that can be set by Eurostat only</t>
        </r>
      </text>
    </comment>
    <comment ref="BM77" authorId="0" shapeId="0" xr:uid="{00000000-0006-0000-1000-000056000000}">
      <text>
        <r>
          <rPr>
            <sz val="9"/>
            <color indexed="81"/>
            <rFont val="Tahoma"/>
            <family val="2"/>
          </rPr>
          <t>s) is a pre-defined footnote symbol that can be set by Eurostat only</t>
        </r>
      </text>
    </comment>
    <comment ref="BM78" authorId="0" shapeId="0" xr:uid="{00000000-0006-0000-1000-000057000000}">
      <text>
        <r>
          <rPr>
            <sz val="9"/>
            <color indexed="81"/>
            <rFont val="Tahoma"/>
            <family val="2"/>
          </rPr>
          <t>s) is a pre-defined footnote symbol that can be set by Eurostat only</t>
        </r>
      </text>
    </comment>
    <comment ref="BM79" authorId="0" shapeId="0" xr:uid="{00000000-0006-0000-1000-000058000000}">
      <text>
        <r>
          <rPr>
            <sz val="9"/>
            <color indexed="81"/>
            <rFont val="Tahoma"/>
            <family val="2"/>
          </rPr>
          <t>s) is a pre-defined footnote symbol that can be set by Eurostat only</t>
        </r>
      </text>
    </comment>
    <comment ref="BM80" authorId="0" shapeId="0" xr:uid="{00000000-0006-0000-1000-000059000000}">
      <text>
        <r>
          <rPr>
            <sz val="9"/>
            <color indexed="81"/>
            <rFont val="Tahoma"/>
            <family val="2"/>
          </rPr>
          <t>s) is a pre-defined footnote symbol that can be set by Eurostat only</t>
        </r>
      </text>
    </comment>
    <comment ref="BM81" authorId="0" shapeId="0" xr:uid="{00000000-0006-0000-1000-00005A000000}">
      <text>
        <r>
          <rPr>
            <sz val="9"/>
            <color indexed="81"/>
            <rFont val="Tahoma"/>
            <family val="2"/>
          </rPr>
          <t>s) is a pre-defined footnote symbol that can be set by Eurostat only</t>
        </r>
      </text>
    </comment>
    <comment ref="BM82" authorId="0" shapeId="0" xr:uid="{00000000-0006-0000-1000-00005B000000}">
      <text>
        <r>
          <rPr>
            <sz val="9"/>
            <color indexed="81"/>
            <rFont val="Tahoma"/>
            <family val="2"/>
          </rPr>
          <t>s) is a pre-defined footnote symbol that can be set by Eurostat only</t>
        </r>
      </text>
    </comment>
    <comment ref="BM83" authorId="0" shapeId="0" xr:uid="{00000000-0006-0000-1000-00005C000000}">
      <text>
        <r>
          <rPr>
            <sz val="9"/>
            <color indexed="81"/>
            <rFont val="Tahoma"/>
            <family val="2"/>
          </rPr>
          <t>s) is a pre-defined footnote symbol that can be set by Eurostat only</t>
        </r>
      </text>
    </comment>
    <comment ref="BM84" authorId="0" shapeId="0" xr:uid="{00000000-0006-0000-1000-00005D000000}">
      <text>
        <r>
          <rPr>
            <sz val="9"/>
            <color indexed="81"/>
            <rFont val="Tahoma"/>
            <family val="2"/>
          </rPr>
          <t>s) is a pre-defined footnote symbol that can be set by Eurostat only</t>
        </r>
      </text>
    </comment>
    <comment ref="BM85" authorId="0" shapeId="0" xr:uid="{00000000-0006-0000-1000-00005E000000}">
      <text>
        <r>
          <rPr>
            <sz val="9"/>
            <color indexed="81"/>
            <rFont val="Tahoma"/>
            <family val="2"/>
          </rPr>
          <t>s) is a pre-defined footnote symbol that can be set by Eurostat only</t>
        </r>
      </text>
    </comment>
    <comment ref="BM86" authorId="0" shapeId="0" xr:uid="{00000000-0006-0000-1000-00005F000000}">
      <text>
        <r>
          <rPr>
            <sz val="9"/>
            <color indexed="81"/>
            <rFont val="Tahoma"/>
            <family val="2"/>
          </rPr>
          <t>s) is a pre-defined footnote symbol that can be set by Eurostat only</t>
        </r>
      </text>
    </comment>
    <comment ref="BM87" authorId="0" shapeId="0" xr:uid="{00000000-0006-0000-1000-000060000000}">
      <text>
        <r>
          <rPr>
            <sz val="9"/>
            <color indexed="81"/>
            <rFont val="Tahoma"/>
            <family val="2"/>
          </rPr>
          <t>s) is a pre-defined footnote symbol that can be set by Eurostat only</t>
        </r>
      </text>
    </comment>
    <comment ref="BM88" authorId="0" shapeId="0" xr:uid="{00000000-0006-0000-1000-000061000000}">
      <text>
        <r>
          <rPr>
            <sz val="9"/>
            <color indexed="81"/>
            <rFont val="Tahoma"/>
            <family val="2"/>
          </rPr>
          <t>s) is a pre-defined footnote symbol that can be set by Eurostat only</t>
        </r>
      </text>
    </comment>
    <comment ref="BM89" authorId="0" shapeId="0" xr:uid="{00000000-0006-0000-1000-000062000000}">
      <text>
        <r>
          <rPr>
            <sz val="9"/>
            <color indexed="81"/>
            <rFont val="Tahoma"/>
            <family val="2"/>
          </rPr>
          <t>s) is a pre-defined footnote symbol that can be set by Eurostat only</t>
        </r>
      </text>
    </comment>
    <comment ref="BM90" authorId="0" shapeId="0" xr:uid="{00000000-0006-0000-1000-000063000000}">
      <text>
        <r>
          <rPr>
            <sz val="9"/>
            <color indexed="81"/>
            <rFont val="Tahoma"/>
            <family val="2"/>
          </rPr>
          <t>s) is a pre-defined footnote symbol that can be set by Eurostat only</t>
        </r>
      </text>
    </comment>
    <comment ref="H91" authorId="0" shapeId="0" xr:uid="{00000000-0006-0000-1000-000064000000}">
      <text>
        <r>
          <rPr>
            <sz val="9"/>
            <color indexed="81"/>
            <rFont val="Tahoma"/>
            <family val="2"/>
          </rPr>
          <t>Growth rate = 112% (Threshold +/-30%)</t>
        </r>
      </text>
    </comment>
    <comment ref="J91" authorId="0" shapeId="0" xr:uid="{00000000-0006-0000-1000-000065000000}">
      <text>
        <r>
          <rPr>
            <sz val="9"/>
            <color indexed="81"/>
            <rFont val="Tahoma"/>
            <family val="2"/>
          </rPr>
          <t>Growth rate = 43% (Threshold +/-30%)</t>
        </r>
      </text>
    </comment>
    <comment ref="L91" authorId="0" shapeId="0" xr:uid="{00000000-0006-0000-1000-000066000000}">
      <text>
        <r>
          <rPr>
            <sz val="9"/>
            <color indexed="81"/>
            <rFont val="Tahoma"/>
            <family val="2"/>
          </rPr>
          <t>Growth rate = 32% (Threshold +/-30%)</t>
        </r>
      </text>
    </comment>
    <comment ref="N91" authorId="0" shapeId="0" xr:uid="{00000000-0006-0000-1000-000067000000}">
      <text>
        <r>
          <rPr>
            <sz val="9"/>
            <color indexed="81"/>
            <rFont val="Tahoma"/>
            <family val="2"/>
          </rPr>
          <t>Growth rate = 36% (Threshold +/-30%)</t>
        </r>
      </text>
    </comment>
    <comment ref="P91" authorId="0" shapeId="0" xr:uid="{00000000-0006-0000-1000-000068000000}">
      <text>
        <r>
          <rPr>
            <sz val="9"/>
            <color indexed="81"/>
            <rFont val="Tahoma"/>
            <family val="2"/>
          </rPr>
          <t>Growth rate = 42% (Threshold +/-30%)</t>
        </r>
      </text>
    </comment>
    <comment ref="R91" authorId="0" shapeId="0" xr:uid="{00000000-0006-0000-1000-000069000000}">
      <text>
        <r>
          <rPr>
            <sz val="9"/>
            <color indexed="81"/>
            <rFont val="Tahoma"/>
            <family val="2"/>
          </rPr>
          <t>Growth rate = 33% (Threshold +/-30%)</t>
        </r>
      </text>
    </comment>
    <comment ref="BM91" authorId="0" shapeId="0" xr:uid="{00000000-0006-0000-1000-00006A000000}">
      <text>
        <r>
          <rPr>
            <sz val="9"/>
            <color indexed="81"/>
            <rFont val="Tahoma"/>
            <family val="2"/>
          </rPr>
          <t>s) is a pre-defined footnote symbol that can be set by Eurostat only</t>
        </r>
      </text>
    </comment>
    <comment ref="BM92" authorId="0" shapeId="0" xr:uid="{00000000-0006-0000-1000-00006B000000}">
      <text>
        <r>
          <rPr>
            <sz val="9"/>
            <color indexed="81"/>
            <rFont val="Tahoma"/>
            <family val="2"/>
          </rPr>
          <t>s) is a pre-defined footnote symbol that can be set by Eurostat only</t>
        </r>
      </text>
    </comment>
    <comment ref="BM93" authorId="0" shapeId="0" xr:uid="{00000000-0006-0000-1000-00006C000000}">
      <text>
        <r>
          <rPr>
            <sz val="9"/>
            <color indexed="81"/>
            <rFont val="Tahoma"/>
            <family val="2"/>
          </rPr>
          <t>s) is a pre-defined footnote symbol that can be set by Eurostat only</t>
        </r>
      </text>
    </comment>
    <comment ref="H94" authorId="0" shapeId="0" xr:uid="{00000000-0006-0000-1000-00006D000000}">
      <text>
        <r>
          <rPr>
            <sz val="9"/>
            <color indexed="81"/>
            <rFont val="Tahoma"/>
            <family val="2"/>
          </rPr>
          <t>Growth rate = 112% (Threshold +/-30%)</t>
        </r>
      </text>
    </comment>
    <comment ref="J94" authorId="0" shapeId="0" xr:uid="{00000000-0006-0000-1000-00006E000000}">
      <text>
        <r>
          <rPr>
            <sz val="9"/>
            <color indexed="81"/>
            <rFont val="Tahoma"/>
            <family val="2"/>
          </rPr>
          <t>Growth rate = 43% (Threshold +/-30%)</t>
        </r>
      </text>
    </comment>
    <comment ref="L94" authorId="0" shapeId="0" xr:uid="{00000000-0006-0000-1000-00006F000000}">
      <text>
        <r>
          <rPr>
            <sz val="9"/>
            <color indexed="81"/>
            <rFont val="Tahoma"/>
            <family val="2"/>
          </rPr>
          <t>Growth rate = 32% (Threshold +/-30%)</t>
        </r>
      </text>
    </comment>
    <comment ref="N94" authorId="0" shapeId="0" xr:uid="{00000000-0006-0000-1000-000070000000}">
      <text>
        <r>
          <rPr>
            <sz val="9"/>
            <color indexed="81"/>
            <rFont val="Tahoma"/>
            <family val="2"/>
          </rPr>
          <t>Growth rate = 36% (Threshold +/-30%)</t>
        </r>
      </text>
    </comment>
    <comment ref="P94" authorId="0" shapeId="0" xr:uid="{00000000-0006-0000-1000-000071000000}">
      <text>
        <r>
          <rPr>
            <sz val="9"/>
            <color indexed="81"/>
            <rFont val="Tahoma"/>
            <family val="2"/>
          </rPr>
          <t>Growth rate = 42% (Threshold +/-30%)</t>
        </r>
      </text>
    </comment>
    <comment ref="R94" authorId="0" shapeId="0" xr:uid="{00000000-0006-0000-1000-000072000000}">
      <text>
        <r>
          <rPr>
            <sz val="9"/>
            <color indexed="81"/>
            <rFont val="Tahoma"/>
            <family val="2"/>
          </rPr>
          <t>Growth rate = 33% (Threshold +/-30%)</t>
        </r>
      </text>
    </comment>
    <comment ref="BM94" authorId="0" shapeId="0" xr:uid="{00000000-0006-0000-1000-000073000000}">
      <text>
        <r>
          <rPr>
            <sz val="9"/>
            <color indexed="81"/>
            <rFont val="Tahoma"/>
            <family val="2"/>
          </rPr>
          <t>s) is a pre-defined footnote symbol that can be set by Eurostat only</t>
        </r>
      </text>
    </comment>
    <comment ref="BM95" authorId="0" shapeId="0" xr:uid="{00000000-0006-0000-1000-000074000000}">
      <text>
        <r>
          <rPr>
            <sz val="9"/>
            <color indexed="81"/>
            <rFont val="Tahoma"/>
            <family val="2"/>
          </rPr>
          <t>s) is a pre-defined footnote symbol that can be set by Eurostat only</t>
        </r>
      </text>
    </comment>
    <comment ref="BM96" authorId="0" shapeId="0" xr:uid="{00000000-0006-0000-1000-000075000000}">
      <text>
        <r>
          <rPr>
            <sz val="9"/>
            <color indexed="81"/>
            <rFont val="Tahoma"/>
            <family val="2"/>
          </rPr>
          <t>s) is a pre-defined footnote symbol that can be set by Eurostat only</t>
        </r>
      </text>
    </comment>
    <comment ref="BM97" authorId="0" shapeId="0" xr:uid="{00000000-0006-0000-1000-000076000000}">
      <text>
        <r>
          <rPr>
            <sz val="9"/>
            <color indexed="81"/>
            <rFont val="Tahoma"/>
            <family val="2"/>
          </rPr>
          <t>s) is a pre-defined footnote symbol that can be set by Eurostat only</t>
        </r>
      </text>
    </comment>
    <comment ref="BM98" authorId="0" shapeId="0" xr:uid="{00000000-0006-0000-1000-000077000000}">
      <text>
        <r>
          <rPr>
            <sz val="9"/>
            <color indexed="81"/>
            <rFont val="Tahoma"/>
            <family val="2"/>
          </rPr>
          <t>s) is a pre-defined footnote symbol that can be set by Eurostat only</t>
        </r>
      </text>
    </comment>
    <comment ref="BM99" authorId="0" shapeId="0" xr:uid="{00000000-0006-0000-1000-000078000000}">
      <text>
        <r>
          <rPr>
            <sz val="9"/>
            <color indexed="81"/>
            <rFont val="Tahoma"/>
            <family val="2"/>
          </rPr>
          <t>s) is a pre-defined footnote symbol that can be set by Eurostat only</t>
        </r>
      </text>
    </comment>
    <comment ref="BM100" authorId="0" shapeId="0" xr:uid="{00000000-0006-0000-1000-000079000000}">
      <text>
        <r>
          <rPr>
            <sz val="9"/>
            <color indexed="81"/>
            <rFont val="Tahoma"/>
            <family val="2"/>
          </rPr>
          <t>s) is a pre-defined footnote symbol that can be set by Eurostat only</t>
        </r>
      </text>
    </comment>
    <comment ref="BM101" authorId="0" shapeId="0" xr:uid="{00000000-0006-0000-1000-00007A000000}">
      <text>
        <r>
          <rPr>
            <sz val="9"/>
            <color indexed="81"/>
            <rFont val="Tahoma"/>
            <family val="2"/>
          </rPr>
          <t>s) is a pre-defined footnote symbol that can be set by Eurostat only</t>
        </r>
      </text>
    </comment>
    <comment ref="BM102" authorId="0" shapeId="0" xr:uid="{00000000-0006-0000-1000-00007B000000}">
      <text>
        <r>
          <rPr>
            <sz val="9"/>
            <color indexed="81"/>
            <rFont val="Tahoma"/>
            <family val="2"/>
          </rPr>
          <t>s) is a pre-defined footnote symbol that can be set by Eurostat only</t>
        </r>
      </text>
    </comment>
    <comment ref="BM103" authorId="0" shapeId="0" xr:uid="{00000000-0006-0000-1000-00007C000000}">
      <text>
        <r>
          <rPr>
            <sz val="9"/>
            <color indexed="81"/>
            <rFont val="Tahoma"/>
            <family val="2"/>
          </rPr>
          <t>s) is a pre-defined footnote symbol that can be set by Eurostat only</t>
        </r>
      </text>
    </comment>
    <comment ref="BM104" authorId="0" shapeId="0" xr:uid="{00000000-0006-0000-1000-00007D000000}">
      <text>
        <r>
          <rPr>
            <sz val="9"/>
            <color indexed="81"/>
            <rFont val="Tahoma"/>
            <family val="2"/>
          </rPr>
          <t>s) is a pre-defined footnote symbol that can be set by Eurostat only</t>
        </r>
      </text>
    </comment>
    <comment ref="BM105" authorId="0" shapeId="0" xr:uid="{00000000-0006-0000-1000-00007E000000}">
      <text>
        <r>
          <rPr>
            <sz val="9"/>
            <color indexed="81"/>
            <rFont val="Tahoma"/>
            <family val="2"/>
          </rPr>
          <t>s) is a pre-defined footnote symbol that can be set by Eurostat only</t>
        </r>
      </text>
    </comment>
    <comment ref="D106" authorId="1" shapeId="0" xr:uid="{00000000-0006-0000-1000-00007F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Kršáková Petra</author>
    <author>Antonio David</author>
  </authors>
  <commentList>
    <comment ref="BM5" authorId="0" shapeId="0" xr:uid="{00000000-0006-0000-1100-000001000000}">
      <text>
        <r>
          <rPr>
            <sz val="9"/>
            <color indexed="81"/>
            <rFont val="Segoe UI"/>
            <family val="2"/>
            <charset val="238"/>
          </rPr>
          <t>s) is a pre-defined footnote symbol that can be set by Eurostat only</t>
        </r>
      </text>
    </comment>
    <comment ref="BM6" authorId="0" shapeId="0" xr:uid="{00000000-0006-0000-1100-000002000000}">
      <text>
        <r>
          <rPr>
            <sz val="9"/>
            <color indexed="81"/>
            <rFont val="Segoe UI"/>
            <family val="2"/>
            <charset val="238"/>
          </rPr>
          <t>s) is a pre-defined footnote symbol that can be set by Eurostat only</t>
        </r>
      </text>
    </comment>
    <comment ref="BM7" authorId="0" shapeId="0" xr:uid="{00000000-0006-0000-1100-000003000000}">
      <text>
        <r>
          <rPr>
            <sz val="9"/>
            <color indexed="81"/>
            <rFont val="Segoe UI"/>
            <family val="2"/>
            <charset val="238"/>
          </rPr>
          <t>s) is a pre-defined footnote symbol that can be set by Eurostat only</t>
        </r>
      </text>
    </comment>
    <comment ref="BM8" authorId="0" shapeId="0" xr:uid="{00000000-0006-0000-1100-000004000000}">
      <text>
        <r>
          <rPr>
            <sz val="9"/>
            <color indexed="81"/>
            <rFont val="Segoe UI"/>
            <family val="2"/>
            <charset val="238"/>
          </rPr>
          <t>s) is a pre-defined footnote symbol that can be set by Eurostat only</t>
        </r>
      </text>
    </comment>
    <comment ref="BM9" authorId="0" shapeId="0" xr:uid="{00000000-0006-0000-1100-000005000000}">
      <text>
        <r>
          <rPr>
            <sz val="9"/>
            <color indexed="81"/>
            <rFont val="Segoe UI"/>
            <family val="2"/>
            <charset val="238"/>
          </rPr>
          <t>s) is a pre-defined footnote symbol that can be set by Eurostat only</t>
        </r>
      </text>
    </comment>
    <comment ref="BM10" authorId="0" shapeId="0" xr:uid="{00000000-0006-0000-1100-000006000000}">
      <text>
        <r>
          <rPr>
            <sz val="9"/>
            <color indexed="81"/>
            <rFont val="Segoe UI"/>
            <family val="2"/>
            <charset val="238"/>
          </rPr>
          <t>s) is a pre-defined footnote symbol that can be set by Eurostat only</t>
        </r>
      </text>
    </comment>
    <comment ref="H11" authorId="0" shapeId="0" xr:uid="{00000000-0006-0000-1100-000007000000}">
      <text>
        <r>
          <rPr>
            <sz val="9"/>
            <color indexed="81"/>
            <rFont val="Segoe UI"/>
            <family val="2"/>
            <charset val="238"/>
          </rPr>
          <t>Growth rate = -59% (Threshold +/-30%)</t>
        </r>
      </text>
    </comment>
    <comment ref="N11" authorId="0" shapeId="0" xr:uid="{00000000-0006-0000-1100-000008000000}">
      <text>
        <r>
          <rPr>
            <sz val="9"/>
            <color indexed="81"/>
            <rFont val="Segoe UI"/>
            <family val="2"/>
            <charset val="238"/>
          </rPr>
          <t>Growth rate = -33% (Threshold +/-30%)</t>
        </r>
      </text>
    </comment>
    <comment ref="V11" authorId="0" shapeId="0" xr:uid="{00000000-0006-0000-1100-000009000000}">
      <text>
        <r>
          <rPr>
            <sz val="9"/>
            <color indexed="81"/>
            <rFont val="Segoe UI"/>
            <family val="2"/>
            <charset val="238"/>
          </rPr>
          <t>Growth rate = 34% (Threshold +/-30%)</t>
        </r>
      </text>
    </comment>
    <comment ref="AB11" authorId="0" shapeId="0" xr:uid="{00000000-0006-0000-1100-00000A000000}">
      <text>
        <r>
          <rPr>
            <sz val="9"/>
            <color indexed="81"/>
            <rFont val="Segoe UI"/>
            <family val="2"/>
            <charset val="238"/>
          </rPr>
          <t>Growth rate = 49% (Threshold +/-30%)</t>
        </r>
      </text>
    </comment>
    <comment ref="AF11" authorId="0" shapeId="0" xr:uid="{00000000-0006-0000-1100-00000B000000}">
      <text>
        <r>
          <rPr>
            <sz val="9"/>
            <color indexed="81"/>
            <rFont val="Segoe UI"/>
            <family val="2"/>
            <charset val="238"/>
          </rPr>
          <t>Growth rate = 32% (Threshold +/-30%)</t>
        </r>
      </text>
    </comment>
    <comment ref="AH11" authorId="0" shapeId="0" xr:uid="{00000000-0006-0000-1100-00000C000000}">
      <text>
        <r>
          <rPr>
            <sz val="9"/>
            <color indexed="81"/>
            <rFont val="Segoe UI"/>
            <family val="2"/>
            <charset val="238"/>
          </rPr>
          <t>Growth rate = -41% (Threshold +/-30%)</t>
        </r>
      </text>
    </comment>
    <comment ref="AP11" authorId="0" shapeId="0" xr:uid="{00000000-0006-0000-1100-00000D000000}">
      <text>
        <r>
          <rPr>
            <sz val="9"/>
            <color indexed="81"/>
            <rFont val="Segoe UI"/>
            <family val="2"/>
            <charset val="238"/>
          </rPr>
          <t>Growth rate = -41% (Threshold +/-30%)</t>
        </r>
      </text>
    </comment>
    <comment ref="BH11" authorId="0" shapeId="0" xr:uid="{00000000-0006-0000-1100-00000E000000}">
      <text>
        <r>
          <rPr>
            <sz val="9"/>
            <color indexed="81"/>
            <rFont val="Segoe UI"/>
            <family val="2"/>
            <charset val="238"/>
          </rPr>
          <t>Growth rate = -58% (Threshold +/-30%)</t>
        </r>
      </text>
    </comment>
    <comment ref="BJ11" authorId="0" shapeId="0" xr:uid="{00000000-0006-0000-1100-00000F000000}">
      <text>
        <r>
          <rPr>
            <sz val="9"/>
            <color indexed="81"/>
            <rFont val="Segoe UI"/>
            <family val="2"/>
            <charset val="238"/>
          </rPr>
          <t>Growth rate = 115% (Threshold +/-30%)</t>
        </r>
      </text>
    </comment>
    <comment ref="BL11" authorId="0" shapeId="0" xr:uid="{00000000-0006-0000-1100-000010000000}">
      <text>
        <r>
          <rPr>
            <sz val="9"/>
            <color indexed="81"/>
            <rFont val="Segoe UI"/>
            <family val="2"/>
            <charset val="238"/>
          </rPr>
          <t>Growth rate = -100% (Threshold +/-30%)</t>
        </r>
      </text>
    </comment>
    <comment ref="BM11" authorId="0" shapeId="0" xr:uid="{00000000-0006-0000-1100-000011000000}">
      <text>
        <r>
          <rPr>
            <sz val="9"/>
            <color indexed="81"/>
            <rFont val="Segoe UI"/>
            <family val="2"/>
            <charset val="238"/>
          </rPr>
          <t>s) is a pre-defined footnote symbol that can be set by Eurostat only</t>
        </r>
      </text>
    </comment>
    <comment ref="BM12" authorId="0" shapeId="0" xr:uid="{00000000-0006-0000-1100-000012000000}">
      <text>
        <r>
          <rPr>
            <sz val="9"/>
            <color indexed="81"/>
            <rFont val="Segoe UI"/>
            <family val="2"/>
            <charset val="238"/>
          </rPr>
          <t>s) is a pre-defined footnote symbol that can be set by Eurostat only</t>
        </r>
      </text>
    </comment>
    <comment ref="BM13" authorId="0" shapeId="0" xr:uid="{00000000-0006-0000-1100-000013000000}">
      <text>
        <r>
          <rPr>
            <sz val="9"/>
            <color indexed="81"/>
            <rFont val="Segoe UI"/>
            <family val="2"/>
            <charset val="238"/>
          </rPr>
          <t>s) is a pre-defined footnote symbol that can be set by Eurostat only</t>
        </r>
      </text>
    </comment>
    <comment ref="BM15" authorId="0" shapeId="0" xr:uid="{00000000-0006-0000-1100-000014000000}">
      <text>
        <r>
          <rPr>
            <sz val="9"/>
            <color indexed="81"/>
            <rFont val="Segoe UI"/>
            <family val="2"/>
            <charset val="238"/>
          </rPr>
          <t>s) is a pre-defined footnote symbol that can be set by Eurostat only</t>
        </r>
      </text>
    </comment>
    <comment ref="BM16" authorId="0" shapeId="0" xr:uid="{00000000-0006-0000-1100-000015000000}">
      <text>
        <r>
          <rPr>
            <sz val="9"/>
            <color indexed="81"/>
            <rFont val="Segoe UI"/>
            <family val="2"/>
            <charset val="238"/>
          </rPr>
          <t>s) is a pre-defined footnote symbol that can be set by Eurostat only</t>
        </r>
      </text>
    </comment>
    <comment ref="BM17" authorId="0" shapeId="0" xr:uid="{00000000-0006-0000-1100-000016000000}">
      <text>
        <r>
          <rPr>
            <sz val="9"/>
            <color indexed="81"/>
            <rFont val="Segoe UI"/>
            <family val="2"/>
            <charset val="238"/>
          </rPr>
          <t>s) is a pre-defined footnote symbol that can be set by Eurostat only</t>
        </r>
      </text>
    </comment>
    <comment ref="BM18" authorId="0" shapeId="0" xr:uid="{00000000-0006-0000-1100-000017000000}">
      <text>
        <r>
          <rPr>
            <sz val="9"/>
            <color indexed="81"/>
            <rFont val="Segoe UI"/>
            <family val="2"/>
            <charset val="238"/>
          </rPr>
          <t>s) is a pre-defined footnote symbol that can be set by Eurostat only</t>
        </r>
      </text>
    </comment>
    <comment ref="BM19" authorId="0" shapeId="0" xr:uid="{00000000-0006-0000-1100-000018000000}">
      <text>
        <r>
          <rPr>
            <sz val="9"/>
            <color indexed="81"/>
            <rFont val="Segoe UI"/>
            <family val="2"/>
            <charset val="238"/>
          </rPr>
          <t>s) is a pre-defined footnote symbol that can be set by Eurostat only</t>
        </r>
      </text>
    </comment>
    <comment ref="BM20" authorId="0" shapeId="0" xr:uid="{00000000-0006-0000-1100-000019000000}">
      <text>
        <r>
          <rPr>
            <sz val="9"/>
            <color indexed="81"/>
            <rFont val="Segoe UI"/>
            <family val="2"/>
            <charset val="238"/>
          </rPr>
          <t>s) is a pre-defined footnote symbol that can be set by Eurostat only</t>
        </r>
      </text>
    </comment>
    <comment ref="BM22" authorId="0" shapeId="0" xr:uid="{00000000-0006-0000-1100-00001A000000}">
      <text>
        <r>
          <rPr>
            <sz val="9"/>
            <color indexed="81"/>
            <rFont val="Segoe UI"/>
            <family val="2"/>
            <charset val="238"/>
          </rPr>
          <t>s) is a pre-defined footnote symbol that can be set by Eurostat only</t>
        </r>
      </text>
    </comment>
    <comment ref="BJ23" authorId="0" shapeId="0" xr:uid="{00000000-0006-0000-1100-00001B000000}">
      <text>
        <r>
          <rPr>
            <sz val="9"/>
            <color indexed="81"/>
            <rFont val="Segoe UI"/>
            <family val="2"/>
            <charset val="238"/>
          </rPr>
          <t>Growth rate = 116% (Threshold +/-80%)</t>
        </r>
      </text>
    </comment>
    <comment ref="BL23" authorId="0" shapeId="0" xr:uid="{00000000-0006-0000-1100-00001C000000}">
      <text>
        <r>
          <rPr>
            <sz val="9"/>
            <color indexed="81"/>
            <rFont val="Segoe UI"/>
            <family val="2"/>
            <charset val="238"/>
          </rPr>
          <t>Growth rate = -100% (Threshold +/-80%)</t>
        </r>
      </text>
    </comment>
    <comment ref="BM23" authorId="0" shapeId="0" xr:uid="{00000000-0006-0000-1100-00001D000000}">
      <text>
        <r>
          <rPr>
            <sz val="9"/>
            <color indexed="81"/>
            <rFont val="Segoe UI"/>
            <family val="2"/>
            <charset val="238"/>
          </rPr>
          <t>s) is a pre-defined footnote symbol that can be set by Eurostat only</t>
        </r>
      </text>
    </comment>
    <comment ref="BM25" authorId="0" shapeId="0" xr:uid="{00000000-0006-0000-1100-00001E000000}">
      <text>
        <r>
          <rPr>
            <sz val="9"/>
            <color indexed="81"/>
            <rFont val="Segoe UI"/>
            <family val="2"/>
            <charset val="238"/>
          </rPr>
          <t>s) is a pre-defined footnote symbol that can be set by Eurostat only</t>
        </r>
      </text>
    </comment>
    <comment ref="BM26" authorId="0" shapeId="0" xr:uid="{00000000-0006-0000-1100-00001F000000}">
      <text>
        <r>
          <rPr>
            <sz val="9"/>
            <color indexed="81"/>
            <rFont val="Segoe UI"/>
            <family val="2"/>
            <charset val="238"/>
          </rPr>
          <t>s) is a pre-defined footnote symbol that can be set by Eurostat only</t>
        </r>
      </text>
    </comment>
    <comment ref="BM27" authorId="0" shapeId="0" xr:uid="{00000000-0006-0000-1100-000020000000}">
      <text>
        <r>
          <rPr>
            <sz val="9"/>
            <color indexed="81"/>
            <rFont val="Segoe UI"/>
            <family val="2"/>
            <charset val="238"/>
          </rPr>
          <t>s) is a pre-defined footnote symbol that can be set by Eurostat only</t>
        </r>
      </text>
    </comment>
    <comment ref="BM28" authorId="0" shapeId="0" xr:uid="{00000000-0006-0000-1100-000021000000}">
      <text>
        <r>
          <rPr>
            <sz val="9"/>
            <color indexed="81"/>
            <rFont val="Segoe UI"/>
            <family val="2"/>
            <charset val="238"/>
          </rPr>
          <t>s) is a pre-defined footnote symbol that can be set by Eurostat only</t>
        </r>
      </text>
    </comment>
    <comment ref="BM29" authorId="0" shapeId="0" xr:uid="{00000000-0006-0000-1100-000022000000}">
      <text>
        <r>
          <rPr>
            <sz val="9"/>
            <color indexed="81"/>
            <rFont val="Segoe UI"/>
            <family val="2"/>
            <charset val="238"/>
          </rPr>
          <t>s) is a pre-defined footnote symbol that can be set by Eurostat only</t>
        </r>
      </text>
    </comment>
    <comment ref="BM31" authorId="0" shapeId="0" xr:uid="{00000000-0006-0000-1100-000023000000}">
      <text>
        <r>
          <rPr>
            <sz val="9"/>
            <color indexed="81"/>
            <rFont val="Segoe UI"/>
            <family val="2"/>
            <charset val="238"/>
          </rPr>
          <t>s) is a pre-defined footnote symbol that can be set by Eurostat only</t>
        </r>
      </text>
    </comment>
    <comment ref="BM32" authorId="0" shapeId="0" xr:uid="{00000000-0006-0000-1100-000024000000}">
      <text>
        <r>
          <rPr>
            <sz val="9"/>
            <color indexed="81"/>
            <rFont val="Segoe UI"/>
            <family val="2"/>
            <charset val="238"/>
          </rPr>
          <t>s) is a pre-defined footnote symbol that can be set by Eurostat only</t>
        </r>
      </text>
    </comment>
    <comment ref="BM34" authorId="0" shapeId="0" xr:uid="{00000000-0006-0000-1100-000025000000}">
      <text>
        <r>
          <rPr>
            <sz val="9"/>
            <color indexed="81"/>
            <rFont val="Segoe UI"/>
            <family val="2"/>
            <charset val="238"/>
          </rPr>
          <t>s) is a pre-defined footnote symbol that can be set by Eurostat only</t>
        </r>
      </text>
    </comment>
    <comment ref="BM35" authorId="0" shapeId="0" xr:uid="{00000000-0006-0000-1100-000026000000}">
      <text>
        <r>
          <rPr>
            <sz val="9"/>
            <color indexed="81"/>
            <rFont val="Segoe UI"/>
            <family val="2"/>
            <charset val="238"/>
          </rPr>
          <t>s) is a pre-defined footnote symbol that can be set by Eurostat only</t>
        </r>
      </text>
    </comment>
    <comment ref="BM36" authorId="0" shapeId="0" xr:uid="{00000000-0006-0000-1100-000027000000}">
      <text>
        <r>
          <rPr>
            <sz val="9"/>
            <color indexed="81"/>
            <rFont val="Segoe UI"/>
            <family val="2"/>
            <charset val="238"/>
          </rPr>
          <t>s) is a pre-defined footnote symbol that can be set by Eurostat only</t>
        </r>
      </text>
    </comment>
    <comment ref="BM37" authorId="0" shapeId="0" xr:uid="{00000000-0006-0000-1100-000028000000}">
      <text>
        <r>
          <rPr>
            <sz val="9"/>
            <color indexed="81"/>
            <rFont val="Segoe UI"/>
            <family val="2"/>
            <charset val="238"/>
          </rPr>
          <t>s) is a pre-defined footnote symbol that can be set by Eurostat only</t>
        </r>
      </text>
    </comment>
    <comment ref="BM38" authorId="0" shapeId="0" xr:uid="{00000000-0006-0000-1100-000029000000}">
      <text>
        <r>
          <rPr>
            <sz val="9"/>
            <color indexed="81"/>
            <rFont val="Segoe UI"/>
            <family val="2"/>
            <charset val="238"/>
          </rPr>
          <t>s) is a pre-defined footnote symbol that can be set by Eurostat only</t>
        </r>
      </text>
    </comment>
    <comment ref="BM39" authorId="0" shapeId="0" xr:uid="{00000000-0006-0000-1100-00002A000000}">
      <text>
        <r>
          <rPr>
            <sz val="9"/>
            <color indexed="81"/>
            <rFont val="Segoe UI"/>
            <family val="2"/>
            <charset val="238"/>
          </rPr>
          <t>s) is a pre-defined footnote symbol that can be set by Eurostat only</t>
        </r>
      </text>
    </comment>
    <comment ref="BM40" authorId="0" shapeId="0" xr:uid="{00000000-0006-0000-1100-00002B000000}">
      <text>
        <r>
          <rPr>
            <sz val="9"/>
            <color indexed="81"/>
            <rFont val="Segoe UI"/>
            <family val="2"/>
            <charset val="238"/>
          </rPr>
          <t>s) is a pre-defined footnote symbol that can be set by Eurostat only</t>
        </r>
      </text>
    </comment>
    <comment ref="BM41" authorId="0" shapeId="0" xr:uid="{00000000-0006-0000-1100-00002C000000}">
      <text>
        <r>
          <rPr>
            <sz val="9"/>
            <color indexed="81"/>
            <rFont val="Segoe UI"/>
            <family val="2"/>
            <charset val="238"/>
          </rPr>
          <t>s) is a pre-defined footnote symbol that can be set by Eurostat only</t>
        </r>
      </text>
    </comment>
    <comment ref="BM42" authorId="0" shapeId="0" xr:uid="{00000000-0006-0000-1100-00002D000000}">
      <text>
        <r>
          <rPr>
            <sz val="9"/>
            <color indexed="81"/>
            <rFont val="Segoe UI"/>
            <family val="2"/>
            <charset val="238"/>
          </rPr>
          <t>s) is a pre-defined footnote symbol that can be set by Eurostat only</t>
        </r>
      </text>
    </comment>
    <comment ref="BM43" authorId="0" shapeId="0" xr:uid="{00000000-0006-0000-1100-00002E000000}">
      <text>
        <r>
          <rPr>
            <sz val="9"/>
            <color indexed="81"/>
            <rFont val="Segoe UI"/>
            <family val="2"/>
            <charset val="238"/>
          </rPr>
          <t>s) is a pre-defined footnote symbol that can be set by Eurostat only</t>
        </r>
      </text>
    </comment>
    <comment ref="BM44" authorId="0" shapeId="0" xr:uid="{00000000-0006-0000-1100-00002F000000}">
      <text>
        <r>
          <rPr>
            <sz val="9"/>
            <color indexed="81"/>
            <rFont val="Segoe UI"/>
            <family val="2"/>
            <charset val="238"/>
          </rPr>
          <t>s) is a pre-defined footnote symbol that can be set by Eurostat only</t>
        </r>
      </text>
    </comment>
    <comment ref="BM45" authorId="0" shapeId="0" xr:uid="{00000000-0006-0000-1100-000030000000}">
      <text>
        <r>
          <rPr>
            <sz val="9"/>
            <color indexed="81"/>
            <rFont val="Segoe UI"/>
            <family val="2"/>
            <charset val="238"/>
          </rPr>
          <t>s) is a pre-defined footnote symbol that can be set by Eurostat only</t>
        </r>
      </text>
    </comment>
    <comment ref="BM46" authorId="0" shapeId="0" xr:uid="{00000000-0006-0000-1100-000031000000}">
      <text>
        <r>
          <rPr>
            <sz val="9"/>
            <color indexed="81"/>
            <rFont val="Segoe UI"/>
            <family val="2"/>
            <charset val="238"/>
          </rPr>
          <t>s) is a pre-defined footnote symbol that can be set by Eurostat only</t>
        </r>
      </text>
    </comment>
    <comment ref="BM47" authorId="0" shapeId="0" xr:uid="{00000000-0006-0000-1100-000032000000}">
      <text>
        <r>
          <rPr>
            <sz val="9"/>
            <color indexed="81"/>
            <rFont val="Segoe UI"/>
            <family val="2"/>
            <charset val="238"/>
          </rPr>
          <t>s) is a pre-defined footnote symbol that can be set by Eurostat only</t>
        </r>
      </text>
    </comment>
    <comment ref="BM48" authorId="0" shapeId="0" xr:uid="{00000000-0006-0000-1100-000033000000}">
      <text>
        <r>
          <rPr>
            <sz val="9"/>
            <color indexed="81"/>
            <rFont val="Segoe UI"/>
            <family val="2"/>
            <charset val="238"/>
          </rPr>
          <t>s) is a pre-defined footnote symbol that can be set by Eurostat only</t>
        </r>
      </text>
    </comment>
    <comment ref="BM49" authorId="0" shapeId="0" xr:uid="{00000000-0006-0000-1100-000034000000}">
      <text>
        <r>
          <rPr>
            <sz val="9"/>
            <color indexed="81"/>
            <rFont val="Segoe UI"/>
            <family val="2"/>
            <charset val="238"/>
          </rPr>
          <t>s) is a pre-defined footnote symbol that can be set by Eurostat only</t>
        </r>
      </text>
    </comment>
    <comment ref="BM50" authorId="0" shapeId="0" xr:uid="{00000000-0006-0000-1100-000035000000}">
      <text>
        <r>
          <rPr>
            <sz val="9"/>
            <color indexed="81"/>
            <rFont val="Segoe UI"/>
            <family val="2"/>
            <charset val="238"/>
          </rPr>
          <t>s) is a pre-defined footnote symbol that can be set by Eurostat only</t>
        </r>
      </text>
    </comment>
    <comment ref="BM51" authorId="0" shapeId="0" xr:uid="{00000000-0006-0000-1100-000036000000}">
      <text>
        <r>
          <rPr>
            <sz val="9"/>
            <color indexed="81"/>
            <rFont val="Segoe UI"/>
            <family val="2"/>
            <charset val="238"/>
          </rPr>
          <t>s) is a pre-defined footnote symbol that can be set by Eurostat only</t>
        </r>
      </text>
    </comment>
    <comment ref="BM52" authorId="0" shapeId="0" xr:uid="{00000000-0006-0000-1100-000037000000}">
      <text>
        <r>
          <rPr>
            <sz val="9"/>
            <color indexed="81"/>
            <rFont val="Segoe UI"/>
            <family val="2"/>
            <charset val="238"/>
          </rPr>
          <t>s) is a pre-defined footnote symbol that can be set by Eurostat only</t>
        </r>
      </text>
    </comment>
    <comment ref="BM54" authorId="0" shapeId="0" xr:uid="{00000000-0006-0000-1100-000038000000}">
      <text>
        <r>
          <rPr>
            <sz val="9"/>
            <color indexed="81"/>
            <rFont val="Segoe UI"/>
            <family val="2"/>
            <charset val="238"/>
          </rPr>
          <t>s) is a pre-defined footnote symbol that can be set by Eurostat only</t>
        </r>
      </text>
    </comment>
    <comment ref="BM55" authorId="0" shapeId="0" xr:uid="{00000000-0006-0000-1100-000039000000}">
      <text>
        <r>
          <rPr>
            <sz val="9"/>
            <color indexed="81"/>
            <rFont val="Segoe UI"/>
            <family val="2"/>
            <charset val="238"/>
          </rPr>
          <t>s) is a pre-defined footnote symbol that can be set by Eurostat only</t>
        </r>
      </text>
    </comment>
    <comment ref="BM56" authorId="0" shapeId="0" xr:uid="{00000000-0006-0000-1100-00003A000000}">
      <text>
        <r>
          <rPr>
            <sz val="9"/>
            <color indexed="81"/>
            <rFont val="Segoe UI"/>
            <family val="2"/>
            <charset val="238"/>
          </rPr>
          <t>s) is a pre-defined footnote symbol that can be set by Eurostat only</t>
        </r>
      </text>
    </comment>
    <comment ref="BM57" authorId="0" shapeId="0" xr:uid="{00000000-0006-0000-1100-00003B000000}">
      <text>
        <r>
          <rPr>
            <sz val="9"/>
            <color indexed="81"/>
            <rFont val="Segoe UI"/>
            <family val="2"/>
            <charset val="238"/>
          </rPr>
          <t>s) is a pre-defined footnote symbol that can be set by Eurostat only</t>
        </r>
      </text>
    </comment>
    <comment ref="BM58" authorId="0" shapeId="0" xr:uid="{00000000-0006-0000-1100-00003C000000}">
      <text>
        <r>
          <rPr>
            <sz val="9"/>
            <color indexed="81"/>
            <rFont val="Segoe UI"/>
            <family val="2"/>
            <charset val="238"/>
          </rPr>
          <t>s) is a pre-defined footnote symbol that can be set by Eurostat only</t>
        </r>
      </text>
    </comment>
    <comment ref="BM59" authorId="0" shapeId="0" xr:uid="{00000000-0006-0000-1100-00003D000000}">
      <text>
        <r>
          <rPr>
            <sz val="9"/>
            <color indexed="81"/>
            <rFont val="Segoe UI"/>
            <family val="2"/>
            <charset val="238"/>
          </rPr>
          <t>s) is a pre-defined footnote symbol that can be set by Eurostat only</t>
        </r>
      </text>
    </comment>
    <comment ref="BM60" authorId="0" shapeId="0" xr:uid="{00000000-0006-0000-1100-00003E000000}">
      <text>
        <r>
          <rPr>
            <sz val="9"/>
            <color indexed="81"/>
            <rFont val="Segoe UI"/>
            <family val="2"/>
            <charset val="238"/>
          </rPr>
          <t>s) is a pre-defined footnote symbol that can be set by Eurostat only</t>
        </r>
      </text>
    </comment>
    <comment ref="BM61" authorId="0" shapeId="0" xr:uid="{00000000-0006-0000-1100-00003F000000}">
      <text>
        <r>
          <rPr>
            <sz val="9"/>
            <color indexed="81"/>
            <rFont val="Segoe UI"/>
            <family val="2"/>
            <charset val="238"/>
          </rPr>
          <t>s) is a pre-defined footnote symbol that can be set by Eurostat only</t>
        </r>
      </text>
    </comment>
    <comment ref="BM62" authorId="0" shapeId="0" xr:uid="{00000000-0006-0000-1100-000040000000}">
      <text>
        <r>
          <rPr>
            <sz val="9"/>
            <color indexed="81"/>
            <rFont val="Segoe UI"/>
            <family val="2"/>
            <charset val="238"/>
          </rPr>
          <t>s) is a pre-defined footnote symbol that can be set by Eurostat only</t>
        </r>
      </text>
    </comment>
    <comment ref="BM63" authorId="0" shapeId="0" xr:uid="{00000000-0006-0000-1100-000041000000}">
      <text>
        <r>
          <rPr>
            <sz val="9"/>
            <color indexed="81"/>
            <rFont val="Segoe UI"/>
            <family val="2"/>
            <charset val="238"/>
          </rPr>
          <t>s) is a pre-defined footnote symbol that can be set by Eurostat only</t>
        </r>
      </text>
    </comment>
    <comment ref="BM64" authorId="0" shapeId="0" xr:uid="{00000000-0006-0000-1100-000042000000}">
      <text>
        <r>
          <rPr>
            <sz val="9"/>
            <color indexed="81"/>
            <rFont val="Segoe UI"/>
            <family val="2"/>
            <charset val="238"/>
          </rPr>
          <t>s) is a pre-defined footnote symbol that can be set by Eurostat only</t>
        </r>
      </text>
    </comment>
    <comment ref="BM66" authorId="0" shapeId="0" xr:uid="{00000000-0006-0000-1100-000043000000}">
      <text>
        <r>
          <rPr>
            <sz val="9"/>
            <color indexed="81"/>
            <rFont val="Segoe UI"/>
            <family val="2"/>
            <charset val="238"/>
          </rPr>
          <t>s) is a pre-defined footnote symbol that can be set by Eurostat only</t>
        </r>
      </text>
    </comment>
    <comment ref="BM67" authorId="0" shapeId="0" xr:uid="{00000000-0006-0000-1100-000044000000}">
      <text>
        <r>
          <rPr>
            <sz val="9"/>
            <color indexed="81"/>
            <rFont val="Segoe UI"/>
            <family val="2"/>
            <charset val="238"/>
          </rPr>
          <t>s) is a pre-defined footnote symbol that can be set by Eurostat only</t>
        </r>
      </text>
    </comment>
    <comment ref="BM68" authorId="0" shapeId="0" xr:uid="{00000000-0006-0000-1100-000045000000}">
      <text>
        <r>
          <rPr>
            <sz val="9"/>
            <color indexed="81"/>
            <rFont val="Segoe UI"/>
            <family val="2"/>
            <charset val="238"/>
          </rPr>
          <t>s) is a pre-defined footnote symbol that can be set by Eurostat only</t>
        </r>
      </text>
    </comment>
    <comment ref="BM70" authorId="0" shapeId="0" xr:uid="{00000000-0006-0000-1100-000046000000}">
      <text>
        <r>
          <rPr>
            <sz val="9"/>
            <color indexed="81"/>
            <rFont val="Segoe UI"/>
            <family val="2"/>
            <charset val="238"/>
          </rPr>
          <t>s) is a pre-defined footnote symbol that can be set by Eurostat only</t>
        </r>
      </text>
    </comment>
    <comment ref="BM71" authorId="0" shapeId="0" xr:uid="{00000000-0006-0000-1100-000047000000}">
      <text>
        <r>
          <rPr>
            <sz val="9"/>
            <color indexed="81"/>
            <rFont val="Segoe UI"/>
            <family val="2"/>
            <charset val="238"/>
          </rPr>
          <t>s) is a pre-defined footnote symbol that can be set by Eurostat only</t>
        </r>
      </text>
    </comment>
    <comment ref="BM72" authorId="0" shapeId="0" xr:uid="{00000000-0006-0000-1100-000048000000}">
      <text>
        <r>
          <rPr>
            <sz val="9"/>
            <color indexed="81"/>
            <rFont val="Segoe UI"/>
            <family val="2"/>
            <charset val="238"/>
          </rPr>
          <t>s) is a pre-defined footnote symbol that can be set by Eurostat only</t>
        </r>
      </text>
    </comment>
    <comment ref="BM73" authorId="0" shapeId="0" xr:uid="{00000000-0006-0000-1100-000049000000}">
      <text>
        <r>
          <rPr>
            <sz val="9"/>
            <color indexed="81"/>
            <rFont val="Segoe UI"/>
            <family val="2"/>
            <charset val="238"/>
          </rPr>
          <t>s) is a pre-defined footnote symbol that can be set by Eurostat only</t>
        </r>
      </text>
    </comment>
    <comment ref="BM74" authorId="0" shapeId="0" xr:uid="{00000000-0006-0000-1100-00004A000000}">
      <text>
        <r>
          <rPr>
            <sz val="9"/>
            <color indexed="81"/>
            <rFont val="Segoe UI"/>
            <family val="2"/>
            <charset val="238"/>
          </rPr>
          <t>s) is a pre-defined footnote symbol that can be set by Eurostat only</t>
        </r>
      </text>
    </comment>
    <comment ref="BM75" authorId="0" shapeId="0" xr:uid="{00000000-0006-0000-1100-00004B000000}">
      <text>
        <r>
          <rPr>
            <sz val="9"/>
            <color indexed="81"/>
            <rFont val="Segoe UI"/>
            <family val="2"/>
            <charset val="238"/>
          </rPr>
          <t>s) is a pre-defined footnote symbol that can be set by Eurostat only</t>
        </r>
      </text>
    </comment>
    <comment ref="BM76" authorId="0" shapeId="0" xr:uid="{00000000-0006-0000-1100-00004C000000}">
      <text>
        <r>
          <rPr>
            <sz val="9"/>
            <color indexed="81"/>
            <rFont val="Segoe UI"/>
            <family val="2"/>
            <charset val="238"/>
          </rPr>
          <t>s) is a pre-defined footnote symbol that can be set by Eurostat only</t>
        </r>
      </text>
    </comment>
    <comment ref="BM77" authorId="0" shapeId="0" xr:uid="{00000000-0006-0000-1100-00004D000000}">
      <text>
        <r>
          <rPr>
            <sz val="9"/>
            <color indexed="81"/>
            <rFont val="Segoe UI"/>
            <family val="2"/>
            <charset val="238"/>
          </rPr>
          <t>s) is a pre-defined footnote symbol that can be set by Eurostat only</t>
        </r>
      </text>
    </comment>
    <comment ref="BM78" authorId="0" shapeId="0" xr:uid="{00000000-0006-0000-1100-00004E000000}">
      <text>
        <r>
          <rPr>
            <sz val="9"/>
            <color indexed="81"/>
            <rFont val="Segoe UI"/>
            <family val="2"/>
            <charset val="238"/>
          </rPr>
          <t>s) is a pre-defined footnote symbol that can be set by Eurostat only</t>
        </r>
      </text>
    </comment>
    <comment ref="BM79" authorId="0" shapeId="0" xr:uid="{00000000-0006-0000-1100-00004F000000}">
      <text>
        <r>
          <rPr>
            <sz val="9"/>
            <color indexed="81"/>
            <rFont val="Segoe UI"/>
            <family val="2"/>
            <charset val="238"/>
          </rPr>
          <t>s) is a pre-defined footnote symbol that can be set by Eurostat only</t>
        </r>
      </text>
    </comment>
    <comment ref="BM80" authorId="0" shapeId="0" xr:uid="{00000000-0006-0000-1100-000050000000}">
      <text>
        <r>
          <rPr>
            <sz val="9"/>
            <color indexed="81"/>
            <rFont val="Segoe UI"/>
            <family val="2"/>
            <charset val="238"/>
          </rPr>
          <t>s) is a pre-defined footnote symbol that can be set by Eurostat only</t>
        </r>
      </text>
    </comment>
    <comment ref="BM81" authorId="0" shapeId="0" xr:uid="{00000000-0006-0000-1100-000051000000}">
      <text>
        <r>
          <rPr>
            <sz val="9"/>
            <color indexed="81"/>
            <rFont val="Segoe UI"/>
            <family val="2"/>
            <charset val="238"/>
          </rPr>
          <t>s) is a pre-defined footnote symbol that can be set by Eurostat only</t>
        </r>
      </text>
    </comment>
    <comment ref="BM82" authorId="0" shapeId="0" xr:uid="{00000000-0006-0000-1100-000052000000}">
      <text>
        <r>
          <rPr>
            <sz val="9"/>
            <color indexed="81"/>
            <rFont val="Segoe UI"/>
            <family val="2"/>
            <charset val="238"/>
          </rPr>
          <t>s) is a pre-defined footnote symbol that can be set by Eurostat only</t>
        </r>
      </text>
    </comment>
    <comment ref="BM83" authorId="0" shapeId="0" xr:uid="{00000000-0006-0000-1100-000053000000}">
      <text>
        <r>
          <rPr>
            <sz val="9"/>
            <color indexed="81"/>
            <rFont val="Segoe UI"/>
            <family val="2"/>
            <charset val="238"/>
          </rPr>
          <t>s) is a pre-defined footnote symbol that can be set by Eurostat only</t>
        </r>
      </text>
    </comment>
    <comment ref="BM84" authorId="0" shapeId="0" xr:uid="{00000000-0006-0000-1100-000054000000}">
      <text>
        <r>
          <rPr>
            <sz val="9"/>
            <color indexed="81"/>
            <rFont val="Segoe UI"/>
            <family val="2"/>
            <charset val="238"/>
          </rPr>
          <t>s) is a pre-defined footnote symbol that can be set by Eurostat only</t>
        </r>
      </text>
    </comment>
    <comment ref="BM85" authorId="0" shapeId="0" xr:uid="{00000000-0006-0000-1100-000055000000}">
      <text>
        <r>
          <rPr>
            <sz val="9"/>
            <color indexed="81"/>
            <rFont val="Segoe UI"/>
            <family val="2"/>
            <charset val="238"/>
          </rPr>
          <t>s) is a pre-defined footnote symbol that can be set by Eurostat only</t>
        </r>
      </text>
    </comment>
    <comment ref="BM86" authorId="0" shapeId="0" xr:uid="{00000000-0006-0000-1100-000056000000}">
      <text>
        <r>
          <rPr>
            <sz val="9"/>
            <color indexed="81"/>
            <rFont val="Segoe UI"/>
            <family val="2"/>
            <charset val="238"/>
          </rPr>
          <t>s) is a pre-defined footnote symbol that can be set by Eurostat only</t>
        </r>
      </text>
    </comment>
    <comment ref="BM87" authorId="0" shapeId="0" xr:uid="{00000000-0006-0000-1100-000057000000}">
      <text>
        <r>
          <rPr>
            <sz val="9"/>
            <color indexed="81"/>
            <rFont val="Segoe UI"/>
            <family val="2"/>
            <charset val="238"/>
          </rPr>
          <t>s) is a pre-defined footnote symbol that can be set by Eurostat only</t>
        </r>
      </text>
    </comment>
    <comment ref="BM88" authorId="0" shapeId="0" xr:uid="{00000000-0006-0000-1100-000058000000}">
      <text>
        <r>
          <rPr>
            <sz val="9"/>
            <color indexed="81"/>
            <rFont val="Segoe UI"/>
            <family val="2"/>
            <charset val="238"/>
          </rPr>
          <t>s) is a pre-defined footnote symbol that can be set by Eurostat only</t>
        </r>
      </text>
    </comment>
    <comment ref="BM89" authorId="0" shapeId="0" xr:uid="{00000000-0006-0000-1100-000059000000}">
      <text>
        <r>
          <rPr>
            <sz val="9"/>
            <color indexed="81"/>
            <rFont val="Segoe UI"/>
            <family val="2"/>
            <charset val="238"/>
          </rPr>
          <t>s) is a pre-defined footnote symbol that can be set by Eurostat only</t>
        </r>
      </text>
    </comment>
    <comment ref="BM90" authorId="0" shapeId="0" xr:uid="{00000000-0006-0000-1100-00005A000000}">
      <text>
        <r>
          <rPr>
            <sz val="9"/>
            <color indexed="81"/>
            <rFont val="Segoe UI"/>
            <family val="2"/>
            <charset val="238"/>
          </rPr>
          <t>s) is a pre-defined footnote symbol that can be set by Eurostat only</t>
        </r>
      </text>
    </comment>
    <comment ref="BM91" authorId="0" shapeId="0" xr:uid="{00000000-0006-0000-1100-00005B000000}">
      <text>
        <r>
          <rPr>
            <sz val="9"/>
            <color indexed="81"/>
            <rFont val="Segoe UI"/>
            <family val="2"/>
            <charset val="238"/>
          </rPr>
          <t>s) is a pre-defined footnote symbol that can be set by Eurostat only</t>
        </r>
      </text>
    </comment>
    <comment ref="BM92" authorId="0" shapeId="0" xr:uid="{00000000-0006-0000-1100-00005C000000}">
      <text>
        <r>
          <rPr>
            <sz val="9"/>
            <color indexed="81"/>
            <rFont val="Segoe UI"/>
            <family val="2"/>
            <charset val="238"/>
          </rPr>
          <t>s) is a pre-defined footnote symbol that can be set by Eurostat only</t>
        </r>
      </text>
    </comment>
    <comment ref="BM93" authorId="0" shapeId="0" xr:uid="{00000000-0006-0000-1100-00005D000000}">
      <text>
        <r>
          <rPr>
            <sz val="9"/>
            <color indexed="81"/>
            <rFont val="Segoe UI"/>
            <family val="2"/>
            <charset val="238"/>
          </rPr>
          <t>s) is a pre-defined footnote symbol that can be set by Eurostat only</t>
        </r>
      </text>
    </comment>
    <comment ref="BM94" authorId="0" shapeId="0" xr:uid="{00000000-0006-0000-1100-00005E000000}">
      <text>
        <r>
          <rPr>
            <sz val="9"/>
            <color indexed="81"/>
            <rFont val="Segoe UI"/>
            <family val="2"/>
            <charset val="238"/>
          </rPr>
          <t>s) is a pre-defined footnote symbol that can be set by Eurostat only</t>
        </r>
      </text>
    </comment>
    <comment ref="BM95" authorId="0" shapeId="0" xr:uid="{00000000-0006-0000-1100-00005F000000}">
      <text>
        <r>
          <rPr>
            <sz val="9"/>
            <color indexed="81"/>
            <rFont val="Segoe UI"/>
            <family val="2"/>
            <charset val="238"/>
          </rPr>
          <t>s) is a pre-defined footnote symbol that can be set by Eurostat only</t>
        </r>
      </text>
    </comment>
    <comment ref="BM96" authorId="0" shapeId="0" xr:uid="{00000000-0006-0000-1100-000060000000}">
      <text>
        <r>
          <rPr>
            <sz val="9"/>
            <color indexed="81"/>
            <rFont val="Segoe UI"/>
            <family val="2"/>
            <charset val="238"/>
          </rPr>
          <t>s) is a pre-defined footnote symbol that can be set by Eurostat only</t>
        </r>
      </text>
    </comment>
    <comment ref="BM97" authorId="0" shapeId="0" xr:uid="{00000000-0006-0000-1100-000061000000}">
      <text>
        <r>
          <rPr>
            <sz val="9"/>
            <color indexed="81"/>
            <rFont val="Segoe UI"/>
            <family val="2"/>
            <charset val="238"/>
          </rPr>
          <t>s) is a pre-defined footnote symbol that can be set by Eurostat only</t>
        </r>
      </text>
    </comment>
    <comment ref="BM98" authorId="0" shapeId="0" xr:uid="{00000000-0006-0000-1100-000062000000}">
      <text>
        <r>
          <rPr>
            <sz val="9"/>
            <color indexed="81"/>
            <rFont val="Segoe UI"/>
            <family val="2"/>
            <charset val="238"/>
          </rPr>
          <t>s) is a pre-defined footnote symbol that can be set by Eurostat only</t>
        </r>
      </text>
    </comment>
    <comment ref="BM99" authorId="0" shapeId="0" xr:uid="{00000000-0006-0000-1100-000063000000}">
      <text>
        <r>
          <rPr>
            <sz val="9"/>
            <color indexed="81"/>
            <rFont val="Segoe UI"/>
            <family val="2"/>
            <charset val="238"/>
          </rPr>
          <t>s) is a pre-defined footnote symbol that can be set by Eurostat only</t>
        </r>
      </text>
    </comment>
    <comment ref="BM100" authorId="0" shapeId="0" xr:uid="{00000000-0006-0000-1100-000064000000}">
      <text>
        <r>
          <rPr>
            <sz val="9"/>
            <color indexed="81"/>
            <rFont val="Segoe UI"/>
            <family val="2"/>
            <charset val="238"/>
          </rPr>
          <t>s) is a pre-defined footnote symbol that can be set by Eurostat only</t>
        </r>
      </text>
    </comment>
    <comment ref="BM101" authorId="0" shapeId="0" xr:uid="{00000000-0006-0000-1100-000065000000}">
      <text>
        <r>
          <rPr>
            <sz val="9"/>
            <color indexed="81"/>
            <rFont val="Segoe UI"/>
            <family val="2"/>
            <charset val="238"/>
          </rPr>
          <t>s) is a pre-defined footnote symbol that can be set by Eurostat only</t>
        </r>
      </text>
    </comment>
    <comment ref="BM102" authorId="0" shapeId="0" xr:uid="{00000000-0006-0000-1100-000066000000}">
      <text>
        <r>
          <rPr>
            <sz val="9"/>
            <color indexed="81"/>
            <rFont val="Segoe UI"/>
            <family val="2"/>
            <charset val="238"/>
          </rPr>
          <t>s) is a pre-defined footnote symbol that can be set by Eurostat only</t>
        </r>
      </text>
    </comment>
    <comment ref="BM103" authorId="0" shapeId="0" xr:uid="{00000000-0006-0000-1100-000067000000}">
      <text>
        <r>
          <rPr>
            <sz val="9"/>
            <color indexed="81"/>
            <rFont val="Segoe UI"/>
            <family val="2"/>
            <charset val="238"/>
          </rPr>
          <t>s) is a pre-defined footnote symbol that can be set by Eurostat only</t>
        </r>
      </text>
    </comment>
    <comment ref="BM104" authorId="0" shapeId="0" xr:uid="{00000000-0006-0000-1100-000068000000}">
      <text>
        <r>
          <rPr>
            <sz val="9"/>
            <color indexed="81"/>
            <rFont val="Segoe UI"/>
            <family val="2"/>
            <charset val="238"/>
          </rPr>
          <t>s) is a pre-defined footnote symbol that can be set by Eurostat only</t>
        </r>
      </text>
    </comment>
    <comment ref="BM105" authorId="0" shapeId="0" xr:uid="{00000000-0006-0000-1100-000069000000}">
      <text>
        <r>
          <rPr>
            <sz val="9"/>
            <color indexed="81"/>
            <rFont val="Segoe UI"/>
            <family val="2"/>
            <charset val="238"/>
          </rPr>
          <t>s) is a pre-defined footnote symbol that can be set by Eurostat only</t>
        </r>
      </text>
    </comment>
    <comment ref="D106" authorId="1" shapeId="0" xr:uid="{00000000-0006-0000-1100-00006A00000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sharedStrings.xml><?xml version="1.0" encoding="utf-8"?>
<sst xmlns="http://schemas.openxmlformats.org/spreadsheetml/2006/main" count="16438" uniqueCount="1718">
  <si>
    <t>'Total CO2 emissions without LUCF' as reported to UNFCCC (table 10s1)</t>
  </si>
  <si>
    <r>
      <t>Data sheet for CO</t>
    </r>
    <r>
      <rPr>
        <vertAlign val="subscript"/>
        <sz val="10"/>
        <rFont val="Arial"/>
        <family val="2"/>
      </rPr>
      <t>2</t>
    </r>
    <r>
      <rPr>
        <sz val="10"/>
        <rFont val="Arial"/>
        <family val="2"/>
      </rPr>
      <t>-emissions from biomass
[thousand tonnes]</t>
    </r>
  </si>
  <si>
    <r>
      <t>Data sheet for N</t>
    </r>
    <r>
      <rPr>
        <vertAlign val="subscript"/>
        <sz val="10"/>
        <rFont val="Arial"/>
        <family val="2"/>
      </rPr>
      <t>2</t>
    </r>
    <r>
      <rPr>
        <sz val="10"/>
        <rFont val="Arial"/>
        <family val="2"/>
      </rPr>
      <t>O-emissions
[tonnes]</t>
    </r>
  </si>
  <si>
    <r>
      <t>Data sheet for CH</t>
    </r>
    <r>
      <rPr>
        <vertAlign val="subscript"/>
        <sz val="10"/>
        <rFont val="Arial"/>
        <family val="2"/>
      </rPr>
      <t>4</t>
    </r>
    <r>
      <rPr>
        <sz val="10"/>
        <rFont val="Arial"/>
        <family val="2"/>
      </rPr>
      <t>-emissions
[tonnes]</t>
    </r>
  </si>
  <si>
    <r>
      <t>Data sheet for HFCs-emissions
[tonnes CO</t>
    </r>
    <r>
      <rPr>
        <vertAlign val="subscript"/>
        <sz val="10"/>
        <rFont val="Arial"/>
        <family val="2"/>
      </rPr>
      <t>2</t>
    </r>
    <r>
      <rPr>
        <sz val="10"/>
        <rFont val="Arial"/>
        <family val="2"/>
      </rPr>
      <t>-equivalents]</t>
    </r>
  </si>
  <si>
    <r>
      <t>Data sheet for PFCs-emissions
[tonnes CO</t>
    </r>
    <r>
      <rPr>
        <vertAlign val="subscript"/>
        <sz val="10"/>
        <rFont val="Arial"/>
        <family val="2"/>
      </rPr>
      <t>2</t>
    </r>
    <r>
      <rPr>
        <sz val="10"/>
        <rFont val="Arial"/>
        <family val="2"/>
      </rPr>
      <t>-equivalents]</t>
    </r>
  </si>
  <si>
    <r>
      <t>Data sheet for NH</t>
    </r>
    <r>
      <rPr>
        <vertAlign val="subscript"/>
        <sz val="10"/>
        <rFont val="Arial"/>
        <family val="2"/>
      </rPr>
      <t>3</t>
    </r>
    <r>
      <rPr>
        <sz val="10"/>
        <rFont val="Arial"/>
        <family val="2"/>
      </rPr>
      <t>-emissions
[tonnes]</t>
    </r>
  </si>
  <si>
    <t>Data sheet for NMVOC-emissions
[tonnes]</t>
  </si>
  <si>
    <t>HH_HEAT</t>
  </si>
  <si>
    <t>HH_OTH</t>
  </si>
  <si>
    <t>TOT_NACE_HH</t>
  </si>
  <si>
    <t>TOT_NRA</t>
  </si>
  <si>
    <t>NRA_FISH</t>
  </si>
  <si>
    <t>TOT_NRES</t>
  </si>
  <si>
    <t>ADJ_OTH</t>
  </si>
  <si>
    <t>TOT_CONV</t>
  </si>
  <si>
    <t>e)</t>
  </si>
  <si>
    <t>Forestry and logging</t>
  </si>
  <si>
    <t>A03</t>
  </si>
  <si>
    <t>Fishing and aquaculture</t>
  </si>
  <si>
    <t>C10-C12</t>
  </si>
  <si>
    <t>Manufacture of food products, beverages and tobacco
products</t>
  </si>
  <si>
    <t>Manufacture of textiles, wearing apparel and leather products</t>
  </si>
  <si>
    <t>C13-C15</t>
  </si>
  <si>
    <t>C16</t>
  </si>
  <si>
    <t>Manufacture of wood and of products of wood and cork, except furniture; manufacture of articles of straw and plaiting materials</t>
  </si>
  <si>
    <t>C17</t>
  </si>
  <si>
    <t>Manufacture of paper and paper products</t>
  </si>
  <si>
    <t>Crop and animal production, hunting and related service activities</t>
  </si>
  <si>
    <t>A_U   01-99</t>
  </si>
  <si>
    <t>HH</t>
  </si>
  <si>
    <t>HH_TRA</t>
  </si>
  <si>
    <t>PM2.5</t>
  </si>
  <si>
    <t>Emissions of sulphur dioxides by economic activity and households and bridging items between  Air Emissions Accounts totals and CLRTAP totals</t>
  </si>
  <si>
    <t>PM2.5-emissions by economic activity and households and bridging items between Air Emissions Accounts totals and CLRTAP totals</t>
  </si>
  <si>
    <t>Data sheet for PM2.5-emissions
[tonnes]</t>
  </si>
  <si>
    <t>Printing and reproduction of recorded media</t>
  </si>
  <si>
    <t>C18</t>
  </si>
  <si>
    <t>C19</t>
  </si>
  <si>
    <t>Manufacture of coke and refined petroleum products</t>
  </si>
  <si>
    <t>C20</t>
  </si>
  <si>
    <t>Manufacture of chemicals and chemical products</t>
  </si>
  <si>
    <t>C21</t>
  </si>
  <si>
    <t>Manufacture of basic pharmaceutical products and pharmaceutical preparations</t>
  </si>
  <si>
    <t>C22</t>
  </si>
  <si>
    <t>C23</t>
  </si>
  <si>
    <t>C24</t>
  </si>
  <si>
    <t>C25</t>
  </si>
  <si>
    <t>Manufacture of computer, electronic and optical products</t>
  </si>
  <si>
    <t>C26</t>
  </si>
  <si>
    <t>Manufacture of electrical equipment</t>
  </si>
  <si>
    <t>C27</t>
  </si>
  <si>
    <t>C28</t>
  </si>
  <si>
    <t>Please select your country:</t>
  </si>
  <si>
    <t>Confidential</t>
  </si>
  <si>
    <t>Break in series</t>
  </si>
  <si>
    <t>p)</t>
  </si>
  <si>
    <t>s)</t>
  </si>
  <si>
    <r>
      <t xml:space="preserve"> </t>
    </r>
    <r>
      <rPr>
        <vertAlign val="superscript"/>
        <sz val="10"/>
        <rFont val="Arial"/>
        <family val="2"/>
      </rPr>
      <t>[1]</t>
    </r>
  </si>
  <si>
    <t>D</t>
  </si>
  <si>
    <t>Manufacture of rubber and plastic products</t>
  </si>
  <si>
    <t>Manufacture of other non-metallic mineral products</t>
  </si>
  <si>
    <t xml:space="preserve"> </t>
  </si>
  <si>
    <t>Agriculture, forestry and fishing</t>
  </si>
  <si>
    <t>A</t>
  </si>
  <si>
    <t>C</t>
  </si>
  <si>
    <t>Manufacturing</t>
  </si>
  <si>
    <t>Water supply; sewerage, waste management and remediation activities</t>
  </si>
  <si>
    <t>E</t>
  </si>
  <si>
    <t>Wholesale and retail trade; repair of motor vehicles and motorcycles</t>
  </si>
  <si>
    <t>G</t>
  </si>
  <si>
    <t>Manufacture of wood, paper, printing and reproduction</t>
  </si>
  <si>
    <t>C16-C18</t>
  </si>
  <si>
    <t>Manufacture of rubber and plastic products and other non-metallic mineral products</t>
  </si>
  <si>
    <t>C22_C23</t>
  </si>
  <si>
    <t>Manufacture of basic metals and fabricated metal products, except machinery and equipment</t>
  </si>
  <si>
    <t>C24_C25</t>
  </si>
  <si>
    <t>Manufacture of motor vehicles, trailers, semi-trailers and of other transport equipment</t>
  </si>
  <si>
    <t>C29_C30</t>
  </si>
  <si>
    <t>Manufacture of furniture; jewellery, musical instruments, toys; repair and installation of machinery and equipment</t>
  </si>
  <si>
    <t>C31-C33</t>
  </si>
  <si>
    <t>Publishing, motion picture, video, television programme production; sound recording, programming and broadcasting activities</t>
  </si>
  <si>
    <t>J58-J60</t>
  </si>
  <si>
    <t>Legal and accounting activities; activities of head offices; management consultancy activities; architectural and engineering activities; technical testing and analysis</t>
  </si>
  <si>
    <t>M69-M71</t>
  </si>
  <si>
    <t>Advertising and market research; other professional, scientific and technical activities; veterinary activities</t>
  </si>
  <si>
    <t>M73-M75</t>
  </si>
  <si>
    <r>
      <t xml:space="preserve">   Bridging items</t>
    </r>
    <r>
      <rPr>
        <b/>
        <sz val="10"/>
        <rFont val="Arial"/>
        <family val="2"/>
      </rPr>
      <t xml:space="preserve">
                                Total Air emissions accounts (industry </t>
    </r>
    <r>
      <rPr>
        <i/>
        <sz val="10"/>
        <rFont val="Arial"/>
        <family val="2"/>
      </rPr>
      <t>(row 5)</t>
    </r>
    <r>
      <rPr>
        <b/>
        <sz val="10"/>
        <rFont val="Arial"/>
        <family val="2"/>
      </rPr>
      <t xml:space="preserve"> + households </t>
    </r>
    <r>
      <rPr>
        <i/>
        <sz val="10"/>
        <rFont val="Arial"/>
        <family val="2"/>
      </rPr>
      <t>(row 91)</t>
    </r>
    <r>
      <rPr>
        <b/>
        <sz val="10"/>
        <rFont val="Arial"/>
        <family val="2"/>
      </rPr>
      <t>)</t>
    </r>
  </si>
  <si>
    <t>Transportation and storage</t>
  </si>
  <si>
    <t>H</t>
  </si>
  <si>
    <t>Information and communication</t>
  </si>
  <si>
    <t>J</t>
  </si>
  <si>
    <t>Financial and insurance activities</t>
  </si>
  <si>
    <t>K</t>
  </si>
  <si>
    <t>M</t>
  </si>
  <si>
    <t>Professional, scientific and technical activities</t>
  </si>
  <si>
    <t>N</t>
  </si>
  <si>
    <t>Administrative and support service activities</t>
  </si>
  <si>
    <t>Q</t>
  </si>
  <si>
    <t>Human health and social work activities</t>
  </si>
  <si>
    <t>R</t>
  </si>
  <si>
    <t>Arts, entertainment and recreation</t>
  </si>
  <si>
    <t>S</t>
  </si>
  <si>
    <t>Other service activities</t>
  </si>
  <si>
    <t>Data sheet for CO-emissions
[tonnes]</t>
  </si>
  <si>
    <t>Click on a cell address to be directed to the detected error</t>
  </si>
  <si>
    <t>Data sheet for PM10-emissions
[tonnes]</t>
  </si>
  <si>
    <t>Emissions of carbon dioxide from biomass by economic activity and households and bridging items between Air Emissions Accounts totals and UNFCCC totals</t>
  </si>
  <si>
    <t>Croatia</t>
  </si>
  <si>
    <t>HR</t>
  </si>
  <si>
    <t>Malta</t>
  </si>
  <si>
    <t>MT</t>
  </si>
  <si>
    <t>Iceland</t>
  </si>
  <si>
    <t>IS</t>
  </si>
  <si>
    <t>Liechtenstein</t>
  </si>
  <si>
    <t>LI</t>
  </si>
  <si>
    <t>tonnes (Mg) CO2-equivalents</t>
  </si>
  <si>
    <t>HFC</t>
  </si>
  <si>
    <t>PFC</t>
  </si>
  <si>
    <t>NOX</t>
  </si>
  <si>
    <t>Manufacture of basic metals</t>
  </si>
  <si>
    <t>Provides an overview of this electronic EXCEL workbook</t>
  </si>
  <si>
    <t>Informs about data problems of empty cells, consistency and plausibility</t>
  </si>
  <si>
    <t>In general, Air Emissions Accounts data should include CO2 emissions from biomass used as fuel. Usually, CO2 emissions from biomass are excluded from the UNFCCC totals (though reported separately). It has been decided to include two data sheets for CO2 emissions: one without emissions from biomass and one explicitly showing those from biomass. By requesting data in this way it is clear exactly if CO2 emissions are included or not in the Air Emissions Accounts data.</t>
  </si>
  <si>
    <r>
      <t>Data sheet for CO</t>
    </r>
    <r>
      <rPr>
        <vertAlign val="subscript"/>
        <sz val="10"/>
        <rFont val="Arial"/>
        <family val="2"/>
      </rPr>
      <t>2</t>
    </r>
    <r>
      <rPr>
        <sz val="10"/>
        <rFont val="Arial"/>
        <family val="2"/>
      </rPr>
      <t>-emissions (without emissions from biomass)
[thousand tonnes]</t>
    </r>
  </si>
  <si>
    <t>Pollutant</t>
  </si>
  <si>
    <t>Cells</t>
  </si>
  <si>
    <t>Error type</t>
  </si>
  <si>
    <t>Manufacture of fabricated metal products, except machinery and equipment</t>
  </si>
  <si>
    <t>Manufacture of machinery and equipment n.e.c.</t>
  </si>
  <si>
    <t>Manufacture of motor vehicles, trailers and semi-trailers</t>
  </si>
  <si>
    <t>Label</t>
  </si>
  <si>
    <t>b)</t>
  </si>
  <si>
    <t>c)</t>
  </si>
  <si>
    <t>Other</t>
  </si>
  <si>
    <t>Emissions of perfluorocarbons (PFCs, given in CO2-equivalents) by economic activity and households and bridging items between Air Emissions Accounts totals and UNFCCC totals</t>
  </si>
  <si>
    <t>Emissions of nitrogen oxides by economic activity and households and bridging items between  Air Emissions Accounts totals and CLRTAP totals</t>
  </si>
  <si>
    <t>Emissions of ammonia by economic activity and households and bridging items between Air Emissions Accounts totals and CLRTAP totals</t>
  </si>
  <si>
    <t>Emissions of non-methane volatile organic compounds by economic activity and households and bridging items between Air Emissions Accounts totals and CLRTAP totals</t>
  </si>
  <si>
    <t>Emissions of carbon monoxide by economic activity and households and bridging items between Air Emissions Accounts totals and CLRTAP totals</t>
  </si>
  <si>
    <t>PM10-emissions by economic activity and households and bridging items between Air Emissions Accounts totals and CLRTAP totals</t>
  </si>
  <si>
    <t>Air Pollutant</t>
  </si>
  <si>
    <t>Real estate activities</t>
  </si>
  <si>
    <t>Other adjustments and statistical discrepancy</t>
  </si>
  <si>
    <t>INTRODUCTION</t>
  </si>
  <si>
    <t>DE</t>
  </si>
  <si>
    <t>A01</t>
  </si>
  <si>
    <t>A02</t>
  </si>
  <si>
    <t>B</t>
  </si>
  <si>
    <t>Mining and quarrying</t>
  </si>
  <si>
    <t>Air emissions by industry</t>
  </si>
  <si>
    <t>- Transport</t>
  </si>
  <si>
    <t>- Other</t>
  </si>
  <si>
    <t>TOTAL</t>
  </si>
  <si>
    <t>Emissions of nitrous oxide by economic activity and households and bridging items between Air Emissions Accounts totals and UNFCCC totals</t>
  </si>
  <si>
    <t>Emissions of carbon dioxide (without emissions from biomass) by economic activity and households and bridging items between Air Emissions Accounts totals and UNFCCC totals</t>
  </si>
  <si>
    <t>Emissions of methane by economic activity and households and bridging items between Air Emissions Accounts totals and UNFCCC totals</t>
  </si>
  <si>
    <t>Emissions of hydrofluorocarbons (HFCs, given in CO2-equivalents) by economic activity and households and bridging items between Air Emissions Accounts totals and UNFCCC totals</t>
  </si>
  <si>
    <t>Manufacture of other transport equipment</t>
  </si>
  <si>
    <t>F</t>
  </si>
  <si>
    <t>Construction</t>
  </si>
  <si>
    <t>I</t>
  </si>
  <si>
    <t>Water transport</t>
  </si>
  <si>
    <t>Air transport</t>
  </si>
  <si>
    <t>L</t>
  </si>
  <si>
    <t>Public administration and defence; compulsory social security</t>
  </si>
  <si>
    <t>Education</t>
  </si>
  <si>
    <t>O</t>
  </si>
  <si>
    <t>less National residents abroad</t>
  </si>
  <si>
    <t>plus Non-residents on the territory</t>
  </si>
  <si>
    <t>-  National fishing vessels operating abroad</t>
  </si>
  <si>
    <t>-  Land transport</t>
  </si>
  <si>
    <t>-  Water transport</t>
  </si>
  <si>
    <t>-  Air transport</t>
  </si>
  <si>
    <t>NMVOC</t>
  </si>
  <si>
    <t>STRUCTURE OF QUESTIONNAIRE</t>
  </si>
  <si>
    <t>Sheet</t>
  </si>
  <si>
    <t>Title</t>
  </si>
  <si>
    <t>Content</t>
  </si>
  <si>
    <t>Type</t>
  </si>
  <si>
    <t>intro</t>
  </si>
  <si>
    <t>for information</t>
  </si>
  <si>
    <t>structure</t>
  </si>
  <si>
    <t>N2O</t>
  </si>
  <si>
    <t>CH4</t>
  </si>
  <si>
    <t>NOx</t>
  </si>
  <si>
    <t>Check report</t>
  </si>
  <si>
    <t>SOx</t>
  </si>
  <si>
    <t>NH3</t>
  </si>
  <si>
    <t>CO</t>
  </si>
  <si>
    <t>PM10</t>
  </si>
  <si>
    <t>Structure of questionnaire</t>
  </si>
  <si>
    <t>CO2</t>
  </si>
  <si>
    <t>Country:</t>
  </si>
  <si>
    <t>Unit</t>
  </si>
  <si>
    <t>Million National Currency</t>
  </si>
  <si>
    <t>Austria</t>
  </si>
  <si>
    <t>AT</t>
  </si>
  <si>
    <t>Belgium</t>
  </si>
  <si>
    <t>BE</t>
  </si>
  <si>
    <t>Bulgaria</t>
  </si>
  <si>
    <t>BG</t>
  </si>
  <si>
    <t>Cyprus</t>
  </si>
  <si>
    <t>CY</t>
  </si>
  <si>
    <t>CZ</t>
  </si>
  <si>
    <t>Denmark</t>
  </si>
  <si>
    <t>Estonia</t>
  </si>
  <si>
    <t>EE</t>
  </si>
  <si>
    <t>Finland</t>
  </si>
  <si>
    <t>FI</t>
  </si>
  <si>
    <t>France</t>
  </si>
  <si>
    <t>FR</t>
  </si>
  <si>
    <t>Germany</t>
  </si>
  <si>
    <t>Greece</t>
  </si>
  <si>
    <t>Hungary</t>
  </si>
  <si>
    <t>HU</t>
  </si>
  <si>
    <t>Ireland</t>
  </si>
  <si>
    <t>IE</t>
  </si>
  <si>
    <t>Italy</t>
  </si>
  <si>
    <t>IT</t>
  </si>
  <si>
    <t>Latvia</t>
  </si>
  <si>
    <t>LV</t>
  </si>
  <si>
    <t>Lithuania</t>
  </si>
  <si>
    <t>LT</t>
  </si>
  <si>
    <t>Luxembourg</t>
  </si>
  <si>
    <t>LU</t>
  </si>
  <si>
    <t>Netherlands</t>
  </si>
  <si>
    <t>NL</t>
  </si>
  <si>
    <t>Norway</t>
  </si>
  <si>
    <t>NO</t>
  </si>
  <si>
    <t>Poland</t>
  </si>
  <si>
    <t>PL</t>
  </si>
  <si>
    <t>Portugal</t>
  </si>
  <si>
    <t>PT</t>
  </si>
  <si>
    <t>Romania</t>
  </si>
  <si>
    <t>RO</t>
  </si>
  <si>
    <t>Slovak Republic</t>
  </si>
  <si>
    <t>SK</t>
  </si>
  <si>
    <t>Slovenia</t>
  </si>
  <si>
    <t>SI</t>
  </si>
  <si>
    <t>Spain</t>
  </si>
  <si>
    <t>ES</t>
  </si>
  <si>
    <t>Sweden</t>
  </si>
  <si>
    <t>SE</t>
  </si>
  <si>
    <t>Switzerland</t>
  </si>
  <si>
    <t>CH</t>
  </si>
  <si>
    <t>TR</t>
  </si>
  <si>
    <t>United Kingdom</t>
  </si>
  <si>
    <t>UK</t>
  </si>
  <si>
    <t>The eDAMIS system has been installed in the National Statistical Institutes and your local eDAMIS coordinator will give you a user-id and password.</t>
  </si>
  <si>
    <r>
      <t>'Total CO</t>
    </r>
    <r>
      <rPr>
        <b/>
        <vertAlign val="subscript"/>
        <sz val="10"/>
        <color indexed="10"/>
        <rFont val="Arial"/>
        <family val="2"/>
      </rPr>
      <t>2</t>
    </r>
    <r>
      <rPr>
        <b/>
        <sz val="10"/>
        <color indexed="10"/>
        <rFont val="Arial"/>
        <family val="2"/>
      </rPr>
      <t xml:space="preserve"> emissions without LULUCF' as reported to UNFCCC </t>
    </r>
    <r>
      <rPr>
        <sz val="10"/>
        <color indexed="10"/>
        <rFont val="Arial"/>
        <family val="2"/>
      </rPr>
      <t>(table 10s1)</t>
    </r>
  </si>
  <si>
    <t>C29</t>
  </si>
  <si>
    <t>C30</t>
  </si>
  <si>
    <t>C31_C32</t>
  </si>
  <si>
    <t>Manufacture of furniture; other manufacturing</t>
  </si>
  <si>
    <t>C33</t>
  </si>
  <si>
    <t>Repair and installation of machinery and equipment</t>
  </si>
  <si>
    <t>Electricity, gas, steam and air conditioning supply</t>
  </si>
  <si>
    <t>E36</t>
  </si>
  <si>
    <t>Water collection, treatment and supply</t>
  </si>
  <si>
    <t>E37-E39</t>
  </si>
  <si>
    <t>Sewerage, waste management, remediation activities</t>
  </si>
  <si>
    <t>G45</t>
  </si>
  <si>
    <t>Wholesale and retail trade and repair of motor vehicles and motorcycles</t>
  </si>
  <si>
    <t>G46</t>
  </si>
  <si>
    <t>Wholesale trade, except of motor vehicles and motorcycles</t>
  </si>
  <si>
    <t>G47</t>
  </si>
  <si>
    <t>Retail trade, except of motor vehicles and motorcycles</t>
  </si>
  <si>
    <t>H49</t>
  </si>
  <si>
    <t>Land transport and transport via pipelines</t>
  </si>
  <si>
    <t>H50</t>
  </si>
  <si>
    <t>H51</t>
  </si>
  <si>
    <t>H52</t>
  </si>
  <si>
    <t>Warehousing and support activities for transportation</t>
  </si>
  <si>
    <t>H53</t>
  </si>
  <si>
    <t>Postal and courier activities</t>
  </si>
  <si>
    <t>Accommodation and food service activities</t>
  </si>
  <si>
    <t>J58</t>
  </si>
  <si>
    <t>Publishing activities</t>
  </si>
  <si>
    <t>J59_J60</t>
  </si>
  <si>
    <t>Motion picture, video, television programme production; programming and broadcasting activities</t>
  </si>
  <si>
    <t>J61</t>
  </si>
  <si>
    <t>Telecommunications</t>
  </si>
  <si>
    <t>Computer programming, consultancy, and information service activities</t>
  </si>
  <si>
    <t>J62_J63</t>
  </si>
  <si>
    <t>K64</t>
  </si>
  <si>
    <t>Financial service activities, except insurance and pension funding</t>
  </si>
  <si>
    <t>Insurance, reinsurance and pension funding, except compulsory social security</t>
  </si>
  <si>
    <t>K65</t>
  </si>
  <si>
    <t>Activities auxiliary to financial services and insurance activities</t>
  </si>
  <si>
    <t>K66</t>
  </si>
  <si>
    <t>L68A</t>
  </si>
  <si>
    <t>Legal and accounting activities; activities of head offices; management consultancy activities</t>
  </si>
  <si>
    <t>M69_M70</t>
  </si>
  <si>
    <t>Architectural and engineering activities; technical testing and analysis</t>
  </si>
  <si>
    <t>M71</t>
  </si>
  <si>
    <t>M72</t>
  </si>
  <si>
    <t>Scientific research and development</t>
  </si>
  <si>
    <t>M73</t>
  </si>
  <si>
    <t>Advertising and market research</t>
  </si>
  <si>
    <t>Other professional, scientific and technical activities; veterinary activities</t>
  </si>
  <si>
    <t>M74_M75</t>
  </si>
  <si>
    <t>Rental and leasing activities</t>
  </si>
  <si>
    <t>N77</t>
  </si>
  <si>
    <t>N78</t>
  </si>
  <si>
    <t>Employment activities</t>
  </si>
  <si>
    <t>Travel agency, tour operator reservation service and related activities</t>
  </si>
  <si>
    <t>N79</t>
  </si>
  <si>
    <t>Security and investigation, service and landscape, office administrative and support activities</t>
  </si>
  <si>
    <t>N80-N82</t>
  </si>
  <si>
    <t>Q86</t>
  </si>
  <si>
    <t>Human health activities</t>
  </si>
  <si>
    <t>Residential care activities and social work activities without accommodation</t>
  </si>
  <si>
    <t>Q87_Q88</t>
  </si>
  <si>
    <t>Creative, arts and entertainment activities; libraries, archives, museums and other cultural activities; gambling and betting activities</t>
  </si>
  <si>
    <t>R90-R92</t>
  </si>
  <si>
    <t>R93</t>
  </si>
  <si>
    <t>Sports activities and amusement and recreation activities</t>
  </si>
  <si>
    <t>S94</t>
  </si>
  <si>
    <t>Activities of membership organisations</t>
  </si>
  <si>
    <t>Repair of computers and personal and household goods</t>
  </si>
  <si>
    <t>S95</t>
  </si>
  <si>
    <t>S96</t>
  </si>
  <si>
    <t>Other personal service activities</t>
  </si>
  <si>
    <t>Activities of households as employers; undifferentiated goods- and services-producing activities of households for own use</t>
  </si>
  <si>
    <t>T</t>
  </si>
  <si>
    <t>U</t>
  </si>
  <si>
    <t>Activities of extraterritorial organisations and bodies</t>
  </si>
  <si>
    <t>Biomass CO2</t>
  </si>
  <si>
    <t>DK</t>
  </si>
  <si>
    <t>P</t>
  </si>
  <si>
    <r>
      <t xml:space="preserve">CO2 </t>
    </r>
    <r>
      <rPr>
        <vertAlign val="superscript"/>
        <sz val="10"/>
        <rFont val="Arial"/>
        <family val="2"/>
      </rPr>
      <t>[1]</t>
    </r>
  </si>
  <si>
    <r>
      <t xml:space="preserve">Biomass CO2 </t>
    </r>
    <r>
      <rPr>
        <vertAlign val="superscript"/>
        <sz val="10"/>
        <rFont val="Arial"/>
        <family val="2"/>
      </rPr>
      <t>[1]</t>
    </r>
  </si>
  <si>
    <t>0_TOT_YR_SUBM</t>
  </si>
  <si>
    <r>
      <t xml:space="preserve">   Household air emissions</t>
    </r>
    <r>
      <rPr>
        <b/>
        <sz val="8"/>
        <rFont val="Arial"/>
        <family val="2"/>
      </rPr>
      <t xml:space="preserve">
                                          </t>
    </r>
    <r>
      <rPr>
        <b/>
        <sz val="10"/>
        <rFont val="Arial"/>
        <family val="2"/>
      </rPr>
      <t>Households, totals</t>
    </r>
  </si>
  <si>
    <t>Year of submission to UNFCCC</t>
  </si>
  <si>
    <t>Carbon Dioxide from biomass used as a fuel</t>
  </si>
  <si>
    <t>Nitrous oxide</t>
  </si>
  <si>
    <t>Methane</t>
  </si>
  <si>
    <t>Hydrofluorocarbons</t>
  </si>
  <si>
    <t>Perfluorocarbons</t>
  </si>
  <si>
    <t>Nitrogen oxides</t>
  </si>
  <si>
    <t>Ammonia</t>
  </si>
  <si>
    <t>Non-methane volatile organic compounds</t>
  </si>
  <si>
    <t>Carbon monoxide</t>
  </si>
  <si>
    <t>1000 tonnes (Gg)</t>
  </si>
  <si>
    <t>tonnes (Mg)</t>
  </si>
  <si>
    <t>DATAENTRY</t>
  </si>
  <si>
    <t>Correct total of parts or Error Message</t>
  </si>
  <si>
    <t>Estimated data</t>
  </si>
  <si>
    <t>1)</t>
  </si>
  <si>
    <t>2)</t>
  </si>
  <si>
    <t>3)</t>
  </si>
  <si>
    <t>4)</t>
  </si>
  <si>
    <t>5)</t>
  </si>
  <si>
    <t>6)</t>
  </si>
  <si>
    <t>7)</t>
  </si>
  <si>
    <t>8)</t>
  </si>
  <si>
    <t>9)</t>
  </si>
  <si>
    <t>10)</t>
  </si>
  <si>
    <t>11)</t>
  </si>
  <si>
    <t>12)</t>
  </si>
  <si>
    <t>13)</t>
  </si>
  <si>
    <t>14)</t>
  </si>
  <si>
    <t>15)</t>
  </si>
  <si>
    <t>16)</t>
  </si>
  <si>
    <t>17)</t>
  </si>
  <si>
    <t>18)</t>
  </si>
  <si>
    <t>19)</t>
  </si>
  <si>
    <t>20)</t>
  </si>
  <si>
    <t>Particulate matter 
(less than or equal to a nominal 10 microns)</t>
  </si>
  <si>
    <t>Particulate matter
(less than or equal to a nominal 2.5 microns)</t>
  </si>
  <si>
    <t>Pollutants</t>
  </si>
  <si>
    <t>Parent</t>
  </si>
  <si>
    <t>Equation</t>
  </si>
  <si>
    <t>X</t>
  </si>
  <si>
    <t>Total industries</t>
  </si>
  <si>
    <t>Bio CO2</t>
  </si>
  <si>
    <t>CO2_BIO</t>
  </si>
  <si>
    <t>SO2</t>
  </si>
  <si>
    <t>SOX</t>
  </si>
  <si>
    <t>PM2_5</t>
  </si>
  <si>
    <t>&lt;TAB&gt;</t>
  </si>
  <si>
    <t xml:space="preserve"> -&gt; Type &lt;TAB&gt; for tabulation</t>
  </si>
  <si>
    <t xml:space="preserve"> -&gt; Do not forget the "."</t>
  </si>
  <si>
    <t>|</t>
  </si>
  <si>
    <t xml:space="preserve"> -&gt; X to activate, empty otherwise</t>
  </si>
  <si>
    <t>Add M flag</t>
  </si>
  <si>
    <t>EL</t>
  </si>
  <si>
    <t>Serbia</t>
  </si>
  <si>
    <t>RS</t>
  </si>
  <si>
    <t>Imputed rents of owner-occupied dwellings</t>
  </si>
  <si>
    <t>Total Households</t>
  </si>
  <si>
    <t>Transport</t>
  </si>
  <si>
    <t>Heating</t>
  </si>
  <si>
    <t>Calculated Total (Industry+Household)</t>
  </si>
  <si>
    <t>ZZ</t>
  </si>
  <si>
    <t>ZZ1</t>
  </si>
  <si>
    <t>ZZ2</t>
  </si>
  <si>
    <t>ZZ3</t>
  </si>
  <si>
    <t>BIRA</t>
  </si>
  <si>
    <t>BIRA1</t>
  </si>
  <si>
    <t>BIRA2</t>
  </si>
  <si>
    <t>BIRA3</t>
  </si>
  <si>
    <t>BIRA4</t>
  </si>
  <si>
    <t>BINR</t>
  </si>
  <si>
    <t>BINR1</t>
  </si>
  <si>
    <t>BINR2</t>
  </si>
  <si>
    <t>TOTY</t>
  </si>
  <si>
    <t>TOTREP</t>
  </si>
  <si>
    <t>BISD</t>
  </si>
  <si>
    <t>BINR3</t>
  </si>
  <si>
    <t>Number of decimals shown in data tables</t>
  </si>
  <si>
    <t>Positive only</t>
  </si>
  <si>
    <t>Any value</t>
  </si>
  <si>
    <t>Year</t>
  </si>
  <si>
    <t>Calculation Method (based on number of decimals)</t>
  </si>
  <si>
    <t>SUM(ROUND(V))</t>
  </si>
  <si>
    <t>ROUND(SUM(V))</t>
  </si>
  <si>
    <t>Plausibility</t>
  </si>
  <si>
    <t>POL</t>
  </si>
  <si>
    <t>LABEL</t>
  </si>
  <si>
    <t>UNIT LABEL</t>
  </si>
  <si>
    <t>Carbon Dioxide
(without emissions from biomass used as a fuel)</t>
  </si>
  <si>
    <t>Illegal Symbol</t>
  </si>
  <si>
    <t>c)10)</t>
  </si>
  <si>
    <t>Default Value</t>
  </si>
  <si>
    <t>Default Footnote</t>
  </si>
  <si>
    <t>+  Land transport</t>
  </si>
  <si>
    <t>+ Water transport</t>
  </si>
  <si>
    <t>+  Air transport</t>
  </si>
  <si>
    <t>- Heating/cooling</t>
  </si>
  <si>
    <t>d)</t>
  </si>
  <si>
    <t>Secondary confidentiality</t>
  </si>
  <si>
    <t xml:space="preserve">Provisional </t>
  </si>
  <si>
    <t>Eurostat estimate</t>
  </si>
  <si>
    <t>NRA_LAND</t>
  </si>
  <si>
    <t>NRA_WATER</t>
  </si>
  <si>
    <t>NRA_AIR</t>
  </si>
  <si>
    <t>NRES_LAND</t>
  </si>
  <si>
    <t>NRES_WATER</t>
  </si>
  <si>
    <t>NRES_AIR</t>
  </si>
  <si>
    <t>tonnes (Mg) SO2-equivalents</t>
  </si>
  <si>
    <t>Sulphur oxides</t>
  </si>
  <si>
    <t>a)21)</t>
  </si>
  <si>
    <t>2ndConf</t>
  </si>
  <si>
    <t>3rdConf</t>
  </si>
  <si>
    <t>Consistency (Total &lt;&gt; Subtotal)</t>
  </si>
  <si>
    <t>Consistency (Total &lt;= SubTotal)</t>
  </si>
  <si>
    <t>Consistency (Sub Sectors)</t>
  </si>
  <si>
    <t>[@1]</t>
  </si>
  <si>
    <t>@1</t>
  </si>
  <si>
    <t>Consistency (Equation)</t>
  </si>
  <si>
    <t>Growth rate = @1 (Threshold +/-@2)</t>
  </si>
  <si>
    <t>Other adjustments = Total UNFCCC/CLRTAP - Total AEA + Residents abroad - Non-residents on the territory</t>
  </si>
  <si>
    <t>Plausibility issue</t>
  </si>
  <si>
    <t>Confidentiality warning</t>
  </si>
  <si>
    <t>Start Items</t>
  </si>
  <si>
    <t>Nace</t>
  </si>
  <si>
    <t>Flag Row</t>
  </si>
  <si>
    <t>Of Which</t>
  </si>
  <si>
    <t>Only Font color will be used ==&gt;</t>
  </si>
  <si>
    <t>Row</t>
  </si>
  <si>
    <t>Plausibility check</t>
  </si>
  <si>
    <t>Confidentiality</t>
  </si>
  <si>
    <t>Parameters for the row classification</t>
  </si>
  <si>
    <t>Parameters for the pollutants</t>
  </si>
  <si>
    <t>Consistency check using equations</t>
  </si>
  <si>
    <t>Parameters to export data in flat file</t>
  </si>
  <si>
    <t>Number of decimals</t>
  </si>
  <si>
    <t>Type of character accepted</t>
  </si>
  <si>
    <t>Color</t>
  </si>
  <si>
    <t>Text to be displayed</t>
  </si>
  <si>
    <t>Flat file separator</t>
  </si>
  <si>
    <t>File extension</t>
  </si>
  <si>
    <t>Text footnotes separator</t>
  </si>
  <si>
    <t>Add empty rows</t>
  </si>
  <si>
    <t>Round values</t>
  </si>
  <si>
    <t>Illegal footnote</t>
  </si>
  <si>
    <t>Confidentiality error</t>
  </si>
  <si>
    <t>Frozen row</t>
  </si>
  <si>
    <t>Of which</t>
  </si>
  <si>
    <t>0 decimals</t>
  </si>
  <si>
    <t>1 decimal</t>
  </si>
  <si>
    <t>2 decimals</t>
  </si>
  <si>
    <t>3 decimals</t>
  </si>
  <si>
    <t>Description of the issue</t>
  </si>
  <si>
    <t>Questionnaire - starting year</t>
  </si>
  <si>
    <t>Questionnaire - end year</t>
  </si>
  <si>
    <t>Number of pollutants</t>
  </si>
  <si>
    <t>Number of equations</t>
  </si>
  <si>
    <t>General parameters</t>
  </si>
  <si>
    <t>Number of fixed flags</t>
  </si>
  <si>
    <t>Number of footnotes</t>
  </si>
  <si>
    <t>Number of check types/colors</t>
  </si>
  <si>
    <t>Column for codes</t>
  </si>
  <si>
    <t>Item can have many NA sub-items</t>
  </si>
  <si>
    <t>Country label</t>
  </si>
  <si>
    <t>Country code</t>
  </si>
  <si>
    <t>Number of code list</t>
  </si>
  <si>
    <t>Start column</t>
  </si>
  <si>
    <t>Start row</t>
  </si>
  <si>
    <t>Label column</t>
  </si>
  <si>
    <t>Eurobase code</t>
  </si>
  <si>
    <t>Number of rows</t>
  </si>
  <si>
    <t>Types of data tables</t>
  </si>
  <si>
    <t>Consistency check</t>
  </si>
  <si>
    <t>Number of items</t>
  </si>
  <si>
    <t>Equations - start</t>
  </si>
  <si>
    <t>Nb of equations</t>
  </si>
  <si>
    <t>Frozen</t>
  </si>
  <si>
    <t>Type of character</t>
  </si>
  <si>
    <t>Of which: total &gt; sum(sub-totals)</t>
  </si>
  <si>
    <t>Percentage</t>
  </si>
  <si>
    <t>.txt</t>
  </si>
  <si>
    <t>Type of data table</t>
  </si>
  <si>
    <t>Row in "structure"</t>
  </si>
  <si>
    <t>Warnings</t>
  </si>
  <si>
    <t>Types of rounding</t>
  </si>
  <si>
    <t>Row to display message</t>
  </si>
  <si>
    <t>Description</t>
  </si>
  <si>
    <t xml:space="preserve">This consistency error is highlighted when all sub-items are reported and  the reported total or sub-total does not equal the sum of the sub-items and it calculates the correct total or sub-total based on the reported figures. </t>
  </si>
  <si>
    <t>This consistency error is highlighted when the total or the sub-total is reported and it is equal with the sum of the reported sub-items and one of the sub-items is 'not available'. The message is displayed in the total.</t>
  </si>
  <si>
    <t>This consistency error occurs when all figures are reported except one, which is reported as "not available". If all figures are correctly reported, the missing figure can be calculated from the remaining figures. The message is displayed in the cell where the symbol ":" is reported.</t>
  </si>
  <si>
    <t xml:space="preserve">This consistency error is highlighted when the total or the sub-total is reported and it is smaller or equal with the sum of the sub-items and several sub-items are 'not available'. </t>
  </si>
  <si>
    <t>This check is done for all footnotes and, depending on the error, one of the above five message (cell I56-I60) will be displayed.</t>
  </si>
  <si>
    <t xml:space="preserve">This confidentiality error is highlighted when only one sub-item (i.e. this highlighted one) is flagged confidential. In such a case it is recommended to flag additional sub-items (secondary confidentiality flag 'd') on the same hierarchical MF-level in order to enable displaying the total or sub-total. </t>
  </si>
  <si>
    <t xml:space="preserve">This confidentiality error is highlighted when a total or sub-total is flagged confidential although it should not because one or two sub-items are flagged confidential. In such cases it is recommended to flag additional sub-items (secondary confidentiality) in order to enable displaying the total or sub-total. Also this confidentiality error is highlighted when the c) flag is used for zero or 'not available' cells.   </t>
  </si>
  <si>
    <t>Reported total or sub-total does not equal sum of sub-items; the calculated sum of sub-items  = @1.</t>
  </si>
  <si>
    <t>The reported total or sub-total cannot be calculated as one item is 'not available'.</t>
  </si>
  <si>
    <t>Calculated value = @1.</t>
  </si>
  <si>
    <t>The reported total or sub-total cannot be calculated as more than one sub-item is indicated as 'not available'.</t>
  </si>
  <si>
    <t>Wrong footnote ending [@1].</t>
  </si>
  <si>
    <t>Display message</t>
  </si>
  <si>
    <t>Simultaneous plausibility and consistency issue.</t>
  </si>
  <si>
    <t>Default display of the footnotes.</t>
  </si>
  <si>
    <t>Annual growth</t>
  </si>
  <si>
    <t>Row for elephant</t>
  </si>
  <si>
    <t>This error occurs when a footnote is included, but there is not text in the footnote area.</t>
  </si>
  <si>
    <t>This error occurs when the footnote includes a number that does not exist in the footnote area.</t>
  </si>
  <si>
    <t>This error occurs when the footnote includes a letter that does not exist in the footnote area.</t>
  </si>
  <si>
    <t>This error occurs when the footnote does not have a parenthesis at the end.</t>
  </si>
  <si>
    <t>This error occurs when the footnote cannot be used together with what was reported in the data cell.</t>
  </si>
  <si>
    <t>This message is displayed when the equations (see column AC in this sheet) are not verified. The message to be displayed is available in column AB.</t>
  </si>
  <si>
    <t>Not evaluated.</t>
  </si>
  <si>
    <t>An error is displayed if the "of which" value is bigger than the one to be compared with (e.g. if PM2.5&gt;PM10)</t>
  </si>
  <si>
    <t>Default display for a data cell.</t>
  </si>
  <si>
    <t>This error occurs when an illegal symbol is reported.</t>
  </si>
  <si>
    <t>Share to total</t>
  </si>
  <si>
    <t>OR(OR(ROUND(SUM(#106),2)=ROUND(SUM(#95,#105) + IF(#101=":",SUM(#102:#104),SUM(#101)) - IF(#96=":",SUM(#97:#100),SUM(#96)),2), COUNTIF(#95:#105, ":")=11), COUNTIF(#106, ":")=1)</t>
  </si>
  <si>
    <t>Other Label</t>
  </si>
  <si>
    <t>6 decimals</t>
  </si>
  <si>
    <t>4 decimals</t>
  </si>
  <si>
    <t>5 decimals</t>
  </si>
  <si>
    <t>7 decimals</t>
  </si>
  <si>
    <t>Nr of decimals for consistency check</t>
  </si>
  <si>
    <t>EurobasePollutant</t>
  </si>
  <si>
    <t>Eurobase
Unit</t>
  </si>
  <si>
    <t>THS_T</t>
  </si>
  <si>
    <t>instructions</t>
  </si>
  <si>
    <t>Secondary confidentiality required under sector @1 (see 'instructions' sheet).</t>
  </si>
  <si>
    <t>Confidentiality not correctly applied (see 'instructions' sheet).</t>
  </si>
  <si>
    <t>21)</t>
  </si>
  <si>
    <t>22)</t>
  </si>
  <si>
    <t>23)</t>
  </si>
  <si>
    <t>24)</t>
  </si>
  <si>
    <t>25)</t>
  </si>
  <si>
    <t>26)</t>
  </si>
  <si>
    <t>27)</t>
  </si>
  <si>
    <t>28)</t>
  </si>
  <si>
    <t>29)</t>
  </si>
  <si>
    <t>31)</t>
  </si>
  <si>
    <t>32)</t>
  </si>
  <si>
    <t>33)</t>
  </si>
  <si>
    <t>34)</t>
  </si>
  <si>
    <t>35)</t>
  </si>
  <si>
    <t>30)</t>
  </si>
  <si>
    <t>Plausibility and consistency</t>
  </si>
  <si>
    <t>Real estate activities: L &gt;= L68A</t>
  </si>
  <si>
    <t>OR(#62=":",SUM(#62)&gt;=SUM(#63))</t>
  </si>
  <si>
    <t>Instructions for completing the AEA questionnaire and overview of the checking rules</t>
  </si>
  <si>
    <t>Provides instructions for completing the AEA questionnaire and gives an overview of the checking rules</t>
  </si>
  <si>
    <t>Deadline for returning back this electronic questionnaire is:</t>
  </si>
  <si>
    <t>Please, submit this electronic questionnaire to Eurostat using the eDAMIS reporting system. Use the following details:</t>
  </si>
  <si>
    <r>
      <t xml:space="preserve">Should you have any questions regarding data transmission do not hesitate to contact your local eDAMIS coordinator or the Eurostat eDAMIS helpdesk at: </t>
    </r>
    <r>
      <rPr>
        <b/>
        <sz val="10"/>
        <color indexed="12"/>
        <rFont val="Arial"/>
        <family val="2"/>
      </rPr>
      <t>estat-support-edamis@ec.europa.eu</t>
    </r>
    <r>
      <rPr>
        <sz val="10"/>
        <rFont val="Arial"/>
        <family val="2"/>
      </rPr>
      <t xml:space="preserve"> or call (+352) 4301 33213</t>
    </r>
  </si>
  <si>
    <r>
      <t>Who is the primary contact point for air emissions accounts in your country?</t>
    </r>
    <r>
      <rPr>
        <i/>
        <sz val="10"/>
        <rFont val="Arial"/>
        <family val="2"/>
      </rPr>
      <t xml:space="preserve"> (institution, unit, name, email, telephone)</t>
    </r>
  </si>
  <si>
    <t>Air Emissions Accounts Questionnaire</t>
  </si>
  <si>
    <t>1. INSTRUCTIONS for completing the AEA questionnaire</t>
  </si>
  <si>
    <t>The following technical instructions relate to the handling of the electronic EXCEL questionnaire.</t>
  </si>
  <si>
    <t>1.A) Getting started</t>
  </si>
  <si>
    <t>1.B) How to correctly report figures and symbols?</t>
  </si>
  <si>
    <t>5. Please report exact figures, not rounded values. The maximum number of significant figures is fifteen (default in excel).</t>
  </si>
  <si>
    <t>6. Please report positive figures. Negative figures are only accepted in the bridging item 'national residents abroad' and in 'other adjustments and statistical discrepancy'.</t>
  </si>
  <si>
    <t>7. Please report real zero ('0') if there are no emissions in the respective NACE industry.</t>
  </si>
  <si>
    <t>8. Please report colon (':') for data not available, i.e. if the volume of emissions in the given industry is not known. Note, that in such case the superior sub-total or total cannot be derived.</t>
  </si>
  <si>
    <t>There is a checking tool built in the questionnaire, please use it! To reduce the validation time, Eurostat appreciates receiving error-free questionnaires.</t>
  </si>
  <si>
    <t>2. THE BUILT-IN CHECKING TOOL</t>
  </si>
  <si>
    <t>2.A) How to use the checking tool?</t>
  </si>
  <si>
    <t>The checking macro runs automatically upon closing the questionnaire, i.e. over all data sheets. This is intended to force the checks to be done.</t>
  </si>
  <si>
    <t>The tool can also be used manually:</t>
  </si>
  <si>
    <t xml:space="preserve"> - to check individual data sheets by pressing the 'Check' button at the top of each data sheet.</t>
  </si>
  <si>
    <t xml:space="preserve"> - to check the whole questionnaire by pressing the 'Check the whole' button in the 'intro' sheet and 'structure' sheet.</t>
  </si>
  <si>
    <t xml:space="preserve"> 2.B) What is checked and how are errors/warnings displayed?</t>
  </si>
  <si>
    <t>Errors and warnings are visualised in the data sheets through cells highlighted in different colours. In addition, by hovering the mouse over the highlighted cell a comment appears with detailed explanation of the detected problem.</t>
  </si>
  <si>
    <t>Eurostat kindly asks you to address each highlighted cell. If correctly done, after the next check the highlight will disappear from the concerned cell. In case of plausibility warnings (orange cells) there are two options: If the implausibility is caused by an error, please correct it. If the value is correct, please add a footnote explaining the detected implausibility.</t>
  </si>
  <si>
    <t>- Avoid confidentiality at 1 digit NACE level;</t>
  </si>
  <si>
    <t>- Cells with zero or 'not available' cannot be confidential;</t>
  </si>
  <si>
    <t>- Ensure that the figure flagged as confidential cannot be derived through calculation.</t>
  </si>
  <si>
    <t>- Totals of one-digit NACE industries (A, B, C, etc.) mustn't vary more than 30% from one year to the next if they represent more than 10% of all industries (total A_U) of that year.</t>
  </si>
  <si>
    <t>- NACE industries A01-A03, E36-E39 and H49-H53 mustn't vary more than 80% from one year to the next if they represent more than 30% of total A, E and H respectively.</t>
  </si>
  <si>
    <t>- NACE industries C10-C33 mustn't vary more than 80% from one year to the next if they represent more than 5% of total C.</t>
  </si>
  <si>
    <t>- Other two-digit NACE industries mustn't vary more than 80% from one year to the next if they represent more than 5% of all industries (total A_U) of that year.</t>
  </si>
  <si>
    <t>- Two-digit Households positions mustn't vary more than 30% from one year to the next if they represent more than 50% of Total Households of that year.</t>
  </si>
  <si>
    <t>- Total Households mustn't vary more than 30% from one year to the next and represent more than 10% of Total Industries plus Households of that year.</t>
  </si>
  <si>
    <t>- Bridging items mustn't vary more than 50% from one year to the next if they contribute at least 50% to the superior total, i.e. to National residents abroad or National residents in the territory.</t>
  </si>
  <si>
    <r>
      <rPr>
        <b/>
        <sz val="10"/>
        <rFont val="Arial"/>
        <family val="2"/>
      </rPr>
      <t>Confidentiality check:</t>
    </r>
    <r>
      <rPr>
        <sz val="10"/>
        <rFont val="Arial"/>
        <family val="2"/>
      </rPr>
      <t xml:space="preserve"> verifies that certain confidentiality rules are applied:</t>
    </r>
  </si>
  <si>
    <r>
      <rPr>
        <b/>
        <sz val="10"/>
        <rFont val="Arial"/>
        <family val="2"/>
      </rPr>
      <t>Footnote check:</t>
    </r>
    <r>
      <rPr>
        <sz val="10"/>
        <rFont val="Arial"/>
        <family val="2"/>
      </rPr>
      <t xml:space="preserve"> verifies if footnotes are used correctly. It also verifies that a 'free text' footnote symbol has a footnote text in the yellow footnote area. Otherwise, the cell is highlighted in </t>
    </r>
    <r>
      <rPr>
        <b/>
        <sz val="10"/>
        <color rgb="FFFF0000"/>
        <rFont val="Arial"/>
        <family val="2"/>
      </rPr>
      <t>red</t>
    </r>
    <r>
      <rPr>
        <sz val="10"/>
        <rFont val="Arial"/>
        <family val="2"/>
      </rPr>
      <t>.</t>
    </r>
  </si>
  <si>
    <r>
      <t xml:space="preserve">If the above criteria are not followed, cells are highlighted in </t>
    </r>
    <r>
      <rPr>
        <b/>
        <sz val="10"/>
        <color theme="7" tint="0.39997558519241921"/>
        <rFont val="Arial"/>
        <family val="2"/>
      </rPr>
      <t>purple</t>
    </r>
    <r>
      <rPr>
        <sz val="10"/>
        <rFont val="Arial"/>
        <family val="2"/>
      </rPr>
      <t>.</t>
    </r>
  </si>
  <si>
    <r>
      <t xml:space="preserve">In case there are both consistency and plausibility issues, the cell is highlighted in </t>
    </r>
    <r>
      <rPr>
        <b/>
        <sz val="10"/>
        <color theme="9" tint="-0.249977111117893"/>
        <rFont val="Arial"/>
        <family val="2"/>
      </rPr>
      <t>orange</t>
    </r>
    <r>
      <rPr>
        <sz val="10"/>
        <rFont val="Arial"/>
        <family val="2"/>
      </rPr>
      <t xml:space="preserve"> and the value appears in </t>
    </r>
    <r>
      <rPr>
        <b/>
        <sz val="10"/>
        <color theme="3" tint="0.39997558519241921"/>
        <rFont val="Arial"/>
        <family val="2"/>
      </rPr>
      <t>blue</t>
    </r>
    <r>
      <rPr>
        <sz val="10"/>
        <rFont val="Arial"/>
        <family val="2"/>
      </rPr>
      <t>.</t>
    </r>
  </si>
  <si>
    <t>1000 tonnes (Gg)|'''CO2 from biomass' as reported to UNFCCC (table 10s2: memo item)</t>
  </si>
  <si>
    <t>tonnes (Mg)|'''National total for the entire territory' as reported to CLRTAP (Annex 1)</t>
  </si>
  <si>
    <t>tonnes (Mg) SO2-equivalents|'''National total for the entire territory' as reported to CLRTAP (Annex 1)</t>
  </si>
  <si>
    <t>'CO2 from biomass' as reported to UNFCCC (table 10s2: memo item)</t>
  </si>
  <si>
    <t>'National total for the entire territory' as reported to CLRTAP (Annex 1)</t>
  </si>
  <si>
    <t>Emissions of sulphur hexafluorids (SF6) and nitrogen trifluoride (NF3) (given in CO2-equivalents) by economic activity and households and bridging items between Air Emissions Accounts totals and UNFCCC totals</t>
  </si>
  <si>
    <r>
      <t>Data sheet for SF6 and NF3-emissions
[tonnes CO</t>
    </r>
    <r>
      <rPr>
        <vertAlign val="subscript"/>
        <sz val="10"/>
        <rFont val="Arial"/>
        <family val="2"/>
      </rPr>
      <t>2</t>
    </r>
    <r>
      <rPr>
        <sz val="10"/>
        <rFont val="Arial"/>
        <family val="2"/>
      </rPr>
      <t>-equivalents]</t>
    </r>
  </si>
  <si>
    <t xml:space="preserve">Manual for Air Emissions Accounts, 2015 edition', available here: </t>
  </si>
  <si>
    <t>http://ec.europa.eu/eurostat/web/environment/methodology</t>
  </si>
  <si>
    <t>Questionnaire code</t>
  </si>
  <si>
    <t>1000 tonnes (Gg)|'''Total CO2 equivalent emissions, including indirect CO2,  without land use, land-use change and forestry' (as reported to UNFCCC table 10s2)</t>
  </si>
  <si>
    <t>tonnes (Mg)|'''Total CH4 emissions without CH4 from LULUCF (as reported to UNFCCC table 10s3)</t>
  </si>
  <si>
    <t>tonnes (Mg) CO2-equivalents|'''Emissions of HFCs (as reported to UNFCCC table 10s5)</t>
  </si>
  <si>
    <t>tonnes (Mg) CO2-equivalents|'''Emissions of PFCs (as reported to UNFCCC table 10s5)</t>
  </si>
  <si>
    <t>tonnes (Mg) CO2-equivalents|'''Emissions of SF6 and NF3 (as reported to UNFCCC table 10s5)</t>
  </si>
  <si>
    <t>'Total CO2 equivalent emissions, including indirect CO2,  without land use, land-use change and forestry' (as reported to UNFCCC table 10s2)</t>
  </si>
  <si>
    <t>'Total direct N2O emissions without N2O from LULUCF (as reported to UNFCCC table 10s4)</t>
  </si>
  <si>
    <t>'Total CH4 emissions without CH4 from LULUCF (as reported to UNFCCC table 10s3)</t>
  </si>
  <si>
    <t>'Emissions of HFCs (as reported to UNFCCC table 10s5)</t>
  </si>
  <si>
    <t>'Emissions of PFCs (as reported to UNFCCC table 10s5)</t>
  </si>
  <si>
    <t>'Emissions of SF6 and NF3 (as reported to UNFCCC table 10s5)</t>
  </si>
  <si>
    <r>
      <t xml:space="preserve">This consistency error is highlighted when the total or the sub-total is reported and it is equal to the sum of the sub-items, while several sub-items are 'not available'.
</t>
    </r>
    <r>
      <rPr>
        <b/>
        <sz val="9"/>
        <color theme="1"/>
        <rFont val="Calibri"/>
        <family val="2"/>
        <scheme val="minor"/>
      </rPr>
      <t>Currently activated; in order to deactivate this check, add an "x" to cell C15 in this parameter sheet.</t>
    </r>
  </si>
  <si>
    <t>tonnes (Mg) NO2-equivalents</t>
  </si>
  <si>
    <r>
      <t>Data sheet for NOx-emissions
[tonnes NO2-equivalents</t>
    </r>
    <r>
      <rPr>
        <sz val="10"/>
        <rFont val="Arial"/>
        <family val="2"/>
      </rPr>
      <t>]</t>
    </r>
  </si>
  <si>
    <t>tonnes (Mg)|'''Total direct N2O emissions without N2O from LULUCF (as reported to UNFCCC table 10s4)</t>
  </si>
  <si>
    <t>tonnes (Mg) NO2-equivalents|'''National total for the entire territory' as reported to CLRTAP (Annex 1)</t>
  </si>
  <si>
    <t>Data sheet for SO2-emissions
[tonnes SO2-equivalents]</t>
  </si>
  <si>
    <t>The reported total is equal to the sum-of the sub-items and more of the sub-items are 'not available'.</t>
  </si>
  <si>
    <t>SF6_NF3</t>
  </si>
  <si>
    <t>Sulphur hexafluoride and nitrogen trifluoride</t>
  </si>
  <si>
    <t xml:space="preserve">not used </t>
  </si>
  <si>
    <t>updated</t>
  </si>
  <si>
    <t>NF3_SF6</t>
  </si>
  <si>
    <t>TCO2E</t>
  </si>
  <si>
    <t>TNO2E</t>
  </si>
  <si>
    <t>TSO2E</t>
  </si>
  <si>
    <t>Czechia</t>
  </si>
  <si>
    <t xml:space="preserve">Albania </t>
  </si>
  <si>
    <t xml:space="preserve">AL </t>
  </si>
  <si>
    <t>BA</t>
  </si>
  <si>
    <t>North Macedonia</t>
  </si>
  <si>
    <t>MK</t>
  </si>
  <si>
    <t>Parameters_SDMX_Converter</t>
  </si>
  <si>
    <t>Parameter Sheet</t>
  </si>
  <si>
    <t>Data Sheet</t>
  </si>
  <si>
    <t>1/1</t>
  </si>
  <si>
    <t>OBS_LEVEL</t>
  </si>
  <si>
    <t>ATT</t>
  </si>
  <si>
    <t>COMMENT_OBS</t>
  </si>
  <si>
    <t>CQ5</t>
  </si>
  <si>
    <t>CELL</t>
  </si>
  <si>
    <t>DIM</t>
  </si>
  <si>
    <t>UNIT_MULT</t>
  </si>
  <si>
    <t>1/2</t>
  </si>
  <si>
    <t>CONF_STATUS</t>
  </si>
  <si>
    <t>1/6</t>
  </si>
  <si>
    <t>OBS_STATUS_4</t>
  </si>
  <si>
    <t>1/5</t>
  </si>
  <si>
    <t>OBS_STATUS_3</t>
  </si>
  <si>
    <t>1/4</t>
  </si>
  <si>
    <t>OBS_STATUS_2</t>
  </si>
  <si>
    <t>1/3</t>
  </si>
  <si>
    <t>OBS_STATUS_1</t>
  </si>
  <si>
    <t>4</t>
  </si>
  <si>
    <t>ROW</t>
  </si>
  <si>
    <t>TIME_PERIOD</t>
  </si>
  <si>
    <t>CS5</t>
  </si>
  <si>
    <t>SECTOR</t>
  </si>
  <si>
    <t>CR5</t>
  </si>
  <si>
    <t>PRODUCT</t>
  </si>
  <si>
    <t>CP5</t>
  </si>
  <si>
    <t>UNIT_MEASURE</t>
  </si>
  <si>
    <t>CO5</t>
  </si>
  <si>
    <t>STO</t>
  </si>
  <si>
    <t>CN5</t>
  </si>
  <si>
    <t>AIRPOL</t>
  </si>
  <si>
    <t>true</t>
  </si>
  <si>
    <t>SkipIncompleteKeys</t>
  </si>
  <si>
    <t>CM</t>
  </si>
  <si>
    <t>COLUMN</t>
  </si>
  <si>
    <t>BRIDGE_ITEMS</t>
  </si>
  <si>
    <t>:</t>
  </si>
  <si>
    <t>MissingObservationCharacter</t>
  </si>
  <si>
    <t>CL</t>
  </si>
  <si>
    <t>INTERACTORS</t>
  </si>
  <si>
    <t>null</t>
  </si>
  <si>
    <t>DefaultValue</t>
  </si>
  <si>
    <t>CK5</t>
  </si>
  <si>
    <t>COUNTERPART_AREA</t>
  </si>
  <si>
    <t>)</t>
  </si>
  <si>
    <t>ConceptSeparator</t>
  </si>
  <si>
    <t>EC</t>
  </si>
  <si>
    <t>FIX</t>
  </si>
  <si>
    <t>ACCOUNTING_ENTRY</t>
  </si>
  <si>
    <t>SkipObservationWithValue</t>
  </si>
  <si>
    <t>CJ5</t>
  </si>
  <si>
    <t>DEMAND_PROD</t>
  </si>
  <si>
    <t>Transcoding</t>
  </si>
  <si>
    <t>TranscodingSheet</t>
  </si>
  <si>
    <t>D1</t>
  </si>
  <si>
    <t>REF_AREA</t>
  </si>
  <si>
    <t>AV106</t>
  </si>
  <si>
    <t>DataEnd</t>
  </si>
  <si>
    <t>FREQ</t>
  </si>
  <si>
    <t>F5</t>
  </si>
  <si>
    <t>DataStart</t>
  </si>
  <si>
    <t>Position</t>
  </si>
  <si>
    <t>PosType</t>
  </si>
  <si>
    <t>Element</t>
  </si>
  <si>
    <t>d</t>
  </si>
  <si>
    <t>c</t>
  </si>
  <si>
    <t>p</t>
  </si>
  <si>
    <t>e</t>
  </si>
  <si>
    <t>b</t>
  </si>
  <si>
    <t>Value</t>
  </si>
  <si>
    <t>Dimension</t>
  </si>
  <si>
    <t>Text</t>
  </si>
  <si>
    <t>Country :</t>
  </si>
  <si>
    <t>Type:</t>
  </si>
  <si>
    <t>Content:</t>
  </si>
  <si>
    <t>Footnotes (associating symbols to text)</t>
  </si>
  <si>
    <t>List of footnotes</t>
  </si>
  <si>
    <t>footnote symbol</t>
  </si>
  <si>
    <t>footnote text associated to symbol</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</si>
  <si>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</si>
  <si>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</si>
  <si>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</si>
  <si>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</si>
  <si>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</si>
  <si>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</si>
  <si>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</si>
  <si>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</si>
  <si>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</si>
  <si>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</si>
  <si>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</si>
  <si>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</si>
  <si>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</si>
  <si>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</si>
  <si>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</si>
  <si>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</si>
  <si>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</si>
  <si>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</si>
  <si>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</si>
  <si>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</si>
  <si>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</si>
  <si>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</si>
  <si>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</si>
  <si>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</si>
  <si>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</si>
  <si>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</si>
  <si>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</si>
  <si>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</si>
  <si>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</si>
  <si>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</si>
  <si>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</si>
  <si>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</si>
  <si>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</si>
  <si>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</si>
  <si>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</si>
  <si>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</si>
  <si>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</si>
  <si>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</si>
  <si>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</si>
  <si>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</si>
  <si>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</si>
  <si>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</si>
  <si>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</si>
  <si>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</si>
  <si>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</si>
  <si>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</si>
  <si>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</si>
  <si>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</si>
  <si>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</si>
  <si>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</si>
  <si>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</si>
  <si>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</si>
  <si>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</si>
  <si>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</si>
  <si>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</si>
  <si>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</si>
  <si>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</si>
  <si>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</si>
  <si>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</si>
  <si>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</si>
  <si>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</si>
  <si>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</si>
  <si>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</si>
  <si>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</si>
  <si>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Disable Plausibility on Footnotes</t>
  </si>
  <si>
    <t>Yes</t>
  </si>
  <si>
    <t>Flags and Footnotes Coding System</t>
  </si>
  <si>
    <t>Code</t>
  </si>
  <si>
    <t>Semantic</t>
  </si>
  <si>
    <t>Request Value</t>
  </si>
  <si>
    <t>Disable Plausibility</t>
  </si>
  <si>
    <t>Standard</t>
  </si>
  <si>
    <t>No</t>
  </si>
  <si>
    <t>Provisional</t>
  </si>
  <si>
    <t>s</t>
  </si>
  <si>
    <t>Eurostat</t>
  </si>
  <si>
    <t>Flags</t>
  </si>
  <si>
    <t>Plausibility with Footnote</t>
  </si>
  <si>
    <t>Flags Mode</t>
  </si>
  <si>
    <t>SDMX Flags</t>
  </si>
  <si>
    <t>Please insert footnote texts for each footnote symbol you use in the pollutants' tables</t>
  </si>
  <si>
    <t>Year of submission to CLRTAP</t>
  </si>
  <si>
    <t>4. Figures have to be reported in the white cells of the data sheets.</t>
  </si>
  <si>
    <t>Mandatory starting year</t>
  </si>
  <si>
    <t>Mandatory end year</t>
  </si>
  <si>
    <t>Mandatory</t>
  </si>
  <si>
    <t>Mandatory Cell</t>
  </si>
  <si>
    <t xml:space="preserve">Symbol </t>
  </si>
  <si>
    <t xml:space="preserve">Label </t>
  </si>
  <si>
    <t xml:space="preserve">Meaning </t>
  </si>
  <si>
    <t>Break in time series</t>
  </si>
  <si>
    <t xml:space="preserve">Position </t>
  </si>
  <si>
    <t xml:space="preserve">Footnote type </t>
  </si>
  <si>
    <t>What to do if  'empty'</t>
  </si>
  <si>
    <t>A right bracket without number must be set in case pre-defined symbols should follow.</t>
  </si>
  <si>
    <t>A right bracket without letter must be set in case further pre-defined symbols should follow.</t>
  </si>
  <si>
    <t>No brackets to be set.</t>
  </si>
  <si>
    <t>Example</t>
  </si>
  <si>
    <t>Meaning</t>
  </si>
  <si>
    <t xml:space="preserve">No. </t>
  </si>
  <si>
    <t>Symbols</t>
  </si>
  <si>
    <r>
      <t>1</t>
    </r>
    <r>
      <rPr>
        <b/>
        <vertAlign val="superscript"/>
        <sz val="10"/>
        <rFont val="Arial"/>
        <family val="2"/>
      </rPr>
      <t xml:space="preserve">st </t>
    </r>
    <r>
      <rPr>
        <b/>
        <sz val="10"/>
        <rFont val="Arial"/>
        <family val="2"/>
      </rPr>
      <t>position 'free text'</t>
    </r>
  </si>
  <si>
    <r>
      <t>2</t>
    </r>
    <r>
      <rPr>
        <b/>
        <vertAlign val="superscript"/>
        <sz val="10"/>
        <rFont val="Arial"/>
        <family val="2"/>
      </rPr>
      <t>nd</t>
    </r>
    <r>
      <rPr>
        <b/>
        <sz val="10"/>
        <rFont val="Arial"/>
        <family val="2"/>
      </rPr>
      <t xml:space="preserve"> position confidentiality</t>
    </r>
  </si>
  <si>
    <r>
      <t>3</t>
    </r>
    <r>
      <rPr>
        <b/>
        <vertAlign val="superscript"/>
        <sz val="10"/>
        <rFont val="Arial"/>
        <family val="2"/>
      </rPr>
      <t>rd</t>
    </r>
    <r>
      <rPr>
        <b/>
        <sz val="10"/>
        <rFont val="Arial"/>
        <family val="2"/>
      </rPr>
      <t xml:space="preserve"> &amp; more position</t>
    </r>
  </si>
  <si>
    <t xml:space="preserve">Free text' footnote is given in separate sheet </t>
  </si>
  <si>
    <t xml:space="preserve">empty </t>
  </si>
  <si>
    <t>empty</t>
  </si>
  <si>
    <t>1)d)</t>
  </si>
  <si>
    <t>Secondary' confidentiality</t>
  </si>
  <si>
    <t>1)c)p)</t>
  </si>
  <si>
    <t>Free text' footnote is given in separate sheet</t>
  </si>
  <si>
    <t>Primary' confidentiality'</t>
  </si>
  <si>
    <t>Provisional value</t>
  </si>
  <si>
    <t>1)c)b)p)</t>
  </si>
  <si>
    <t>Primary' confidentiality</t>
  </si>
  <si>
    <t>Break in series and provisional value</t>
  </si>
  <si>
    <t>1))b)</t>
  </si>
  <si>
    <t>))b)p)</t>
  </si>
  <si>
    <t>)c)p)</t>
  </si>
  <si>
    <t>)d)b)p)</t>
  </si>
  <si>
    <t>)d)</t>
  </si>
  <si>
    <t>))b)</t>
  </si>
  <si>
    <t>How to report footnotes?</t>
  </si>
  <si>
    <t xml:space="preserve">In this questionnaire reporting of footnotes includes two components: 	</t>
  </si>
  <si>
    <r>
      <t xml:space="preserve">(1) a </t>
    </r>
    <r>
      <rPr>
        <b/>
        <i/>
        <sz val="10"/>
        <color theme="1"/>
        <rFont val="Arial"/>
        <family val="2"/>
      </rPr>
      <t>footnote symbol</t>
    </r>
    <r>
      <rPr>
        <sz val="10"/>
        <color theme="1"/>
        <rFont val="Arial"/>
        <family val="2"/>
      </rPr>
      <t xml:space="preserve"> reported in the data sheet next to a reported value, and</t>
    </r>
  </si>
  <si>
    <t>(2) a footnote content associated with the symbol, displayed in the sheet entitled 'footnote_list'</t>
  </si>
  <si>
    <r>
      <rPr>
        <b/>
        <i/>
        <sz val="10"/>
        <rFont val="Arial"/>
        <family val="2"/>
      </rPr>
      <t>Footnote symbols</t>
    </r>
    <r>
      <rPr>
        <sz val="10"/>
        <rFont val="Arial"/>
        <family val="2"/>
      </rPr>
      <t xml:space="preserve"> are reported in the so-called </t>
    </r>
    <r>
      <rPr>
        <b/>
        <i/>
        <sz val="10"/>
        <rFont val="Arial"/>
        <family val="2"/>
      </rPr>
      <t>footnote-symbol-cell</t>
    </r>
    <r>
      <rPr>
        <sz val="10"/>
        <rFont val="Arial"/>
        <family val="2"/>
      </rPr>
      <t xml:space="preserve">, i.e. yellow cells next to the white value cells. </t>
    </r>
  </si>
  <si>
    <r>
      <t xml:space="preserve">There are two types of footnote symbols – letters with a closing bracket for </t>
    </r>
    <r>
      <rPr>
        <b/>
        <i/>
        <sz val="10"/>
        <rFont val="Arial"/>
        <family val="2"/>
      </rPr>
      <t>pre-defined footnotes</t>
    </r>
    <r>
      <rPr>
        <sz val="10"/>
        <rFont val="Arial"/>
        <family val="2"/>
      </rPr>
      <t xml:space="preserve"> (e.g. ‘</t>
    </r>
    <r>
      <rPr>
        <sz val="10"/>
        <color rgb="FFFF0000"/>
        <rFont val="Arial"/>
        <family val="2"/>
      </rPr>
      <t>p)</t>
    </r>
    <r>
      <rPr>
        <sz val="10"/>
        <rFont val="Arial"/>
        <family val="2"/>
      </rPr>
      <t xml:space="preserve">’) and numbers with a closing bracket for </t>
    </r>
    <r>
      <rPr>
        <b/>
        <i/>
        <sz val="10"/>
        <rFont val="Arial"/>
        <family val="2"/>
      </rPr>
      <t>'free text' footnotes</t>
    </r>
    <r>
      <rPr>
        <sz val="10"/>
        <rFont val="Arial"/>
        <family val="2"/>
      </rPr>
      <t xml:space="preserve"> (e.g. ‘</t>
    </r>
    <r>
      <rPr>
        <sz val="10"/>
        <color rgb="FFFF0000"/>
        <rFont val="Arial"/>
        <family val="2"/>
      </rPr>
      <t>2)</t>
    </r>
    <r>
      <rPr>
        <sz val="10"/>
        <rFont val="Arial"/>
        <family val="2"/>
      </rPr>
      <t>’).</t>
    </r>
  </si>
  <si>
    <t>Pre-defined footnotes with standard meanings</t>
  </si>
  <si>
    <t>The following table shows the letter-symbols, labels and meanings of 'pre-defined footnotes' that users may employ in this questionnaire.</t>
  </si>
  <si>
    <t>Free text' footnotes</t>
  </si>
  <si>
    <t xml:space="preserve">A 'free text' footnote is used for any meaning beyond the pre-defined footnotes. </t>
  </si>
  <si>
    <r>
      <t>The symbol for 'free text' footnotes are numbers followed by a closing bracket (e.g. '</t>
    </r>
    <r>
      <rPr>
        <sz val="10"/>
        <color rgb="FFFF0000"/>
        <rFont val="Arial"/>
        <family val="2"/>
      </rPr>
      <t>1)</t>
    </r>
    <r>
      <rPr>
        <sz val="10"/>
        <rFont val="Arial"/>
        <family val="2"/>
      </rPr>
      <t>').</t>
    </r>
  </si>
  <si>
    <t>The content of 'free text' footnotes must be specified by the user in the sheet 'footnote_list'.</t>
  </si>
  <si>
    <t xml:space="preserve">Note that one and only one 'free text' footnote symbol can be associated to a reported value (data point). </t>
  </si>
  <si>
    <t>Specific order of footnote symbols must be respected!</t>
  </si>
  <si>
    <t xml:space="preserve">It is possible to associate more than one footnote to a value-cell (data point). </t>
  </si>
  <si>
    <r>
      <t xml:space="preserve">In case of multiple footnote symbols, </t>
    </r>
    <r>
      <rPr>
        <b/>
        <sz val="10"/>
        <rFont val="Arial"/>
        <family val="2"/>
      </rPr>
      <t>a specific order must be followed</t>
    </r>
    <r>
      <rPr>
        <sz val="10"/>
        <rFont val="Arial"/>
        <family val="2"/>
      </rPr>
      <t xml:space="preserve">!	</t>
    </r>
  </si>
  <si>
    <r>
      <rPr>
        <u/>
        <sz val="10"/>
        <rFont val="Arial"/>
        <family val="2"/>
      </rPr>
      <t>1</t>
    </r>
    <r>
      <rPr>
        <u/>
        <vertAlign val="superscript"/>
        <sz val="10"/>
        <rFont val="Arial"/>
        <family val="2"/>
      </rPr>
      <t>st</t>
    </r>
    <r>
      <rPr>
        <u/>
        <sz val="10"/>
        <rFont val="Arial"/>
        <family val="2"/>
      </rPr>
      <t xml:space="preserve"> position</t>
    </r>
    <r>
      <rPr>
        <sz val="10"/>
        <rFont val="Arial"/>
        <family val="2"/>
      </rPr>
      <t xml:space="preserve"> - First must come the </t>
    </r>
    <r>
      <rPr>
        <b/>
        <i/>
        <sz val="10"/>
        <rFont val="Arial"/>
        <family val="2"/>
      </rPr>
      <t>'free text' footnote symbol</t>
    </r>
    <r>
      <rPr>
        <sz val="10"/>
        <rFont val="Arial"/>
        <family val="2"/>
      </rPr>
      <t>. The first position is always reserved for this! You must put a bracket even if you do not have any 'free text' footnote in case of further pre-defined footnote symbols should follow.</t>
    </r>
  </si>
  <si>
    <r>
      <rPr>
        <u/>
        <sz val="10"/>
        <rFont val="Arial"/>
        <family val="2"/>
      </rPr>
      <t>2</t>
    </r>
    <r>
      <rPr>
        <u/>
        <vertAlign val="superscript"/>
        <sz val="10"/>
        <rFont val="Arial"/>
        <family val="2"/>
      </rPr>
      <t>nd</t>
    </r>
    <r>
      <rPr>
        <u/>
        <sz val="10"/>
        <rFont val="Arial"/>
        <family val="2"/>
      </rPr>
      <t xml:space="preserve"> position</t>
    </r>
    <r>
      <rPr>
        <sz val="10"/>
        <rFont val="Arial"/>
        <family val="2"/>
      </rPr>
      <t xml:space="preserve"> - Secondly, </t>
    </r>
    <r>
      <rPr>
        <b/>
        <i/>
        <sz val="10"/>
        <rFont val="Arial"/>
        <family val="2"/>
      </rPr>
      <t>footnote symbol for confidentiality</t>
    </r>
    <r>
      <rPr>
        <sz val="10"/>
        <rFont val="Arial"/>
        <family val="2"/>
      </rPr>
      <t xml:space="preserve">: this can be </t>
    </r>
    <r>
      <rPr>
        <sz val="10"/>
        <color rgb="FFFF0000"/>
        <rFont val="Arial"/>
        <family val="2"/>
      </rPr>
      <t>c)</t>
    </r>
    <r>
      <rPr>
        <sz val="10"/>
        <rFont val="Arial"/>
        <family val="2"/>
      </rPr>
      <t xml:space="preserve"> or </t>
    </r>
    <r>
      <rPr>
        <sz val="10"/>
        <color rgb="FFFF0000"/>
        <rFont val="Arial"/>
        <family val="2"/>
      </rPr>
      <t>d)</t>
    </r>
    <r>
      <rPr>
        <sz val="10"/>
        <rFont val="Arial"/>
        <family val="2"/>
      </rPr>
      <t xml:space="preserve">. The second position is always reserved for one and only one footnote symbol expressing confidentiality. You must put a bracket without letter if you do not have to express any confidentiality in case further pre-defined footnote symbols should follow.  </t>
    </r>
  </si>
  <si>
    <r>
      <rPr>
        <u/>
        <sz val="10"/>
        <rFont val="Arial"/>
        <family val="2"/>
      </rPr>
      <t>3</t>
    </r>
    <r>
      <rPr>
        <u/>
        <vertAlign val="superscript"/>
        <sz val="10"/>
        <rFont val="Arial"/>
        <family val="2"/>
      </rPr>
      <t>rd</t>
    </r>
    <r>
      <rPr>
        <u/>
        <sz val="10"/>
        <rFont val="Arial"/>
        <family val="2"/>
      </rPr>
      <t xml:space="preserve"> and more position</t>
    </r>
    <r>
      <rPr>
        <sz val="10"/>
        <rFont val="Arial"/>
        <family val="2"/>
      </rPr>
      <t xml:space="preserve"> - Finally, the third and possibly fourth, fifth and sixth positions are reserved for other pre-defined footnote symbols, namely </t>
    </r>
    <r>
      <rPr>
        <sz val="10"/>
        <color rgb="FFFF0000"/>
        <rFont val="Arial"/>
        <family val="2"/>
      </rPr>
      <t>b)</t>
    </r>
    <r>
      <rPr>
        <sz val="10"/>
        <rFont val="Arial"/>
        <family val="2"/>
      </rPr>
      <t xml:space="preserve">, </t>
    </r>
    <r>
      <rPr>
        <sz val="10"/>
        <color rgb="FFFF0000"/>
        <rFont val="Arial"/>
        <family val="2"/>
      </rPr>
      <t>e)</t>
    </r>
    <r>
      <rPr>
        <sz val="10"/>
        <rFont val="Arial"/>
        <family val="2"/>
      </rPr>
      <t xml:space="preserve">, and </t>
    </r>
    <r>
      <rPr>
        <sz val="10"/>
        <color rgb="FFFF0000"/>
        <rFont val="Arial"/>
        <family val="2"/>
      </rPr>
      <t>p).</t>
    </r>
    <r>
      <rPr>
        <sz val="10"/>
        <rFont val="Arial"/>
        <family val="2"/>
      </rPr>
      <t xml:space="preserve"> </t>
    </r>
  </si>
  <si>
    <r>
      <t>The following table summarises</t>
    </r>
    <r>
      <rPr>
        <b/>
        <sz val="10"/>
        <rFont val="Arial"/>
        <family val="2"/>
      </rPr>
      <t xml:space="preserve"> the specific order for reporting footnote symbols</t>
    </r>
    <r>
      <rPr>
        <sz val="10"/>
        <rFont val="Arial"/>
        <family val="2"/>
      </rPr>
      <t>:</t>
    </r>
  </si>
  <si>
    <r>
      <t>free text', number followed by right bracket: e.g. ‘</t>
    </r>
    <r>
      <rPr>
        <sz val="10"/>
        <color rgb="FFFF0000"/>
        <rFont val="Arial"/>
        <family val="2"/>
      </rPr>
      <t>1)</t>
    </r>
    <r>
      <rPr>
        <sz val="10"/>
        <rFont val="Arial"/>
        <family val="2"/>
      </rPr>
      <t>’</t>
    </r>
    <r>
      <rPr>
        <b/>
        <sz val="10"/>
        <color rgb="FFFF0000"/>
        <rFont val="Arial"/>
        <family val="2"/>
      </rPr>
      <t xml:space="preserve"> (Note: only one is possible!)</t>
    </r>
  </si>
  <si>
    <r>
      <t xml:space="preserve">Confidentiality related predefined footnote symbol: </t>
    </r>
    <r>
      <rPr>
        <sz val="10"/>
        <color rgb="FFFF0000"/>
        <rFont val="Arial"/>
        <family val="2"/>
      </rPr>
      <t>c)</t>
    </r>
    <r>
      <rPr>
        <sz val="10"/>
        <rFont val="Arial"/>
        <family val="2"/>
      </rPr>
      <t xml:space="preserve"> or </t>
    </r>
    <r>
      <rPr>
        <sz val="10"/>
        <color rgb="FFFF0000"/>
        <rFont val="Arial"/>
        <family val="2"/>
      </rPr>
      <t>d)</t>
    </r>
    <r>
      <rPr>
        <sz val="10"/>
        <rFont val="Arial"/>
        <family val="2"/>
      </rPr>
      <t xml:space="preserve">     (only one!)</t>
    </r>
  </si>
  <si>
    <r>
      <t xml:space="preserve">Other pre-defined footnote symbols: </t>
    </r>
    <r>
      <rPr>
        <sz val="10"/>
        <color rgb="FFFF0000"/>
        <rFont val="Arial"/>
        <family val="2"/>
      </rPr>
      <t>b)e)p)</t>
    </r>
  </si>
  <si>
    <t>Examples (use cases) for footnote reporting</t>
  </si>
  <si>
    <t>footnote instructions</t>
  </si>
  <si>
    <t xml:space="preserve">Instructions for reporting of the footnotes </t>
  </si>
  <si>
    <t xml:space="preserve">Provides instructions for SDMX compliant reporting of footnotes  </t>
  </si>
  <si>
    <t>Raised only is 'Accept Eurostat Flag Use' option is activated. Does not take the lead on Stadard Footnote Error (Act as Information). Use the Display message to add the message as cell Comment.</t>
  </si>
  <si>
    <t>n)</t>
  </si>
  <si>
    <t>Not to be published (only to be set by Eurostat!)</t>
  </si>
  <si>
    <t>Eurostat estimate (only to be set by Eurostat!)</t>
  </si>
  <si>
    <t>n</t>
  </si>
  <si>
    <t>Not to be published</t>
  </si>
  <si>
    <t>Accept use of Eurostat flags</t>
  </si>
  <si>
    <t>Instructions for SDMX compliant reporting of footnotes in the EXCEL questionnaire (.xlsm)</t>
  </si>
  <si>
    <t>This error occurs when a not available symbol is used on a mandatory cell</t>
  </si>
  <si>
    <t>Eurostat reserved flag</t>
  </si>
  <si>
    <r>
      <t>1</t>
    </r>
    <r>
      <rPr>
        <vertAlign val="superscript"/>
        <sz val="10"/>
        <rFont val="Arial"/>
        <family val="2"/>
      </rPr>
      <t>st</t>
    </r>
  </si>
  <si>
    <r>
      <t>2</t>
    </r>
    <r>
      <rPr>
        <vertAlign val="superscript"/>
        <sz val="10"/>
        <rFont val="Arial"/>
        <family val="2"/>
      </rPr>
      <t>nd</t>
    </r>
  </si>
  <si>
    <r>
      <t>3</t>
    </r>
    <r>
      <rPr>
        <vertAlign val="superscript"/>
        <sz val="10"/>
        <rFont val="Arial"/>
        <family val="2"/>
      </rPr>
      <t>rd</t>
    </r>
    <r>
      <rPr>
        <sz val="10"/>
        <rFont val="Arial"/>
        <family val="2"/>
      </rPr>
      <t xml:space="preserve"> and more</t>
    </r>
  </si>
  <si>
    <t>footnote_list</t>
  </si>
  <si>
    <t>Please note the following:</t>
  </si>
  <si>
    <t>1. Please select your country code from the drop-down menu in the 'intro' sheet. Do not forget to provide the primary contact person for AEA in your country.</t>
  </si>
  <si>
    <t>The checking tool produces an error report which you find in the sheet 'Check Report'. It provides a list of cells with links where the errors or other issues were detected.</t>
  </si>
  <si>
    <t>The tool checks empty cells, valid/invalid symbols, errors in footnotes, inconsistencies, plausibility issues and identifies incorrect use of confidentiality flags. The detailed validation rules for AEA are available at: https://ec.europa.eu/eurostat/web/environment/methodology.</t>
  </si>
  <si>
    <r>
      <rPr>
        <b/>
        <sz val="10"/>
        <rFont val="Arial"/>
        <family val="2"/>
      </rPr>
      <t>Mandatory cells check</t>
    </r>
    <r>
      <rPr>
        <sz val="10"/>
        <rFont val="Arial"/>
        <family val="2"/>
      </rPr>
      <t xml:space="preserve">: The dataset must include all mandatory characteristics for the five mandatory reporting years. Cells with missing data for all gases and pollutants except F-gases, and except bridging items and item NACE L68A will be highlighted in </t>
    </r>
    <r>
      <rPr>
        <b/>
        <sz val="10"/>
        <color rgb="FFFFFF00"/>
        <rFont val="Arial"/>
        <family val="2"/>
      </rPr>
      <t>yellow</t>
    </r>
    <r>
      <rPr>
        <sz val="10"/>
        <rFont val="Arial"/>
        <family val="2"/>
      </rPr>
      <t xml:space="preserve">. </t>
    </r>
  </si>
  <si>
    <r>
      <rPr>
        <b/>
        <sz val="10"/>
        <rFont val="Arial"/>
        <family val="2"/>
      </rPr>
      <t xml:space="preserve">Plausibility checks: </t>
    </r>
    <r>
      <rPr>
        <sz val="10"/>
        <rFont val="Arial"/>
        <family val="2"/>
      </rPr>
      <t xml:space="preserve">detect implausible changes between consecutive years in time series of the same reporting. Implausible changes are defined as follows: </t>
    </r>
  </si>
  <si>
    <t>Implausible changes must be explained with a free text footnote or, in the case of breaks in the series, with a pre-defined footnote b) and the corresponding free text footnote.</t>
  </si>
  <si>
    <r>
      <t xml:space="preserve">Cells with implausible changes are highlighted in </t>
    </r>
    <r>
      <rPr>
        <b/>
        <sz val="10"/>
        <color theme="9" tint="-0.249977111117893"/>
        <rFont val="Arial"/>
        <family val="2"/>
      </rPr>
      <t>orange</t>
    </r>
    <r>
      <rPr>
        <sz val="10"/>
        <rFont val="Arial"/>
        <family val="2"/>
      </rPr>
      <t>.</t>
    </r>
  </si>
  <si>
    <r>
      <t>Cells with implausible changes explained with a free text footnote or a b) footnote are highlighted in</t>
    </r>
    <r>
      <rPr>
        <sz val="10"/>
        <color rgb="FF66FF99"/>
        <rFont val="Arial"/>
        <family val="2"/>
      </rPr>
      <t xml:space="preserve"> </t>
    </r>
    <r>
      <rPr>
        <b/>
        <sz val="10"/>
        <color rgb="FF00CC00"/>
        <rFont val="Arial"/>
        <family val="2"/>
      </rPr>
      <t>green.</t>
    </r>
  </si>
  <si>
    <t>Instructions for completing the AEA questionnaire and overview of the validation rules</t>
  </si>
  <si>
    <t>9. 'Not available' (:) symbol is not allowed for mandatory cells. Mandatory cells are defined in the validation rules.</t>
  </si>
  <si>
    <t xml:space="preserve">10. Empty cells (white value cells) are not allowed. </t>
  </si>
  <si>
    <r>
      <rPr>
        <b/>
        <sz val="10"/>
        <rFont val="Arial"/>
        <family val="2"/>
      </rPr>
      <t>Checking for empty cells:</t>
    </r>
    <r>
      <rPr>
        <sz val="10"/>
        <rFont val="Arial"/>
        <family val="2"/>
      </rPr>
      <t xml:space="preserve"> empty cells are highlighted in </t>
    </r>
    <r>
      <rPr>
        <b/>
        <sz val="10"/>
        <color theme="5" tint="0.39997558519241921"/>
        <rFont val="Arial"/>
        <family val="2"/>
      </rPr>
      <t>light</t>
    </r>
    <r>
      <rPr>
        <sz val="10"/>
        <color theme="5" tint="0.39997558519241921"/>
        <rFont val="Arial"/>
        <family val="2"/>
      </rPr>
      <t xml:space="preserve"> </t>
    </r>
    <r>
      <rPr>
        <b/>
        <sz val="10"/>
        <color theme="5" tint="0.39997558519241921"/>
        <rFont val="Arial"/>
        <family val="2"/>
      </rPr>
      <t>red</t>
    </r>
    <r>
      <rPr>
        <sz val="10"/>
        <rFont val="Arial"/>
        <family val="2"/>
      </rPr>
      <t>.</t>
    </r>
  </si>
  <si>
    <t>SDMX footnote syntax</t>
  </si>
  <si>
    <t xml:space="preserve">@1) is not a valid ‘free-text’ footnote symbol </t>
  </si>
  <si>
    <t>Occurs when a non numeric or extra numeric (&lt;0 or &gt;100) is used as ‘free-text’ footnote symbol on the first position of the SDMX format(1st position = ‘free-text’ footnote)</t>
  </si>
  <si>
    <t xml:space="preserve">@1) is not a valid pre-defined footnote symbol expressing confidentiality </t>
  </si>
  <si>
    <t>Occurs when a non-confidential pre-defined footnote symbol is used in second position of the SDMX format BUT PRE-DEFINED FOOTNOTE SYMBOL DOES EXIST</t>
  </si>
  <si>
    <t>@1) is not a valid pre-defined footnote symbol</t>
  </si>
  <si>
    <t>Occurs when a non-valid footnote symbol is used in second position of SDMX format AND pre-defined footnote symbol does not exist at all</t>
  </si>
  <si>
    <t>Wrong use of brackets (footnote separators)</t>
  </si>
  <si>
    <t>Occurs when flag is coditied like this: c))b)</t>
  </si>
  <si>
    <t>@1) is not a valid pre-defined footnote symbol for the third (and more) position</t>
  </si>
  <si>
    <t>Occurs when a pre-defined footnote symbol expressing confidentiality is used in third position of SDMX format like ))c)</t>
  </si>
  <si>
    <t>@1) is not a valid footnote symbol for the third (and more) position</t>
  </si>
  <si>
    <t>Occurs when the footnote symbol (letter or number) is not allowed for the third position of SDMX format</t>
  </si>
  <si>
    <t>@1) is duplicated</t>
  </si>
  <si>
    <t>Occurs when a footnote symbol is used twice. (does not apply when an Excel formula is used)</t>
  </si>
  <si>
    <t>Classical Flag syntax</t>
  </si>
  <si>
    <t>@1) other confidential flag used (@2)</t>
  </si>
  <si>
    <t>Occurs when more than one confidential flag is used (c, d or n)</t>
  </si>
  <si>
    <t>@1) is a pre-defined footnote symbol that can be set by Eurostat only</t>
  </si>
  <si>
    <t>Occurs when a n) or s) footnote symbol is used directly by MS (and respective option/switch disabled)</t>
  </si>
  <si>
    <t>@1) No footnote description.</t>
  </si>
  <si>
    <t>@1) Wrong footnote number.</t>
  </si>
  <si>
    <t>@1) Wrong footnote letter.</t>
  </si>
  <si>
    <t>@1) flag not allowed with value '@2'.</t>
  </si>
  <si>
    <t>BRIDGE_ITEM</t>
  </si>
  <si>
    <t>W2</t>
  </si>
  <si>
    <t>ATU</t>
  </si>
  <si>
    <t>RES</t>
  </si>
  <si>
    <t>_Z</t>
  </si>
  <si>
    <t>_T</t>
  </si>
  <si>
    <t>S1</t>
  </si>
  <si>
    <t>C10T12</t>
  </si>
  <si>
    <t>C13T15</t>
  </si>
  <si>
    <t>C31_32</t>
  </si>
  <si>
    <t>E37T39</t>
  </si>
  <si>
    <t>J59_60</t>
  </si>
  <si>
    <t>J62_63</t>
  </si>
  <si>
    <t>M69_70</t>
  </si>
  <si>
    <t>M74_75</t>
  </si>
  <si>
    <t>N80T82</t>
  </si>
  <si>
    <t>Q87_88</t>
  </si>
  <si>
    <t>R90T92</t>
  </si>
  <si>
    <t>HH_TR</t>
  </si>
  <si>
    <t>ATU_HH</t>
  </si>
  <si>
    <t>RES_ABR</t>
  </si>
  <si>
    <t>RES_ABR_FWTR</t>
  </si>
  <si>
    <t>RES_ABR_LTR</t>
  </si>
  <si>
    <t>RES_ABR_WTR</t>
  </si>
  <si>
    <t>RES_ABR_ATR</t>
  </si>
  <si>
    <t>TER_NRES</t>
  </si>
  <si>
    <t>TER_NRES_LTR</t>
  </si>
  <si>
    <t>TER_NRES_WTR</t>
  </si>
  <si>
    <t>TER_NRES_ATR</t>
  </si>
  <si>
    <t>ADJ_SD</t>
  </si>
  <si>
    <t>TER</t>
  </si>
  <si>
    <t>OR(#48=":",SUM(#48)&gt;=SUM(#100))</t>
  </si>
  <si>
    <t>OR(#47=":",SUM(#47)&gt;=SUM(#99))</t>
  </si>
  <si>
    <t>AEA pollutants codes</t>
  </si>
  <si>
    <t>AEA total codes</t>
  </si>
  <si>
    <r>
      <rPr>
        <b/>
        <sz val="10"/>
        <rFont val="Arial"/>
        <family val="2"/>
      </rPr>
      <t xml:space="preserve">Consistency checks: </t>
    </r>
    <r>
      <rPr>
        <sz val="10"/>
        <rFont val="Arial"/>
        <family val="2"/>
      </rPr>
      <t xml:space="preserve">concern the sum of components which has to equal the corresponding total or subtotal. For example, the sum of A01, A02, A03 should be equal to the value reported in A. When problems occur, the cell corresponding to the total or subtotal is highlighted in </t>
    </r>
    <r>
      <rPr>
        <b/>
        <sz val="10"/>
        <color theme="3" tint="0.39997558519241921"/>
        <rFont val="Arial"/>
        <family val="2"/>
      </rPr>
      <t>blue</t>
    </r>
    <r>
      <rPr>
        <sz val="10"/>
        <rFont val="Arial"/>
        <family val="2"/>
      </rPr>
      <t xml:space="preserve">.                                    </t>
    </r>
  </si>
  <si>
    <t>Water transport: H50 must be bigger than the bridging item 'less national residents abroad - water transport'</t>
  </si>
  <si>
    <t>Air transport: H51 must be bigger than bridging item 'less national residents abroad - air transport'</t>
  </si>
  <si>
    <t xml:space="preserve">Total AEA equals with inventory total, which is not plausible. </t>
  </si>
  <si>
    <t>Reporting this cell is mandatory, not available symbol is not allowed!</t>
  </si>
  <si>
    <t xml:space="preserve">Nace category H50 should be bigger than bridging item 'less national residents abroad - water transport'. NACE category H51 should be bigger than bridging item 'less national residents abroad - water transport'. If this is not the case, please correct the erroneous figure (either in the relevant NACE category or in the bridging item). </t>
  </si>
  <si>
    <t>Equation Total AEA</t>
  </si>
  <si>
    <t>New Message</t>
  </si>
  <si>
    <t>TN</t>
  </si>
  <si>
    <t>Road transport emissions by industry</t>
  </si>
  <si>
    <t>Carbon dioxide from road transport
(without emissions from biomass used as a fuel)</t>
  </si>
  <si>
    <t>CO2_ROAD</t>
  </si>
  <si>
    <t>CO2 emissions from road transport (CRF 1.A.3.b), as reported to UNFCCC (Table 1s1)</t>
  </si>
  <si>
    <r>
      <t>Data sheet for CO</t>
    </r>
    <r>
      <rPr>
        <vertAlign val="subscript"/>
        <sz val="10"/>
        <rFont val="Arial"/>
        <family val="2"/>
      </rPr>
      <t>2</t>
    </r>
    <r>
      <rPr>
        <sz val="10"/>
        <rFont val="Arial"/>
        <family val="2"/>
      </rPr>
      <t>-emissions from road transport (without emissions from biomass)
[thousand tonnes]</t>
    </r>
  </si>
  <si>
    <t>NOx_ROAD</t>
  </si>
  <si>
    <t>PM2.5_ROAD</t>
  </si>
  <si>
    <t>PM10_ROAD</t>
  </si>
  <si>
    <t>NOX_ROAD</t>
  </si>
  <si>
    <t>Nitrogen oxides from road transport</t>
  </si>
  <si>
    <t xml:space="preserve">Particulate matter 
(less than or equal to a nominal 10 microns) from road transport </t>
  </si>
  <si>
    <t>PM2_5_ROAD</t>
  </si>
  <si>
    <t>Particulate matter
(less than or equal to a nominal 2.5 microns) from road transport</t>
  </si>
  <si>
    <t>Data sheet for NOx-emissions from road transport
[tonnes NO2-equivalents]</t>
  </si>
  <si>
    <t>Data sheet for SO2-emissions from road transport
[tonnes SO2-equivalents]</t>
  </si>
  <si>
    <r>
      <t xml:space="preserve">Emissions of nitrogen oxides from </t>
    </r>
    <r>
      <rPr>
        <b/>
        <sz val="10"/>
        <rFont val="Arial"/>
        <family val="2"/>
      </rPr>
      <t xml:space="preserve">road transport </t>
    </r>
    <r>
      <rPr>
        <sz val="10"/>
        <rFont val="Arial"/>
        <family val="2"/>
      </rPr>
      <t>by economic activity and households and bridging items between Air Emissions Accounts totals  (road transport) and and road transport emissions as reported to CLRTAP.</t>
    </r>
  </si>
  <si>
    <t>Data sheet for PM10-emissions from road transport
[tonnes]</t>
  </si>
  <si>
    <t>Data sheet for PM2.5-emissions from road transport
[tonnes]</t>
  </si>
  <si>
    <r>
      <t>PM10-emissions from</t>
    </r>
    <r>
      <rPr>
        <b/>
        <sz val="10"/>
        <rFont val="Arial"/>
        <family val="2"/>
      </rPr>
      <t xml:space="preserve"> road transport</t>
    </r>
    <r>
      <rPr>
        <sz val="10"/>
        <rFont val="Arial"/>
        <family val="2"/>
      </rPr>
      <t xml:space="preserve"> by economic activity and households and bridging items between Air Emissions Accounts totals and road transport emissions as reported to CLRTAP.</t>
    </r>
  </si>
  <si>
    <r>
      <t xml:space="preserve">PM2.5-emissions from </t>
    </r>
    <r>
      <rPr>
        <b/>
        <sz val="10"/>
        <rFont val="Arial"/>
        <family val="2"/>
      </rPr>
      <t>road transport</t>
    </r>
    <r>
      <rPr>
        <sz val="10"/>
        <rFont val="Arial"/>
        <family val="2"/>
      </rPr>
      <t xml:space="preserve"> by economic activity and households and bridging items betweenAir Emissions Accounts totals and road transport emissions as reported to CLRTAP.</t>
    </r>
  </si>
  <si>
    <t>1000 tonnes (Gg)|'''CO2 emissions from road transport (CRF 1.A.3.b), as reported to UNFCCC (Table 1s1)</t>
  </si>
  <si>
    <t>tonnes (Mg) NO2-equivalents|'''Road transport emissions as reported to CLRTAP (Annex 1)</t>
  </si>
  <si>
    <t>tonnes (Mg)|'''Road transport emissions as reported to CLRTAP (Annex 1)</t>
  </si>
  <si>
    <t>Road transport emissions (NFR 1.A.3.b) as reported to CLRTAP (Annex 1)</t>
  </si>
  <si>
    <r>
      <t xml:space="preserve">CO2_ROAD </t>
    </r>
    <r>
      <rPr>
        <vertAlign val="superscript"/>
        <sz val="10"/>
        <rFont val="Arial"/>
        <family val="2"/>
      </rPr>
      <t>[1]</t>
    </r>
  </si>
  <si>
    <r>
      <t xml:space="preserve">Emissions of carbon dioxide (without emissions from biomass) from </t>
    </r>
    <r>
      <rPr>
        <b/>
        <sz val="10"/>
        <rFont val="Arial"/>
        <family val="2"/>
      </rPr>
      <t>road transpor</t>
    </r>
    <r>
      <rPr>
        <sz val="10"/>
        <rFont val="Arial"/>
        <family val="2"/>
      </rPr>
      <t>t by economic activity and households and bridging items between Air Emissions Accounts totals and UNFCCC total for road transport (CRF 1.A.3.b).</t>
    </r>
  </si>
  <si>
    <t>Road</t>
  </si>
  <si>
    <t>SUM(#95)&lt;&gt;SUM(#106)</t>
  </si>
  <si>
    <r>
      <t xml:space="preserve">   Bridging items</t>
    </r>
    <r>
      <rPr>
        <b/>
        <sz val="10"/>
        <rFont val="Arial"/>
        <family val="2"/>
      </rPr>
      <t xml:space="preserve">
1                               Total Air emissions accounts (industry </t>
    </r>
    <r>
      <rPr>
        <i/>
        <sz val="10"/>
        <rFont val="Arial"/>
        <family val="2"/>
      </rPr>
      <t>(row 5)</t>
    </r>
    <r>
      <rPr>
        <b/>
        <sz val="10"/>
        <rFont val="Arial"/>
        <family val="2"/>
      </rPr>
      <t xml:space="preserve"> + households </t>
    </r>
    <r>
      <rPr>
        <i/>
        <sz val="10"/>
        <rFont val="Arial"/>
        <family val="2"/>
      </rPr>
      <t>(row 91)</t>
    </r>
    <r>
      <rPr>
        <b/>
        <sz val="10"/>
        <rFont val="Arial"/>
        <family val="2"/>
      </rPr>
      <t>)</t>
    </r>
  </si>
  <si>
    <r>
      <t xml:space="preserve">   Bridging items</t>
    </r>
    <r>
      <rPr>
        <b/>
        <sz val="10"/>
        <rFont val="Arial"/>
        <family val="2"/>
      </rPr>
      <t xml:space="preserve">
1                              Total Air emissions accounts (industry </t>
    </r>
    <r>
      <rPr>
        <i/>
        <sz val="10"/>
        <rFont val="Arial"/>
        <family val="2"/>
      </rPr>
      <t>(row 5)</t>
    </r>
    <r>
      <rPr>
        <b/>
        <sz val="10"/>
        <rFont val="Arial"/>
        <family val="2"/>
      </rPr>
      <t xml:space="preserve"> + households </t>
    </r>
    <r>
      <rPr>
        <i/>
        <sz val="10"/>
        <rFont val="Arial"/>
        <family val="2"/>
      </rPr>
      <t>(row 91)</t>
    </r>
    <r>
      <rPr>
        <b/>
        <sz val="10"/>
        <rFont val="Arial"/>
        <family val="2"/>
      </rPr>
      <t>)</t>
    </r>
  </si>
  <si>
    <t>Explanatory notes for bridging items:</t>
  </si>
  <si>
    <t>Total Air emissions accounts (industry (row 5) + households (row 91)) - residence principle</t>
  </si>
  <si>
    <t>Fishing vessels operated by resident units bunkering outside of the reporting country</t>
  </si>
  <si>
    <t>Land transport (incl. rail) by resident units fuelling outside of the reporting country</t>
  </si>
  <si>
    <t>Domestic navigation by resident units bunkering at ports outside of the reporting country and all international navigation by resident units</t>
  </si>
  <si>
    <t>Domestic aviation by resident units bunkering at airports outside of the reporting country and all international aviation by resident units</t>
  </si>
  <si>
    <t>Land transport (incl. rail) by non-resident units fuelling on the territory of the reporting country</t>
  </si>
  <si>
    <t>Domestic navigation by non-residents bunkering at ports of the reporting country</t>
  </si>
  <si>
    <t>Domestic aviation by non-residents bunkering at airports of the reporting country</t>
  </si>
  <si>
    <t>National totals derived from UNFCCC inventories that include domestic aviation/navigation bunkering at airports/ports of the reporting country, while excluding international transport and LULUCF - territory principle</t>
  </si>
  <si>
    <t>Türkiye</t>
  </si>
  <si>
    <t>Missing country code</t>
  </si>
  <si>
    <t>Country is not selected on the 'intro' sheet.</t>
  </si>
  <si>
    <t>Occurs when no country is selected on the 'intro' sheet.</t>
  </si>
  <si>
    <t>Any navigation by resident units bunkering at ports outside of the reporting country and international navigation by resident units bunkering at ports of the reporting country</t>
  </si>
  <si>
    <t>Any aviation by resident units bunkering at airports outside of the reporting country and any cruise aviation by resident units bunkering at airports of the reporting country</t>
  </si>
  <si>
    <t>National and international inland waterways navigation by non-residents bunkering at ports of the reporting country</t>
  </si>
  <si>
    <t>LTO (landing and take off) aviation by non-residents bunkering at  airports of the reporting country</t>
  </si>
  <si>
    <t>National totals in CLRTAP inventories include all LTO aviation departing from domestic airports - territory principle</t>
  </si>
  <si>
    <t>National totals in CLRTAP inventories include all national and international inland waterways navigation for which the fuel is bunkered in ports of the reporting country - territory principle</t>
  </si>
  <si>
    <t>Value should be smaller or equal to the value in the same cell of sheet '@1'.</t>
  </si>
  <si>
    <t xml:space="preserve"> NMVOC_ROAD</t>
  </si>
  <si>
    <r>
      <t xml:space="preserve">Emissions of non-methane volatile organic compounds from </t>
    </r>
    <r>
      <rPr>
        <b/>
        <sz val="10"/>
        <rFont val="Arial"/>
        <family val="2"/>
      </rPr>
      <t xml:space="preserve">road transport </t>
    </r>
    <r>
      <rPr>
        <sz val="10"/>
        <rFont val="Arial"/>
        <family val="2"/>
      </rPr>
      <t>by economic activity and households and bridging items between Air Emissions Accounts totals and road transport emissions as reported to CLRTAP.</t>
    </r>
  </si>
  <si>
    <t>NMVOC_ROAD</t>
  </si>
  <si>
    <t>Non-methane volatile organic compounds from road transport</t>
  </si>
  <si>
    <r>
      <rPr>
        <b/>
        <sz val="10"/>
        <rFont val="Arial"/>
        <family val="2"/>
      </rPr>
      <t xml:space="preserve">Cross-table consistency checks: </t>
    </r>
    <r>
      <rPr>
        <sz val="10"/>
        <rFont val="Arial"/>
        <family val="2"/>
        <charset val="238"/>
      </rPr>
      <t>checks if figures are reported consistently across tables, based on the following rules:</t>
    </r>
  </si>
  <si>
    <t>- Figures in PM2.5 sheet cannot be superior to the corresponding figures in PM10 sheet.</t>
  </si>
  <si>
    <r>
      <t xml:space="preserve">If the above criteria are not followed, the </t>
    </r>
    <r>
      <rPr>
        <b/>
        <sz val="10"/>
        <rFont val="Arial"/>
        <family val="2"/>
      </rPr>
      <t xml:space="preserve">font </t>
    </r>
    <r>
      <rPr>
        <sz val="10"/>
        <rFont val="Arial"/>
        <family val="2"/>
        <charset val="238"/>
      </rPr>
      <t xml:space="preserve">is diplayed in </t>
    </r>
    <r>
      <rPr>
        <b/>
        <sz val="10"/>
        <color rgb="FFFF0000"/>
        <rFont val="Arial"/>
        <family val="2"/>
      </rPr>
      <t>red</t>
    </r>
    <r>
      <rPr>
        <sz val="10"/>
        <rFont val="Arial"/>
        <family val="2"/>
        <charset val="238"/>
      </rPr>
      <t>.</t>
    </r>
  </si>
  <si>
    <t>red</t>
  </si>
  <si>
    <t xml:space="preserve">- Figures in 'ROAD' sheets cannot be superior to the corresponding figures in the 'mother sheet' of the same pollutant. </t>
  </si>
  <si>
    <t>Instructions for completing sheets CO2_ROAD, NOx_ROAD, NMVOC_ROAD, PM10_ROAD, PM2.5_ROAD</t>
  </si>
  <si>
    <t>1.	Five new sheets in the AEA questionnaire</t>
  </si>
  <si>
    <t>2.	Definition of road transport emissions</t>
  </si>
  <si>
    <t>Road transport emissions to be reported in the extended AEA questionnaire are defined exactly the same way as road transport emissions are defined in the greenhouse gas and air pollutant emission inventories (UNFCCC and CLRTAP inventories), under CRF/NFR category 1.A.3.B. Namely, all combustion and evaporative emissions arising from fuel use in road vehicles, including the use of agricultural vehicles on paved roads, as well as dissipative emissions from automobile tire and brake wear and road abrasion are included (see below the detailed list). This is also indicated in row 106 of the relevant questionnaire sheets.</t>
  </si>
  <si>
    <t>Road transport emissions correspond to the following CRF and NFR categories:</t>
  </si>
  <si>
    <t>CRF codes (UNFCCC greenhouse gas emission inventories)</t>
  </si>
  <si>
    <t xml:space="preserve">Road transportation: Cars </t>
  </si>
  <si>
    <t xml:space="preserve">Road transportation: Light duty trucks </t>
  </si>
  <si>
    <t xml:space="preserve">Road transportation: Heavy-duty trucks and buses </t>
  </si>
  <si>
    <t xml:space="preserve">Road transportation: Motorcycles </t>
  </si>
  <si>
    <t xml:space="preserve">Road transportation: Other </t>
  </si>
  <si>
    <t>NFR codes (CLRTAP emission inventories of air pollutants)</t>
  </si>
  <si>
    <t xml:space="preserve">Road transportation: Passenger cars </t>
  </si>
  <si>
    <t xml:space="preserve">Road transportation: Light duty vehicles </t>
  </si>
  <si>
    <t xml:space="preserve">Road transportation: Heavy-duty vehicles and buses </t>
  </si>
  <si>
    <t xml:space="preserve">Road transportation: Mopeds &amp; motorcycles </t>
  </si>
  <si>
    <t xml:space="preserve">Road transportation: Gasoline evaporation  </t>
  </si>
  <si>
    <t xml:space="preserve">Road transportation: Automobile tyre and break wear </t>
  </si>
  <si>
    <t xml:space="preserve">Road transportation: Automobile road abrasion </t>
  </si>
  <si>
    <t xml:space="preserve">1.A.3.b.i </t>
  </si>
  <si>
    <t>1.A.3.b.ii</t>
  </si>
  <si>
    <t>1.A.3.b.iii</t>
  </si>
  <si>
    <t>1.A.3.b.iv</t>
  </si>
  <si>
    <t>1.A.3.b.v</t>
  </si>
  <si>
    <t>A.3.b.v</t>
  </si>
  <si>
    <t>1.A.3.b.vi</t>
  </si>
  <si>
    <t>1.A.3.b.vii</t>
  </si>
  <si>
    <t>3.	How to complete the sheets related to road transport emissions</t>
  </si>
  <si>
    <r>
      <rPr>
        <b/>
        <sz val="10"/>
        <rFont val="Arial"/>
        <family val="2"/>
      </rPr>
      <t>Bridging items</t>
    </r>
    <r>
      <rPr>
        <sz val="10"/>
        <rFont val="Arial"/>
        <family val="2"/>
      </rPr>
      <t xml:space="preserve"> (all five sheets): </t>
    </r>
  </si>
  <si>
    <r>
      <t xml:space="preserve">- </t>
    </r>
    <r>
      <rPr>
        <b/>
        <sz val="10"/>
        <rFont val="Arial"/>
        <family val="2"/>
      </rPr>
      <t>Less national residents abroad – land transport (item 2.2 in the questionnaire)</t>
    </r>
    <r>
      <rPr>
        <sz val="10"/>
        <rFont val="Arial"/>
        <family val="2"/>
      </rPr>
      <t>: Deduct emissions from road transport by resident units based on fuel purchases in the rest of the world.</t>
    </r>
  </si>
  <si>
    <r>
      <t xml:space="preserve">- </t>
    </r>
    <r>
      <rPr>
        <b/>
        <sz val="10"/>
        <rFont val="Arial"/>
        <family val="2"/>
      </rPr>
      <t>Plus non-residents on the territory - land transport (item 3.1 in the questionnaire)</t>
    </r>
    <r>
      <rPr>
        <sz val="10"/>
        <rFont val="Arial"/>
        <family val="2"/>
      </rPr>
      <t>: Add emissions from road transport undertaken by non-resident units based on fuel purchases on domestic territory.</t>
    </r>
  </si>
  <si>
    <t>Provide instructions for completing sheets CO2_ROAD, NOx_ROAD, NMVOC_ROAD, PM10_ROAD, PM2.5_ROAD</t>
  </si>
  <si>
    <t>This is Eurostat's electronic questionnaire for Air emissions accounts (AEA questionnaire). The questionnaire includes 14 mandatory data sheets and 5 voluntary data sheets  to be completed. For detailed instruction on filling out the questionnaire see sheet 'instructions' and 'instructions for road sheets'.</t>
  </si>
  <si>
    <t>2. Complete the data sheets for the greenhouse gases and air pollutants. Please do not change the format of the questionnaire (i.e., add/delete rows or columns) since Eurostat uses automated routines for data validation.</t>
  </si>
  <si>
    <t>1) Pre-defined footnotes 'n' ('not to be published') and 's' ('Eurostat estimate') are to be set exclusively by Eurostat.</t>
  </si>
  <si>
    <t>2) The built-in checking tool is aligned to the agreed AEA validation rules.</t>
  </si>
  <si>
    <t>Break occurring when there is a change in the standards for defining and observing a variable over time.
The flag 'b' is to be attached to the first time period after the break.
Where possible, further details should be provided in the national quality report via ESS-MH, under the sub-concept 15.2 Comparability - over time.</t>
  </si>
  <si>
    <t>Confidential data are data which are subject to confidentiality clauses.
Where possible, further details should be provided in the national quality report via ESS-MH, under the concept 7. ‘Confidentiality’.</t>
  </si>
  <si>
    <t>Secondary confidential data are data made confidential in order to prevent third parties to indirectly calculate the data points genuinely flagged as confidential.
Please note that this footnote converts into confidential (c) when published in Eurostat’s online database.</t>
  </si>
  <si>
    <t xml:space="preserve">The ‘e’ (estimate) flag shall be used only if one or several data points have been calculated using a significantly different methodology and/or sources than the rest of the data points in the questionnaire. </t>
  </si>
  <si>
    <t>The ‘p’ (provisional) flag shall be used when a data point value is expected to be revised and submitted to Eurostat before the next data collection. In the case of early estimates, the flag ‘e’ is deemed sufficient and the ‘p’ flag can be omitted. Notice all ‘p’ (provisional) flags sent during a given data collection will be systematically removed during the subsequent data collection, unless the ‘p’ flags are again resubmitted.</t>
  </si>
  <si>
    <t>The following combinations of pre-defined footnotes are allowed:</t>
  </si>
  <si>
    <t>Combinations of pre-defined footnote symbols in Excel questionnaire</t>
  </si>
  <si>
    <t>Combinations of pre-defined footnotes</t>
  </si>
  <si>
    <t>Break in time series whilst estimated data</t>
  </si>
  <si>
    <t>))b)e)</t>
  </si>
  <si>
    <t>))b)e)p)</t>
  </si>
  <si>
    <t>)c)b)</t>
  </si>
  <si>
    <t>)d)b)</t>
  </si>
  <si>
    <t>))e)p)</t>
  </si>
  <si>
    <t>Break in time series whilst provisional</t>
  </si>
  <si>
    <t>Break in time series whilst estimated data whilst provisional</t>
  </si>
  <si>
    <t>Confidential whilst break in time series</t>
  </si>
  <si>
    <t>Secondary confidentiality whilst break in time series</t>
  </si>
  <si>
    <t>Estimated data whilst provisional</t>
  </si>
  <si>
    <t xml:space="preserve">The concepts and methods for the actual compilation of the data for the mandatory data sheets can be found in the </t>
  </si>
  <si>
    <t xml:space="preserve">For complinting the voluntary sheets see the sheet 'instructions for ROAD sheets'. </t>
  </si>
  <si>
    <r>
      <t xml:space="preserve">For emissions of CO2, SOx, NOx, CO, PM2.5 and PM10, if TOT_CONV (EEA total) equals to the reported TOT_NACE_HH (Total NACE plus households), it is very likely that the residence principle was not applied to the AEA. The cell in this case is highlited in </t>
    </r>
    <r>
      <rPr>
        <sz val="10"/>
        <color theme="9" tint="0.39997558519241921"/>
        <rFont val="Arial"/>
        <family val="2"/>
      </rPr>
      <t>light orange</t>
    </r>
    <r>
      <rPr>
        <sz val="10"/>
        <rFont val="Arial"/>
        <family val="2"/>
      </rPr>
      <t>. Please provide a footnote clarifying why the residence principle was not applied.</t>
    </r>
  </si>
  <si>
    <t>instructions for ROAD sheets</t>
  </si>
  <si>
    <t xml:space="preserve">3) The questionnaire is an Excel file with embedded macros. Should you have problems opening the file and enabling the macros, please check your local Excel settings related to macros.
</t>
  </si>
  <si>
    <r>
      <t xml:space="preserve">Sheet CO2_ROAD: </t>
    </r>
    <r>
      <rPr>
        <sz val="10"/>
        <rFont val="Arial"/>
        <family val="2"/>
      </rPr>
      <t xml:space="preserve">CO2 emissions from road transport (CRF 1.A.3.b), as reported to UNFCCC. Notably this CRF source includes only fossil fuel based CO2-emissions. Do not forget to adjust for the residence principle before you distribute to the 64 NACE divisions and households. </t>
    </r>
  </si>
  <si>
    <r>
      <rPr>
        <b/>
        <sz val="10"/>
        <rFont val="Arial"/>
        <family val="2"/>
      </rPr>
      <t>Sheets NOx_ROAD, NMVOC_ROAD, PM10_ROAD, PM2.5_ROAD</t>
    </r>
    <r>
      <rPr>
        <sz val="10"/>
        <rFont val="Arial"/>
        <family val="2"/>
      </rPr>
      <t>: Emissions from road transport (NFR 1.A.3.b), as reported to CLRTAP.  Do not forget to adjust for the residence principle before you distribute to the 64 NACE divisions and households.</t>
    </r>
  </si>
  <si>
    <t xml:space="preserve">So called 'pre-defined footnotes' are footnotes with standard meaning. </t>
  </si>
  <si>
    <t>Bosnia and Herzegovina</t>
  </si>
  <si>
    <t>Moldova</t>
  </si>
  <si>
    <t>MD</t>
  </si>
  <si>
    <t>UA</t>
  </si>
  <si>
    <t>Ukraine</t>
  </si>
  <si>
    <t>Montenegro</t>
  </si>
  <si>
    <t>ME</t>
  </si>
  <si>
    <t>Validation rule number</t>
  </si>
  <si>
    <t>The below list details the performed checks and the display of the error messages.</t>
  </si>
  <si>
    <t>No. 3</t>
  </si>
  <si>
    <t>No. 7, 10</t>
  </si>
  <si>
    <t>No. 1</t>
  </si>
  <si>
    <t>No. 4</t>
  </si>
  <si>
    <t>No. 4.22</t>
  </si>
  <si>
    <t>No. 4.23, 4.24</t>
  </si>
  <si>
    <t>No. 11</t>
  </si>
  <si>
    <t>No. 12</t>
  </si>
  <si>
    <t>No. 13</t>
  </si>
  <si>
    <t>No. 14</t>
  </si>
  <si>
    <t>No. 15</t>
  </si>
  <si>
    <t>No.18</t>
  </si>
  <si>
    <t>No.  4.20, 4.21</t>
  </si>
  <si>
    <r>
      <t xml:space="preserve">Domain name: </t>
    </r>
    <r>
      <rPr>
        <b/>
        <sz val="10"/>
        <color indexed="10"/>
        <rFont val="Arial"/>
        <family val="2"/>
      </rPr>
      <t>ENVDATA</t>
    </r>
  </si>
  <si>
    <r>
      <t xml:space="preserve">Data set name: </t>
    </r>
    <r>
      <rPr>
        <b/>
        <sz val="10"/>
        <color indexed="10"/>
        <rFont val="Arial"/>
        <family val="2"/>
      </rPr>
      <t>ENVDATA_AEA_A</t>
    </r>
  </si>
  <si>
    <t xml:space="preserve">At its 2021 meeting, the working group on environmental accounts agreed that Eurostat would investigate possibilities to split the AEA into stationary versus mobile emission sources; the latter including road transport emissions. Such a split could enhance significantly the potential for integrated analyses with other accounts (e.g. PEFA, ESA) and statistics (transport, energy).This split should readily be available to compilers of AEA. </t>
  </si>
  <si>
    <t xml:space="preserve">At the 2022 meeting, the working group environmental accounts agreed to add 5-7 ‘of which’ sheets for road transport emissions to the AEA questionnaire. The ‘of which’ sheets have the same format as the sheets already included in the AEA questionnaire. </t>
  </si>
  <si>
    <r>
      <t xml:space="preserve">- </t>
    </r>
    <r>
      <rPr>
        <b/>
        <sz val="10"/>
        <rFont val="Arial"/>
        <family val="2"/>
      </rPr>
      <t>Air emissions from road transport as reported to international conventions (UNFCCC and CLRTAP inventories, territory principle)</t>
    </r>
    <r>
      <rPr>
        <sz val="10"/>
        <rFont val="Arial"/>
        <family val="2"/>
      </rPr>
      <t>: Includes all emissions from road transport undertaken by resident units and non-residents based on fuel purchases on domestic territory, i.e. this corresponds to the sum of emissions  reported under the CRF and NFR codes in the table above.</t>
    </r>
  </si>
  <si>
    <t>With the 2023 data collection Eurostat decided to add five ‘of which’ sheets for road transport emissions: CO2_ROAD, NOx_ROAD, NMVOC_ROAD, PM10_ROAD and PM2.5_ROAD. With these new sheets, you may report road transport emissions separately.</t>
  </si>
  <si>
    <r>
      <t>End of (mandatory) reference period</t>
    </r>
    <r>
      <rPr>
        <b/>
        <sz val="10"/>
        <rFont val="Arial"/>
        <family val="2"/>
      </rPr>
      <t>:</t>
    </r>
    <r>
      <rPr>
        <b/>
        <sz val="10"/>
        <color indexed="10"/>
        <rFont val="Arial"/>
        <family val="2"/>
      </rPr>
      <t xml:space="preserve"> 2023</t>
    </r>
  </si>
  <si>
    <r>
      <t xml:space="preserve">3. Each data sheet offers a time range from year 1995 until 2024. According to Regulation 691/2011 reporting data for years </t>
    </r>
    <r>
      <rPr>
        <b/>
        <sz val="10"/>
        <rFont val="Arial"/>
        <family val="2"/>
      </rPr>
      <t xml:space="preserve">2019-2023 </t>
    </r>
    <r>
      <rPr>
        <sz val="10"/>
        <rFont val="Arial"/>
        <family val="2"/>
      </rPr>
      <t>is mandatory. If you have data available beyond this time range, please report it. Eurostat appreciates receiving data starting from 2008.</t>
    </r>
  </si>
  <si>
    <t>Slovak Hydrometeorological Institute</t>
  </si>
  <si>
    <t>Department of Emissions and Biofuels</t>
  </si>
  <si>
    <t>Mgr. Petra Kršáková</t>
  </si>
  <si>
    <t>Petra.Krsakova@shmu.sk</t>
  </si>
  <si>
    <t>25))b)</t>
  </si>
  <si>
    <t>Consumption of biomass is fluctuating due to price policy, new legislation after the year 2000 (influence of the EU ETS, combustion in energy and industry) and new targets in transport use of biofuels (after the year 2007).</t>
  </si>
  <si>
    <t>Increasing natural gas and electricity prices for households led to a change in the heating media used in households to wood or wooden pellets (biomass). Changes in the amount of biomass (wood) burned in HH/produced emissions are related to climatic conditions in particular years.</t>
  </si>
  <si>
    <t>The emission trend in F-gases is not consistent due to the special methodology of phase-out, storage and stock.</t>
  </si>
  <si>
    <t>Significant decrease in diesel oil consumption in passenger cars.</t>
  </si>
  <si>
    <t>Car-scrapping bonuses and subsidies on new vehicles led to an increase in the number of passenger cars.</t>
  </si>
  <si>
    <t>The decrease in emissions was caused by the reduction of brown coal combustion (for heat production) in households.</t>
  </si>
  <si>
    <t>An increase in emissions was related to higher production of heat and electricity in the category.</t>
  </si>
  <si>
    <t>The new source of air pollution was included in the waste management category (NACE 38).</t>
  </si>
  <si>
    <t>The decrease in emissions in 2018 and 2019 was caused by the gradual suppression of mining and subsequent combustion of Slovak brown coal in the Nováky Power Plant.</t>
  </si>
  <si>
    <t>The increase in emissions was caused by higher consumption of fuel wood for heating in households.</t>
  </si>
  <si>
    <t xml:space="preserve">The decrease in emissions in 2014 and the subsequent increase in 2015 were caused by climatic conditions in the country. </t>
  </si>
  <si>
    <t>The increase in emissions was caused by higher car production.</t>
  </si>
  <si>
    <t>The increase in emissions was caused by higher electronic component production.</t>
  </si>
  <si>
    <t>Fluctuations are related to the usage of biomass by producers of electricity and heat.</t>
  </si>
  <si>
    <t>The decrease in emissions was related to the lower production of iron and steel.</t>
  </si>
  <si>
    <t>Fluctuations of emissions are related to fluctuations in fuel consumption in national and international shipping and aviation.</t>
  </si>
  <si>
    <t>Change in the methodology.</t>
  </si>
  <si>
    <t>The decrease in emissions was due to the changes in the vehicle fleet (old cars replaced by new ones) as a result of the car-scrapping program in 2009.</t>
  </si>
  <si>
    <t>The pandemic of Covid-19 caused a decline in transportation, mainly in passenger transportation</t>
  </si>
  <si>
    <t>The increase in emissions was caused by rapid increase in vehicle production from 1998 (the company BAZ Slovakia was taken over by Volkswagen) and the related increase in transportation of produced vehicles.</t>
  </si>
  <si>
    <t>Expansion of production in one of the significant companies producing electronic and the related increase in transportation of the produced goods.</t>
  </si>
  <si>
    <t>Introduction of the new National Water Supply Strategy caused higher activity in respective NACE categories (NACE E36, E37).</t>
  </si>
  <si>
    <t>The increase in emissions was caused by a higher total mass of biomass burned during open forest residues burning.</t>
  </si>
  <si>
    <t>The increase in emissions is due to significantly higher average temperatures throughout the year, which affect the evaporation of NMVOC gasoline from tanks, as well as the rising consumption of gasoline.</t>
  </si>
  <si>
    <t>The increase was caused by a change in the source of calcium carbide production.</t>
  </si>
  <si>
    <t>Emissions decreased due to lower fuel consumption caused by the milder winter season.</t>
  </si>
  <si>
    <t>The observed rise is associated with the expansion of the passenger car fleet between 1997 and 1999.</t>
  </si>
  <si>
    <t>The domestic (and also international) air transport sector is negligible in the national emissions inventory; fluctuations were caused by the quantity of fuel sold at the airports in Slovakia. This is influenced by the prices of fuels in the international competition and market. Data are based on the EUROCONTROL database.</t>
  </si>
  <si>
    <t>Domestic and international navigation and aviation fluctuate due to changes in fuel prices in Slovakia and neighbouring countries.</t>
  </si>
  <si>
    <t xml:space="preserve">Investments into denitrification units in the chemical industry in Slovakia led to decrease in N2O emissions. </t>
  </si>
  <si>
    <t>A higher amount of emissions is connected to higher production in a given NACE category in particular years. The emissions trend reflects the production trend for the given NACE category in the Supply and Use tables.</t>
  </si>
  <si>
    <t>The strong peak of SOx emission in 2015 was caused by a single source (Power Plant), which used the last year of legal exception for non-ecologized combustion blocks during the refurbishment, where no emission limit was applied. In addition, the amount of combusted coal was two times higher than in the previous year 2014. The legal exception was terminated by the end of 2015. In the following year 2016, no legal exception could be applied, and recorded emissions were significantly lower.</t>
  </si>
  <si>
    <t>Higher emissions are related to the larger amount of fuels used in burning processes in the chemical industry in a given year.</t>
  </si>
  <si>
    <t>The reason for the significant decrease in the category in the year 1999 was a gap in the solvents used for degreasing in that year. The reason for the subsequent increase in emissions was the return to the common practice regarding solvent use.</t>
  </si>
  <si>
    <t>International bunkers are influenced by the price policy of neighbouring countries.</t>
  </si>
  <si>
    <t>The increase in emissions was due to the more intense construction of highways in that particular year.</t>
  </si>
  <si>
    <t>Due to the increase in prices of petrol and diesel oil, there was a temporary decline in consumption of both of these fuels in 2014. Since the prices of diesel oil grew more slowly in comparison with petrol oil, there was a change in trend in the transport sector - from using petrol-fuelled vehicles to using diesel-fuelled vehicles.</t>
  </si>
  <si>
    <t>Higher usage of petrol in the agriculture sector was reported in national statistics in the given year, which resulted in higher production of CO emissions from this sector in that year.</t>
  </si>
  <si>
    <t>Fluctuation in emissions is due to fluctuation in GVA for a given NACE category (the method for estimating the emissions is based on the GVA).</t>
  </si>
  <si>
    <t>The increase in emissions was caused by high intensity in construction in 2007, preceding the subsequent economic crisis.</t>
  </si>
  <si>
    <t>After a period of decline that ended in 2013, there was a significant increase in logging (NACE A02). It also resulted  in an increase in wood processing (NACE C16).</t>
  </si>
  <si>
    <t>The reason for the increase in emissions is the revival of economic growth after the economic crisis during 2007-2013.</t>
  </si>
  <si>
    <t>The reason for the increase in emissions is the post-pandemic revival of economy.</t>
  </si>
  <si>
    <t>The decrease in emissions was caused by a decline in  the finalisation of the construction of  highway and  expressway sections.</t>
  </si>
  <si>
    <t>Decrease in road transport and new engine technologies lowers emissions.</t>
  </si>
  <si>
    <t>$BB$96</t>
  </si>
  <si>
    <t>$BD$96</t>
  </si>
  <si>
    <t>$BF$96</t>
  </si>
  <si>
    <t>$BH$96</t>
  </si>
  <si>
    <t>$BJ$96</t>
  </si>
  <si>
    <t>$BB$98</t>
  </si>
  <si>
    <t>$BD$98</t>
  </si>
  <si>
    <t>$BF$98</t>
  </si>
  <si>
    <t>$BH$98</t>
  </si>
  <si>
    <t>$BJ$98</t>
  </si>
  <si>
    <t>$BB$101</t>
  </si>
  <si>
    <t>$BD$101</t>
  </si>
  <si>
    <t>$BF$101</t>
  </si>
  <si>
    <t>$BH$101</t>
  </si>
  <si>
    <t>$BJ$101</t>
  </si>
  <si>
    <t>$BB$102</t>
  </si>
  <si>
    <t>$BD$102</t>
  </si>
  <si>
    <t>$BF$102</t>
  </si>
  <si>
    <t>$BH$102</t>
  </si>
  <si>
    <t>$BJ$102</t>
  </si>
  <si>
    <t>$BL$95</t>
  </si>
  <si>
    <t>$N$99</t>
  </si>
  <si>
    <t>Growth rate = -79% (Threshold +/-50%)</t>
  </si>
  <si>
    <t>$P$99</t>
  </si>
  <si>
    <t>Growth rate = -100% (Threshold +/-50%)</t>
  </si>
  <si>
    <t>$R$99</t>
  </si>
  <si>
    <t>Growth rate = 100% (Threshold +/-50%)</t>
  </si>
  <si>
    <t>$X$99</t>
  </si>
  <si>
    <t>Growth rate = -61% (Threshold +/-50%)</t>
  </si>
  <si>
    <t>$Z$99</t>
  </si>
  <si>
    <t>Growth rate = -92% (Threshold +/-50%)</t>
  </si>
  <si>
    <t>$AB$99</t>
  </si>
  <si>
    <t>Growth rate = 4356% (Threshold +/-50%)</t>
  </si>
  <si>
    <t>$AN$99</t>
  </si>
  <si>
    <t>Growth rate = -68% (Threshold +/-50%)</t>
  </si>
  <si>
    <t>$AT$99</t>
  </si>
  <si>
    <t>Growth rate = 54% (Threshold +/-50%)</t>
  </si>
  <si>
    <t>$Z$100</t>
  </si>
  <si>
    <t>Growth rate = 69% (Threshold +/-50%)</t>
  </si>
  <si>
    <t>$BD$100</t>
  </si>
  <si>
    <t>Growth rate = -71% (Threshold +/-50%)</t>
  </si>
  <si>
    <t>$AB$103</t>
  </si>
  <si>
    <t>Growth rate = 816% (Threshold +/-50%)</t>
  </si>
  <si>
    <t>$AL$103</t>
  </si>
  <si>
    <t>Growth rate = 152% (Threshold +/-50%)</t>
  </si>
  <si>
    <t>$AP$103</t>
  </si>
  <si>
    <t>Growth rate = 208% (Threshold +/-50%)</t>
  </si>
  <si>
    <t>$BB$103</t>
  </si>
  <si>
    <t>Growth rate = 63% (Threshold +/-50%)</t>
  </si>
  <si>
    <t>$Z$104</t>
  </si>
  <si>
    <t>Growth rate = 75% (Threshold +/-50%)</t>
  </si>
  <si>
    <t>$AJ$104</t>
  </si>
  <si>
    <t>Growth rate = -53% (Threshold +/-50%)</t>
  </si>
  <si>
    <t>$BD$104</t>
  </si>
  <si>
    <t>Growth rate = -52% (Threshold +/-50%)</t>
  </si>
  <si>
    <t>$BB$97</t>
  </si>
  <si>
    <t>$BD$97</t>
  </si>
  <si>
    <t>$BF$97</t>
  </si>
  <si>
    <t>$BH$97</t>
  </si>
  <si>
    <t>$BJ$97</t>
  </si>
  <si>
    <t>$BB$99</t>
  </si>
  <si>
    <t>$BD$99</t>
  </si>
  <si>
    <t>$BF$99</t>
  </si>
  <si>
    <t>$BH$99</t>
  </si>
  <si>
    <t>$BJ$99</t>
  </si>
  <si>
    <t>$BB$100</t>
  </si>
  <si>
    <t>$BF$100</t>
  </si>
  <si>
    <t>$BH$100</t>
  </si>
  <si>
    <t>$BJ$100</t>
  </si>
  <si>
    <t>$BD$103</t>
  </si>
  <si>
    <t>$BF$103</t>
  </si>
  <si>
    <t>$BH$103</t>
  </si>
  <si>
    <t>$BJ$103</t>
  </si>
  <si>
    <t>$BB$104</t>
  </si>
  <si>
    <t>$BF$104</t>
  </si>
  <si>
    <t>$BH$104</t>
  </si>
  <si>
    <t>$BJ$104</t>
  </si>
  <si>
    <t>$BB$105</t>
  </si>
  <si>
    <t>$BD$105</t>
  </si>
  <si>
    <t>$BF$105</t>
  </si>
  <si>
    <t>$BH$105</t>
  </si>
  <si>
    <t>$BJ$105</t>
  </si>
  <si>
    <t>$P$11</t>
  </si>
  <si>
    <t>Growth rate = 684% (Threshold +/-30%)</t>
  </si>
  <si>
    <t>$X$11</t>
  </si>
  <si>
    <t>Growth rate = 64% (Threshold +/-30%)</t>
  </si>
  <si>
    <t>$P$23</t>
  </si>
  <si>
    <t>Growth rate = 859% (Threshold +/-80%)</t>
  </si>
  <si>
    <t>$P$25</t>
  </si>
  <si>
    <t>Growth rate = 710% (Threshold +/-80%)</t>
  </si>
  <si>
    <t>$AJ$36</t>
  </si>
  <si>
    <t>Growth rate = 37% (Threshold +/-30%)</t>
  </si>
  <si>
    <t>$AN$36</t>
  </si>
  <si>
    <t>Growth rate = 32% (Threshold +/-30%)</t>
  </si>
  <si>
    <t>$AP$36</t>
  </si>
  <si>
    <t>Growth rate = 44% (Threshold +/-30%)</t>
  </si>
  <si>
    <t>$AP$38</t>
  </si>
  <si>
    <t>Growth rate = 84% (Threshold +/-80%)</t>
  </si>
  <si>
    <t>$AP$39</t>
  </si>
  <si>
    <t>Growth rate = 85% (Threshold +/-80%)</t>
  </si>
  <si>
    <t>$Z$91</t>
  </si>
  <si>
    <t>Growth rate = 46% (Threshold +/-30%)</t>
  </si>
  <si>
    <t>$AR$91</t>
  </si>
  <si>
    <t>Growth rate = -36% (Threshold +/-30%)</t>
  </si>
  <si>
    <t>$AT$91</t>
  </si>
  <si>
    <t>Growth rate = 36% (Threshold +/-30%)</t>
  </si>
  <si>
    <t>$Z$93</t>
  </si>
  <si>
    <t>$AR$93</t>
  </si>
  <si>
    <t>Growth rate = -41% (Threshold +/-30%)</t>
  </si>
  <si>
    <t>$AT$93</t>
  </si>
  <si>
    <t>Checking results:_x000D_
    - 50 Symbol error(s) (figures or footnotes)_x000D_
    - 15 Plausibility issue(s)</t>
  </si>
  <si>
    <t>$AL$11</t>
  </si>
  <si>
    <t>Growth rate = -44% (Threshold +/-30%)</t>
  </si>
  <si>
    <t>$BF$46</t>
  </si>
  <si>
    <t>Growth rate = 96% (Threshold +/-80%)</t>
  </si>
  <si>
    <t>Growth rate = 70% (Threshold +/-50%)</t>
  </si>
  <si>
    <t>$N$103</t>
  </si>
  <si>
    <t>$R$103</t>
  </si>
  <si>
    <t>$X$103</t>
  </si>
  <si>
    <t>$AN$103</t>
  </si>
  <si>
    <t>$AT$103</t>
  </si>
  <si>
    <t>Growth rate = -59% (Threshold +/-50%)</t>
  </si>
  <si>
    <t>Growth rate = -40% (Threshold +/-30%)</t>
  </si>
  <si>
    <t>Growth rate = 42% (Threshold +/-30%)</t>
  </si>
  <si>
    <t>Growth rate = 73% (Threshold +/-50%)</t>
  </si>
  <si>
    <t>$P$103</t>
  </si>
  <si>
    <t>$Z$103</t>
  </si>
  <si>
    <t>Growth rate = -57% (Threshold +/-50%)</t>
  </si>
  <si>
    <t>$AV$104</t>
  </si>
  <si>
    <t>Growth rate = 56% (Threshold +/-50%)</t>
  </si>
  <si>
    <t>$AX$104</t>
  </si>
  <si>
    <t>Growth rate = -50% (Threshold +/-50%)</t>
  </si>
  <si>
    <t>$H$9</t>
  </si>
  <si>
    <t>Growth rate = 161% (Threshold +/-80%)</t>
  </si>
  <si>
    <t>$P$9</t>
  </si>
  <si>
    <t>Growth rate = 104% (Threshold +/-80%)</t>
  </si>
  <si>
    <t>$H$11</t>
  </si>
  <si>
    <t>Growth rate = 106% (Threshold +/-30%)</t>
  </si>
  <si>
    <t>$J$11</t>
  </si>
  <si>
    <t>Growth rate = 47% (Threshold +/-30%)</t>
  </si>
  <si>
    <t>$N$11</t>
  </si>
  <si>
    <t>Growth rate = 45% (Threshold +/-30%)</t>
  </si>
  <si>
    <t>$N$22</t>
  </si>
  <si>
    <t>Growth rate = 100% (Threshold +/-80%)</t>
  </si>
  <si>
    <t>$H$26</t>
  </si>
  <si>
    <t>Growth rate = 112% (Threshold +/-80%)</t>
  </si>
  <si>
    <t>$H$29</t>
  </si>
  <si>
    <t>Growth rate = 108% (Threshold +/-80%)</t>
  </si>
  <si>
    <t>$H$37</t>
  </si>
  <si>
    <t>Growth rate = 121% (Threshold +/-30%)</t>
  </si>
  <si>
    <t>$J$37</t>
  </si>
  <si>
    <t>$L$37</t>
  </si>
  <si>
    <t>Growth rate = 39% (Threshold +/-30%)</t>
  </si>
  <si>
    <t>$N$37</t>
  </si>
  <si>
    <t>$P$37</t>
  </si>
  <si>
    <t>Growth rate = 38% (Threshold +/-30%)</t>
  </si>
  <si>
    <t>$R$37</t>
  </si>
  <si>
    <t>Growth rate = 34% (Threshold +/-30%)</t>
  </si>
  <si>
    <t>$T$37</t>
  </si>
  <si>
    <t>Growth rate = 31% (Threshold +/-30%)</t>
  </si>
  <si>
    <t>$BH$37</t>
  </si>
  <si>
    <t>Growth rate = -30% (Threshold +/-30%)</t>
  </si>
  <si>
    <t>$H$39</t>
  </si>
  <si>
    <t>Growth rate = 121% (Threshold +/-80%)</t>
  </si>
  <si>
    <t>$H$46</t>
  </si>
  <si>
    <t>Growth rate = 123% (Threshold +/-80%)</t>
  </si>
  <si>
    <t>$N$46</t>
  </si>
  <si>
    <t>Growth rate = 318% (Threshold +/-80%)</t>
  </si>
  <si>
    <t>$H$47</t>
  </si>
  <si>
    <t>$N$47</t>
  </si>
  <si>
    <t>Growth rate = 176% (Threshold +/-80%)</t>
  </si>
  <si>
    <t>$H$91</t>
  </si>
  <si>
    <t>Growth rate = 112% (Threshold +/-30%)</t>
  </si>
  <si>
    <t>$J$91</t>
  </si>
  <si>
    <t>Growth rate = 43% (Threshold +/-30%)</t>
  </si>
  <si>
    <t>$L$91</t>
  </si>
  <si>
    <t>$N$91</t>
  </si>
  <si>
    <t>$P$91</t>
  </si>
  <si>
    <t>$R$91</t>
  </si>
  <si>
    <t>Growth rate = 33% (Threshold +/-30%)</t>
  </si>
  <si>
    <t>$H$94</t>
  </si>
  <si>
    <t>$J$94</t>
  </si>
  <si>
    <t>$L$94</t>
  </si>
  <si>
    <t>$N$94</t>
  </si>
  <si>
    <t>$P$94</t>
  </si>
  <si>
    <t>$R$94</t>
  </si>
  <si>
    <t>Growth rate = -59% (Threshold +/-30%)</t>
  </si>
  <si>
    <t>Growth rate = -33% (Threshold +/-30%)</t>
  </si>
  <si>
    <t>$V$11</t>
  </si>
  <si>
    <t>$AB$11</t>
  </si>
  <si>
    <t>Growth rate = 49% (Threshold +/-30%)</t>
  </si>
  <si>
    <t>$AF$11</t>
  </si>
  <si>
    <t>$AH$11</t>
  </si>
  <si>
    <t>$AP$11</t>
  </si>
  <si>
    <t>$BH$11</t>
  </si>
  <si>
    <t>Growth rate = -58% (Threshold +/-30%)</t>
  </si>
  <si>
    <t>$BJ$11</t>
  </si>
  <si>
    <t>Growth rate = 115% (Threshold +/-30%)</t>
  </si>
  <si>
    <t>$BJ$23</t>
  </si>
  <si>
    <t>Growth rate = 116% (Threshold +/-80%)</t>
  </si>
  <si>
    <t>$AR$11</t>
  </si>
  <si>
    <t>$AV$11</t>
  </si>
  <si>
    <t>$AZ$11</t>
  </si>
  <si>
    <t>$BD$11</t>
  </si>
  <si>
    <t>Growth rate = 94% (Threshold +/-30%)</t>
  </si>
  <si>
    <t>$BD$28</t>
  </si>
  <si>
    <t>Growth rate = 94% (Threshold +/-80%)</t>
  </si>
  <si>
    <t>$AR$36</t>
  </si>
  <si>
    <t>$AV$36</t>
  </si>
  <si>
    <t>$AZ$36</t>
  </si>
  <si>
    <t>$BD$36</t>
  </si>
  <si>
    <t>$AR$37</t>
  </si>
  <si>
    <t>$AV$37</t>
  </si>
  <si>
    <t>$AZ$37</t>
  </si>
  <si>
    <t>$BD$37</t>
  </si>
  <si>
    <t>$BD$39</t>
  </si>
  <si>
    <t>$AP$45</t>
  </si>
  <si>
    <t>Growth rate = -74% (Threshold +/-30%)</t>
  </si>
  <si>
    <t>$AJ$91</t>
  </si>
  <si>
    <t>$AP$91</t>
  </si>
  <si>
    <t>Growth rate = 87% (Threshold +/-30%)</t>
  </si>
  <si>
    <t>$AB$92</t>
  </si>
  <si>
    <t>$AJ$92</t>
  </si>
  <si>
    <t>Growth rate = 57% (Threshold +/-30%)</t>
  </si>
  <si>
    <t>$AP$92</t>
  </si>
  <si>
    <t>Growth rate = 133% (Threshold +/-30%)</t>
  </si>
  <si>
    <t>Growth rate = 53% (Threshold +/-50%)</t>
  </si>
  <si>
    <t>Growth rate = 95% (Threshold +/-50%)</t>
  </si>
  <si>
    <t>Growth rate = 154% (Threshold +/-50%)</t>
  </si>
  <si>
    <t>Growth rate = 210% (Threshold +/-50%)</t>
  </si>
  <si>
    <t>Growth rate = 64% (Threshold +/-50%)</t>
  </si>
  <si>
    <t>Growth rate = -85% (Threshold +/-50%)</t>
  </si>
  <si>
    <t>$AB$104</t>
  </si>
  <si>
    <t>Growth rate = 58% (Threshold +/-50%)</t>
  </si>
  <si>
    <t>Growth rate = -60% (Threshold +/-50%)</t>
  </si>
  <si>
    <t>Checking results:_x000D_
    - 20 Symbol error(s) (figures or footnotes)_x000D_
    - 1 Consistency error(s)_x000D_
    - 25 Plausibility issue(s)</t>
  </si>
  <si>
    <t>$AN$7</t>
  </si>
  <si>
    <t>Growth rate = 105% (Threshold +/-80%)</t>
  </si>
  <si>
    <t>$N$17</t>
  </si>
  <si>
    <t>Growth rate = 141% (Threshold +/-80%)</t>
  </si>
  <si>
    <t>$AT$36</t>
  </si>
  <si>
    <t>Growth rate = 75% (Threshold +/-30%)</t>
  </si>
  <si>
    <t>Growth rate = -81% (Threshold +/-30%)</t>
  </si>
  <si>
    <t>Growth rate = -46% (Threshold +/-30%)</t>
  </si>
  <si>
    <t>$BB$36</t>
  </si>
  <si>
    <t>Growth rate = -47% (Threshold +/-30%)</t>
  </si>
  <si>
    <t>$AF$39</t>
  </si>
  <si>
    <t>Growth rate = 1205% (Threshold +/-80%)</t>
  </si>
  <si>
    <t>$AH$39</t>
  </si>
  <si>
    <t>Growth rate = -95% (Threshold +/-80%)</t>
  </si>
  <si>
    <t>$AN$39</t>
  </si>
  <si>
    <t>Growth rate = 195% (Threshold +/-80%)</t>
  </si>
  <si>
    <t>$R$49</t>
  </si>
  <si>
    <t>Growth rate = 83% (Threshold +/-80%)</t>
  </si>
  <si>
    <t>$AJ$49</t>
  </si>
  <si>
    <t>Growth rate = 396% (Threshold +/-80%)</t>
  </si>
  <si>
    <t>$AV$49</t>
  </si>
  <si>
    <t>Growth rate = 362% (Threshold +/-80%)</t>
  </si>
  <si>
    <t>$AT$71</t>
  </si>
  <si>
    <t>Growth rate = 90% (Threshold +/-80%)</t>
  </si>
  <si>
    <t>$T$93</t>
  </si>
  <si>
    <t>$BJ$93</t>
  </si>
  <si>
    <t>Growth rate = -34% (Threshold +/-30%)</t>
  </si>
  <si>
    <t>Growth rate = 89% (Threshold +/-50%)</t>
  </si>
  <si>
    <t>Growth rate = -96% (Threshold +/-50%)</t>
  </si>
  <si>
    <t>Growth rate = -55% (Threshold +/-50%)</t>
  </si>
  <si>
    <t>Checking results:_x000D_
    - 20 Symbol error(s) (figures or footnotes)_x000D_
    - 1 Consistency error(s)_x000D_
    - 34 Plausibility issue(s)</t>
  </si>
  <si>
    <t>$X$19</t>
  </si>
  <si>
    <t>Growth rate = 126% (Threshold +/-80%)</t>
  </si>
  <si>
    <t>$J$92</t>
  </si>
  <si>
    <t>Growth rate = 58% (Threshold +/-30%)</t>
  </si>
  <si>
    <t>$L$92</t>
  </si>
  <si>
    <t>$N$92</t>
  </si>
  <si>
    <t>Growth rate = 209% (Threshold +/-50%)</t>
  </si>
  <si>
    <t>Checking results:_x000D_
    - 20 Symbol error(s) (figures or footnotes)_x000D_
    - 17 Plausibility issue(s)</t>
  </si>
  <si>
    <t>$AX$15</t>
  </si>
  <si>
    <t>Growth rate = 230% (Threshold +/-80%)</t>
  </si>
  <si>
    <t>$BF$25</t>
  </si>
  <si>
    <t>$AF$26</t>
  </si>
  <si>
    <t>Growth rate = 132% (Threshold +/-80%)</t>
  </si>
  <si>
    <t>$P$27</t>
  </si>
  <si>
    <t>Growth rate = 1193% (Threshold +/-80%)</t>
  </si>
  <si>
    <t>$X$28</t>
  </si>
  <si>
    <t>Growth rate = 89% (Threshold +/-80%)</t>
  </si>
  <si>
    <t>$AH$28</t>
  </si>
  <si>
    <t>$BF$28</t>
  </si>
  <si>
    <t>Growth rate = 238% (Threshold +/-80%)</t>
  </si>
  <si>
    <t>$L$31</t>
  </si>
  <si>
    <t>Growth rate = 93% (Threshold +/-80%)</t>
  </si>
  <si>
    <t>$AF$31</t>
  </si>
  <si>
    <t>$P$36</t>
  </si>
  <si>
    <t>Growth rate = 282% (Threshold +/-30%)</t>
  </si>
  <si>
    <t>$P$38</t>
  </si>
  <si>
    <t>Growth rate = 477% (Threshold +/-80%)</t>
  </si>
  <si>
    <t>Growth rate = -76% (Threshold +/-50%)</t>
  </si>
  <si>
    <t>Growth rate = 97% (Threshold +/-50%)</t>
  </si>
  <si>
    <t>Growth rate = 82% (Threshold +/-50%)</t>
  </si>
  <si>
    <t>Checking results:_x000D_
    - 20 Symbol error(s) (figures or footnotes)_x000D_
    - 32 Plausibility issue(s)</t>
  </si>
  <si>
    <t>$AR$6</t>
  </si>
  <si>
    <t>Growth rate = 69% (Threshold +/-30%)</t>
  </si>
  <si>
    <t>$AR$8</t>
  </si>
  <si>
    <t>Growth rate = 82% (Threshold +/-80%)</t>
  </si>
  <si>
    <t>$BF$11</t>
  </si>
  <si>
    <t>$AP$46</t>
  </si>
  <si>
    <t>Growth rate = -83% (Threshold +/-80%)</t>
  </si>
  <si>
    <t>Growth rate = -37% (Threshold +/-30%)</t>
  </si>
  <si>
    <t>Growth rate = -31% (Threshold +/-30%)</t>
  </si>
  <si>
    <t>Growth rate = 41% (Threshold +/-30%)</t>
  </si>
  <si>
    <t>Growth rate = 57% (Threshold +/-50%)</t>
  </si>
  <si>
    <t>Growth rate = 52% (Threshold +/-50%)</t>
  </si>
  <si>
    <t>Growth rate = 59% (Threshold +/-50%)</t>
  </si>
  <si>
    <t>$P$18</t>
  </si>
  <si>
    <t>Growth rate = 130% (Threshold +/-80%)</t>
  </si>
  <si>
    <t>$Z$36</t>
  </si>
  <si>
    <t>Growth rate = 40% (Threshold +/-30%)</t>
  </si>
  <si>
    <t>$AB$36</t>
  </si>
  <si>
    <t>Growth rate = 122% (Threshold +/-80%)</t>
  </si>
  <si>
    <t>$AB$40</t>
  </si>
  <si>
    <t>$AT$40</t>
  </si>
  <si>
    <t>Growth rate = 305% (Threshold +/-30%)</t>
  </si>
  <si>
    <t>$AX$40</t>
  </si>
  <si>
    <t>$BB$40</t>
  </si>
  <si>
    <t>$BD$40</t>
  </si>
  <si>
    <t>Growth rate = 91% (Threshold +/-30%)</t>
  </si>
  <si>
    <t>$T$91</t>
  </si>
  <si>
    <t>Growth rate = -39% (Threshold +/-30%)</t>
  </si>
  <si>
    <t>Growth rate = 88% (Threshold +/-50%)</t>
  </si>
  <si>
    <t>Growth rate = -58% (Threshold +/-50%)</t>
  </si>
  <si>
    <t>Growth rate = 72% (Threshold +/-50%)</t>
  </si>
  <si>
    <t>$AZ$104</t>
  </si>
  <si>
    <t>Growth rate = -51% (Threshold +/-50%)</t>
  </si>
  <si>
    <t>Growth rate = 95% (Threshold +/-80%)</t>
  </si>
  <si>
    <t>$AH$16</t>
  </si>
  <si>
    <t>Growth rate = 137% (Threshold +/-80%)</t>
  </si>
  <si>
    <t>Growth rate = 56% (Threshold +/-30%)</t>
  </si>
  <si>
    <t>$AD$36</t>
  </si>
  <si>
    <t>Growth rate = -86% (Threshold +/-30%)</t>
  </si>
  <si>
    <t>Growth rate = 146% (Threshold +/-80%)</t>
  </si>
  <si>
    <t>$AL$45</t>
  </si>
  <si>
    <t>Growth rate = -38% (Threshold +/-30%)</t>
  </si>
  <si>
    <t>Checking results:_x000D_
    - 20 Symbol error(s) (figures or footnotes)_x000D_
    - 1 Consistency error(s)_x000D_
    - 35 Plausibility issue(s)</t>
  </si>
  <si>
    <t>$AP$23</t>
  </si>
  <si>
    <t>Growth rate = 377% (Threshold +/-80%)</t>
  </si>
  <si>
    <t>$AP$40</t>
  </si>
  <si>
    <t>$AT$41</t>
  </si>
  <si>
    <t>Growth rate = -61% (Threshold +/-30%)</t>
  </si>
  <si>
    <t>$AT$45</t>
  </si>
  <si>
    <t>Growth rate = 60% (Threshold +/-30%)</t>
  </si>
  <si>
    <t>$BD$45</t>
  </si>
  <si>
    <t>$BF$45</t>
  </si>
  <si>
    <t>Growth rate = 78% (Threshold +/-30%)</t>
  </si>
  <si>
    <t>Checking results:_x000D_
    - 8 Plausibility issue(s)</t>
  </si>
  <si>
    <t>$P$13</t>
  </si>
  <si>
    <t>Growth rate = 334% (Threshold +/-80%)</t>
  </si>
  <si>
    <t>$AJ$27</t>
  </si>
  <si>
    <t>Growth rate = 92% (Threshold +/-80%)</t>
  </si>
  <si>
    <t>Growth rate = 107% (Threshold +/-80%)</t>
  </si>
  <si>
    <t>$AD$38</t>
  </si>
  <si>
    <t>Growth rate = 106% (Threshold +/-80%)</t>
  </si>
  <si>
    <t>$AD$39</t>
  </si>
  <si>
    <t>Growth rate = 101% (Threshold +/-80%)</t>
  </si>
  <si>
    <t>$AD$40</t>
  </si>
  <si>
    <t>Growth rate = 86% (Threshold +/-30%)</t>
  </si>
  <si>
    <t>Growth rate = -85% (Threshold +/-30%)</t>
  </si>
  <si>
    <t>$AR$45</t>
  </si>
  <si>
    <t>Growth rate = 35% (Threshold +/-30%)</t>
  </si>
  <si>
    <t>$BJ$45</t>
  </si>
  <si>
    <t>Growth rate = -87% (Threshold +/-80%)</t>
  </si>
  <si>
    <t>$AB$91</t>
  </si>
  <si>
    <t>Growth rate = 136% (Threshold +/-30%)</t>
  </si>
  <si>
    <t>Checking results:_x000D_
    - 21 Plausibility issue(s)</t>
  </si>
  <si>
    <t>$AP$7</t>
  </si>
  <si>
    <t>Growth rate = -84% (Threshold +/-80%)</t>
  </si>
  <si>
    <t>Growth rate = -91% (Threshold +/-30%)</t>
  </si>
  <si>
    <t>$AT$11</t>
  </si>
  <si>
    <t>$AP$12</t>
  </si>
  <si>
    <t>Growth rate = 359% (Threshold +/-80%)</t>
  </si>
  <si>
    <t>Growth rate = -85% (Threshold +/-80%)</t>
  </si>
  <si>
    <t>$AP$26</t>
  </si>
  <si>
    <t>$AP$34</t>
  </si>
  <si>
    <t>$AP$35</t>
  </si>
  <si>
    <t>Growth rate = -82% (Threshold +/-80%)</t>
  </si>
  <si>
    <t>Growth rate = -76% (Threshold +/-30%)</t>
  </si>
  <si>
    <t>$BH$40</t>
  </si>
  <si>
    <t>$AL$41</t>
  </si>
  <si>
    <t>$AP$41</t>
  </si>
  <si>
    <t>Growth rate = -75% (Threshold +/-30%)</t>
  </si>
  <si>
    <t>$BH$41</t>
  </si>
  <si>
    <t>Growth rate = 54% (Threshold +/-30%)</t>
  </si>
  <si>
    <t>Growth rate = -93% (Threshold +/-30%)</t>
  </si>
  <si>
    <t>Growth rate = -94% (Threshold +/-80%)</t>
  </si>
  <si>
    <t>$BH$72</t>
  </si>
  <si>
    <t>Growth rate = 77% (Threshold +/-30%)</t>
  </si>
  <si>
    <t>$BH$73</t>
  </si>
  <si>
    <t>$BH$91</t>
  </si>
  <si>
    <t>Growth rate = 67% (Threshold +/-30%)</t>
  </si>
  <si>
    <t>$BH$92</t>
  </si>
  <si>
    <t>Checking results:_x000D_
    - 27 Plausibility issue(s)</t>
  </si>
  <si>
    <t>$AJ$11</t>
  </si>
  <si>
    <t>Growth rate = -71% (Threshold +/-30%)</t>
  </si>
  <si>
    <t>Growth rate = 303% (Threshold +/-80%)</t>
  </si>
  <si>
    <t>Growth rate = 149% (Threshold +/-80%)</t>
  </si>
  <si>
    <t>Growth rate = 118% (Threshold +/-80%)</t>
  </si>
  <si>
    <t>Growth rate = 71% (Threshold +/-30%)</t>
  </si>
  <si>
    <t>Growth rate = -35% (Threshold +/-30%)</t>
  </si>
  <si>
    <t>Growth rate = -78% (Threshold +/-30%)</t>
  </si>
  <si>
    <t>Growth rate = 52% (Threshold +/-30%)</t>
  </si>
  <si>
    <t>Growth rate = 70% (Threshold +/-30%)</t>
  </si>
  <si>
    <t>Growth rate = 63% (Threshold +/-30%)</t>
  </si>
  <si>
    <t>Checking results:_x000D_
    - 19 Plausibility issue(s)</t>
  </si>
  <si>
    <t>Growth rate = -72% (Threshold +/-30%)</t>
  </si>
  <si>
    <t>Growth rate = 293% (Threshold +/-80%)</t>
  </si>
  <si>
    <t>Growth rate = 154% (Threshold +/-80%)</t>
  </si>
  <si>
    <t>Growth rate = 86% (Threshold +/-80%)</t>
  </si>
  <si>
    <t>Growth rate = -84% (Threshold +/-30%)</t>
  </si>
  <si>
    <t>Growth rate = 65% (Threshold +/-30%)</t>
  </si>
  <si>
    <t>Growth rate = -86% (Threshold +/-80%)</t>
  </si>
  <si>
    <t>Growth rate = 80% (Threshold +/-30%)</t>
  </si>
  <si>
    <t>Growth rate = 61% (Threshold +/-30%)</t>
  </si>
  <si>
    <t>Checking results:_x000D_
    - 22 Plausibility issue(s)</t>
  </si>
  <si>
    <t>))s)</t>
  </si>
  <si>
    <t>Total calculated based on the emissions reported in the 2025 Proxy Inventory, provided to Eurostat by the EEA.</t>
  </si>
  <si>
    <t>$BM$5</t>
  </si>
  <si>
    <t>s) is a pre-defined footnote symbol that can be set by Eurostat only</t>
  </si>
  <si>
    <t>$BM$6</t>
  </si>
  <si>
    <t>$BM$7</t>
  </si>
  <si>
    <t>$BM$8</t>
  </si>
  <si>
    <t>$BM$9</t>
  </si>
  <si>
    <t>$BM$10</t>
  </si>
  <si>
    <t>$BM$11</t>
  </si>
  <si>
    <t>$BM$12</t>
  </si>
  <si>
    <t>$BM$13</t>
  </si>
  <si>
    <t>$BM$15</t>
  </si>
  <si>
    <t>$BM$16</t>
  </si>
  <si>
    <t>$BM$17</t>
  </si>
  <si>
    <t>$BM$18</t>
  </si>
  <si>
    <t>$BM$19</t>
  </si>
  <si>
    <t>$BM$20</t>
  </si>
  <si>
    <t>$BM$22</t>
  </si>
  <si>
    <t>$BM$23</t>
  </si>
  <si>
    <t>$BM$25</t>
  </si>
  <si>
    <t>$BM$26</t>
  </si>
  <si>
    <t>$BM$27</t>
  </si>
  <si>
    <t>$BM$28</t>
  </si>
  <si>
    <t>$BM$29</t>
  </si>
  <si>
    <t>$BM$31</t>
  </si>
  <si>
    <t>$BM$32</t>
  </si>
  <si>
    <t>$BM$34</t>
  </si>
  <si>
    <t>$BM$35</t>
  </si>
  <si>
    <t>$BM$36</t>
  </si>
  <si>
    <t>$BM$37</t>
  </si>
  <si>
    <t>$BM$38</t>
  </si>
  <si>
    <t>$BM$39</t>
  </si>
  <si>
    <t>$BM$40</t>
  </si>
  <si>
    <t>$BM$41</t>
  </si>
  <si>
    <t>$BM$42</t>
  </si>
  <si>
    <t>$BM$43</t>
  </si>
  <si>
    <t>$BM$44</t>
  </si>
  <si>
    <t>$BM$45</t>
  </si>
  <si>
    <t>$BM$46</t>
  </si>
  <si>
    <t>$BM$47</t>
  </si>
  <si>
    <t>$BM$48</t>
  </si>
  <si>
    <t>$BM$49</t>
  </si>
  <si>
    <t>$BM$50</t>
  </si>
  <si>
    <t>$BM$51</t>
  </si>
  <si>
    <t>$BM$52</t>
  </si>
  <si>
    <t>$BM$54</t>
  </si>
  <si>
    <t>$BM$55</t>
  </si>
  <si>
    <t>$BM$56</t>
  </si>
  <si>
    <t>$BM$57</t>
  </si>
  <si>
    <t>$BM$58</t>
  </si>
  <si>
    <t>$BM$59</t>
  </si>
  <si>
    <t>$BM$60</t>
  </si>
  <si>
    <t>$BM$61</t>
  </si>
  <si>
    <t>$BM$62</t>
  </si>
  <si>
    <t>$BM$64</t>
  </si>
  <si>
    <t>$BM$66</t>
  </si>
  <si>
    <t>$BM$67</t>
  </si>
  <si>
    <t>$BM$68</t>
  </si>
  <si>
    <t>$BM$70</t>
  </si>
  <si>
    <t>$BM$71</t>
  </si>
  <si>
    <t>$BM$72</t>
  </si>
  <si>
    <t>$BM$73</t>
  </si>
  <si>
    <t>$BM$74</t>
  </si>
  <si>
    <t>$BM$75</t>
  </si>
  <si>
    <t>$BM$76</t>
  </si>
  <si>
    <t>$BM$77</t>
  </si>
  <si>
    <t>$BM$78</t>
  </si>
  <si>
    <t>$BM$79</t>
  </si>
  <si>
    <t>$BM$80</t>
  </si>
  <si>
    <t>$BM$81</t>
  </si>
  <si>
    <t>$BM$82</t>
  </si>
  <si>
    <t>$BM$83</t>
  </si>
  <si>
    <t>$BM$84</t>
  </si>
  <si>
    <t>$BM$85</t>
  </si>
  <si>
    <t>$BM$86</t>
  </si>
  <si>
    <t>$BM$87</t>
  </si>
  <si>
    <t>$BM$88</t>
  </si>
  <si>
    <t>$BM$89</t>
  </si>
  <si>
    <t>$BM$90</t>
  </si>
  <si>
    <t>$BM$91</t>
  </si>
  <si>
    <t>$BM$92</t>
  </si>
  <si>
    <t>$BM$93</t>
  </si>
  <si>
    <t>$BM$94</t>
  </si>
  <si>
    <t>$BM$95</t>
  </si>
  <si>
    <t>Checking results:_x000D_
    - 102 Symbol error(s) (figures or footnotes)_x000D_
    - 17 Plausibility issue(s)</t>
  </si>
  <si>
    <t>$BM$97</t>
  </si>
  <si>
    <t>$BM$99</t>
  </si>
  <si>
    <t>$BM$100</t>
  </si>
  <si>
    <t>$BM$103</t>
  </si>
  <si>
    <t>$BM$104</t>
  </si>
  <si>
    <t>$BM$105</t>
  </si>
  <si>
    <t>$BL$6</t>
  </si>
  <si>
    <t>Growth rate = 68% (Threshold +/-50%)</t>
  </si>
  <si>
    <t>Checking results:_x000D_
    - 108 Symbol error(s) (figures or footnotes)_x000D_
    - 24 Plausibility issue(s)</t>
  </si>
  <si>
    <t>$BM$96</t>
  </si>
  <si>
    <t>$BM$98</t>
  </si>
  <si>
    <t>$BM$101</t>
  </si>
  <si>
    <t>$BM$102</t>
  </si>
  <si>
    <t>Checking results:_x000D_
    - 92 Symbol error(s) (figures or footnotes)_x000D_
    - 34 Plausibility issue(s)</t>
  </si>
  <si>
    <t>$BM$63</t>
  </si>
  <si>
    <t>$BL$11</t>
  </si>
  <si>
    <t>Growth rate = -100% (Threshold +/-30%)</t>
  </si>
  <si>
    <t>$BL$23</t>
  </si>
  <si>
    <t>Growth rate = -100% (Threshold +/-80%)</t>
  </si>
  <si>
    <t>Checking results:_x000D_
    - 93 Symbol error(s) (figures or footnotes)_x000D_
    - 14 Plausibility issue(s)</t>
  </si>
  <si>
    <t>Checking results:_x000D_
    - 93 Symbol error(s) (figures or footnotes)_x000D_
    - 12 Plausibility issue(s)</t>
  </si>
  <si>
    <t>Emissions decreased as a result of the 2009 economic crisis and  the introduction of the EURO 5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</si>
</sst>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0"/>
    <numFmt numFmtId="165" formatCode="00"/>
    <numFmt numFmtId="166" formatCode="0.0"/>
    <numFmt numFmtId="167" formatCode="#,##0.0"/>
    <numFmt numFmtId="168" formatCode="0000"/>
    <numFmt numFmtId="169" formatCode="[$-809]dd\ mmmm\ yyyy;@"/>
    <numFmt numFmtId="170" formatCode="#,##0.000"/>
  </numFmts>
  <fonts count="11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0"/>
      <color indexed="10"/>
      <name val="Arial"/>
      <family val="2"/>
    </font>
    <font>
      <b/>
      <sz val="10"/>
      <color indexed="48"/>
      <name val="Arial"/>
      <family val="2"/>
    </font>
    <font>
      <b/>
      <u/>
      <sz val="10"/>
      <name val="Arial"/>
      <family val="2"/>
    </font>
    <font>
      <b/>
      <u/>
      <sz val="10"/>
      <name val="Albertus Extra Bold"/>
      <family val="2"/>
    </font>
    <font>
      <b/>
      <sz val="14"/>
      <name val="Arial"/>
      <family val="2"/>
    </font>
    <font>
      <b/>
      <sz val="12"/>
      <name val="Arial"/>
      <family val="2"/>
    </font>
    <font>
      <sz val="8"/>
      <name val="Arial"/>
      <family val="2"/>
    </font>
    <font>
      <i/>
      <sz val="8"/>
      <color indexed="10"/>
      <name val="Arial"/>
      <family val="2"/>
    </font>
    <font>
      <b/>
      <sz val="8"/>
      <name val="Arial"/>
      <family val="2"/>
    </font>
    <font>
      <sz val="8"/>
      <color indexed="10"/>
      <name val="Arial"/>
      <family val="2"/>
    </font>
    <font>
      <sz val="10"/>
      <name val="Arial"/>
      <family val="2"/>
    </font>
    <font>
      <b/>
      <sz val="10"/>
      <color indexed="10"/>
      <name val="Arial"/>
      <family val="2"/>
    </font>
    <font>
      <b/>
      <sz val="10"/>
      <color indexed="10"/>
      <name val="Albertus Extra Bold"/>
      <family val="2"/>
    </font>
    <font>
      <b/>
      <sz val="8"/>
      <color indexed="10"/>
      <name val="Arial"/>
      <family val="2"/>
    </font>
    <font>
      <i/>
      <sz val="10"/>
      <name val="Arial"/>
      <family val="2"/>
    </font>
    <font>
      <b/>
      <sz val="12"/>
      <color indexed="10"/>
      <name val="Arial"/>
      <family val="2"/>
    </font>
    <font>
      <b/>
      <u/>
      <sz val="10"/>
      <color indexed="10"/>
      <name val="Arial"/>
      <family val="2"/>
    </font>
    <font>
      <sz val="10"/>
      <color indexed="10"/>
      <name val="Arial"/>
      <family val="2"/>
    </font>
    <font>
      <b/>
      <sz val="14"/>
      <color indexed="20"/>
      <name val="Arial"/>
      <family val="2"/>
    </font>
    <font>
      <sz val="10"/>
      <color indexed="12"/>
      <name val="Arial"/>
      <family val="2"/>
    </font>
    <font>
      <i/>
      <sz val="8"/>
      <name val="Arial"/>
      <family val="2"/>
    </font>
    <font>
      <b/>
      <i/>
      <sz val="10"/>
      <name val="Arial"/>
      <family val="2"/>
    </font>
    <font>
      <vertAlign val="superscript"/>
      <sz val="10"/>
      <name val="Arial"/>
      <family val="2"/>
    </font>
    <font>
      <u/>
      <sz val="10"/>
      <name val="Arial"/>
      <family val="2"/>
    </font>
    <font>
      <vertAlign val="subscript"/>
      <sz val="10"/>
      <name val="Arial"/>
      <family val="2"/>
    </font>
    <font>
      <u/>
      <sz val="10"/>
      <color indexed="10"/>
      <name val="Arial"/>
      <family val="2"/>
    </font>
    <font>
      <b/>
      <vertAlign val="subscript"/>
      <sz val="10"/>
      <color indexed="10"/>
      <name val="Arial"/>
      <family val="2"/>
    </font>
    <font>
      <b/>
      <sz val="12"/>
      <color indexed="12"/>
      <name val="Arial"/>
      <family val="2"/>
    </font>
    <font>
      <b/>
      <i/>
      <sz val="8"/>
      <name val="Arial"/>
      <family val="2"/>
    </font>
    <font>
      <b/>
      <sz val="10"/>
      <color indexed="12"/>
      <name val="Arial"/>
      <family val="2"/>
    </font>
    <font>
      <sz val="8"/>
      <color indexed="8"/>
      <name val="Arial Unicode MS"/>
      <family val="2"/>
      <charset val="238"/>
    </font>
    <font>
      <b/>
      <i/>
      <sz val="9"/>
      <name val="Arial"/>
      <family val="2"/>
    </font>
    <font>
      <sz val="10"/>
      <color indexed="9"/>
      <name val="Arial"/>
      <family val="2"/>
    </font>
    <font>
      <sz val="8"/>
      <name val="Arial"/>
      <family val="2"/>
    </font>
    <font>
      <b/>
      <sz val="8"/>
      <color indexed="81"/>
      <name val="Arial"/>
      <family val="2"/>
    </font>
    <font>
      <i/>
      <sz val="8"/>
      <color indexed="10"/>
      <name val="Arial"/>
      <family val="2"/>
    </font>
    <font>
      <b/>
      <sz val="10"/>
      <color indexed="16"/>
      <name val="Arial"/>
      <family val="2"/>
    </font>
    <font>
      <sz val="8"/>
      <color rgb="FF000000"/>
      <name val="Arial"/>
      <family val="2"/>
    </font>
    <font>
      <sz val="8"/>
      <color rgb="FFFF0000"/>
      <name val="Arial"/>
      <family val="2"/>
    </font>
    <font>
      <sz val="11"/>
      <name val="Calibri"/>
      <family val="2"/>
      <scheme val="minor"/>
    </font>
    <font>
      <b/>
      <sz val="11"/>
      <name val="Calibri"/>
      <family val="2"/>
      <scheme val="minor"/>
    </font>
    <font>
      <b/>
      <sz val="10"/>
      <color rgb="FF000000"/>
      <name val="Arial"/>
      <family val="2"/>
    </font>
    <font>
      <i/>
      <sz val="8"/>
      <color rgb="FF000000"/>
      <name val="Arial"/>
      <family val="2"/>
    </font>
    <font>
      <b/>
      <i/>
      <sz val="9"/>
      <color rgb="FF000000"/>
      <name val="Arial"/>
      <family val="2"/>
    </font>
    <font>
      <sz val="10"/>
      <color rgb="FF000000"/>
      <name val="Arial"/>
      <family val="2"/>
    </font>
    <font>
      <sz val="10"/>
      <color rgb="FFFFFFFF"/>
      <name val="Arial"/>
      <family val="2"/>
    </font>
    <font>
      <sz val="10"/>
      <color rgb="FF538ED5"/>
      <name val="Arial"/>
      <family val="2"/>
    </font>
    <font>
      <sz val="10"/>
      <color rgb="FFFF0000"/>
      <name val="Arial"/>
      <family val="2"/>
    </font>
    <font>
      <sz val="10"/>
      <color theme="1"/>
      <name val="Arial"/>
      <family val="2"/>
    </font>
    <font>
      <b/>
      <sz val="11"/>
      <color theme="0"/>
      <name val="Calibri"/>
      <family val="2"/>
      <scheme val="minor"/>
    </font>
    <font>
      <sz val="9"/>
      <color indexed="81"/>
      <name val="Tahoma"/>
      <family val="2"/>
    </font>
    <font>
      <b/>
      <sz val="11"/>
      <color theme="1"/>
      <name val="Calibri"/>
      <family val="2"/>
      <scheme val="minor"/>
    </font>
    <font>
      <sz val="9"/>
      <color theme="1"/>
      <name val="Calibri"/>
      <family val="2"/>
      <scheme val="minor"/>
    </font>
    <font>
      <b/>
      <sz val="9"/>
      <color theme="1"/>
      <name val="Calibri"/>
      <family val="2"/>
      <scheme val="minor"/>
    </font>
    <font>
      <sz val="11"/>
      <color rgb="FFFF0000"/>
      <name val="Calibri"/>
      <family val="2"/>
      <scheme val="minor"/>
    </font>
    <font>
      <b/>
      <sz val="11"/>
      <color rgb="FFFF0000"/>
      <name val="Calibri"/>
      <family val="2"/>
      <scheme val="minor"/>
    </font>
    <font>
      <b/>
      <u/>
      <sz val="12"/>
      <color rgb="FFFF0000"/>
      <name val="Arial"/>
      <family val="2"/>
    </font>
    <font>
      <b/>
      <sz val="14"/>
      <color rgb="FF800080"/>
      <name val="Arial"/>
      <family val="2"/>
    </font>
    <font>
      <b/>
      <sz val="10"/>
      <color theme="3" tint="0.39997558519241921"/>
      <name val="Arial"/>
      <family val="2"/>
    </font>
    <font>
      <b/>
      <sz val="10"/>
      <color rgb="FFFF0000"/>
      <name val="Arial"/>
      <family val="2"/>
    </font>
    <font>
      <b/>
      <sz val="10"/>
      <color theme="7" tint="0.39997558519241921"/>
      <name val="Arial"/>
      <family val="2"/>
    </font>
    <font>
      <b/>
      <sz val="10"/>
      <color theme="9" tint="-0.249977111117893"/>
      <name val="Arial"/>
      <family val="2"/>
    </font>
    <font>
      <sz val="14"/>
      <name val="Arial"/>
      <family val="2"/>
    </font>
    <font>
      <sz val="14"/>
      <color indexed="10"/>
      <name val="Arial"/>
      <family val="2"/>
    </font>
    <font>
      <b/>
      <sz val="13"/>
      <name val="Arial"/>
      <family val="2"/>
    </font>
    <font>
      <b/>
      <sz val="11"/>
      <color indexed="10"/>
      <name val="Arial"/>
      <family val="2"/>
    </font>
    <font>
      <sz val="14"/>
      <color indexed="8"/>
      <name val="Arial"/>
      <family val="2"/>
    </font>
    <font>
      <b/>
      <sz val="13"/>
      <color indexed="10"/>
      <name val="Arial"/>
      <family val="2"/>
    </font>
    <font>
      <b/>
      <sz val="12"/>
      <color indexed="60"/>
      <name val="Arial"/>
      <family val="2"/>
    </font>
    <font>
      <sz val="12"/>
      <color indexed="10"/>
      <name val="Arial"/>
      <family val="2"/>
    </font>
    <font>
      <sz val="12"/>
      <name val="Arial"/>
      <family val="2"/>
    </font>
    <font>
      <sz val="10"/>
      <color rgb="FF66FF99"/>
      <name val="Arial"/>
      <family val="2"/>
    </font>
    <font>
      <b/>
      <sz val="10"/>
      <color rgb="FF00CC00"/>
      <name val="Arial"/>
      <family val="2"/>
    </font>
    <font>
      <b/>
      <vertAlign val="superscript"/>
      <sz val="10"/>
      <name val="Arial"/>
      <family val="2"/>
    </font>
    <font>
      <b/>
      <sz val="10"/>
      <color theme="1"/>
      <name val="Arial"/>
      <family val="2"/>
    </font>
    <font>
      <b/>
      <i/>
      <sz val="10"/>
      <color theme="1"/>
      <name val="Arial"/>
      <family val="2"/>
    </font>
    <font>
      <u/>
      <vertAlign val="superscript"/>
      <sz val="10"/>
      <name val="Arial"/>
      <family val="2"/>
    </font>
    <font>
      <b/>
      <sz val="10"/>
      <color rgb="FFFFFF00"/>
      <name val="Arial"/>
      <family val="2"/>
    </font>
    <font>
      <sz val="10"/>
      <color theme="5" tint="0.39997558519241921"/>
      <name val="Arial"/>
      <family val="2"/>
    </font>
    <font>
      <b/>
      <sz val="10"/>
      <color theme="5" tint="0.39997558519241921"/>
      <name val="Arial"/>
      <family val="2"/>
    </font>
    <font>
      <b/>
      <sz val="9"/>
      <color indexed="81"/>
      <name val="Tahoma"/>
      <family val="2"/>
    </font>
    <font>
      <b/>
      <sz val="12"/>
      <color rgb="FF000000"/>
      <name val="Arial"/>
      <family val="2"/>
    </font>
    <font>
      <sz val="10"/>
      <color theme="9" tint="0.39997558519241921"/>
      <name val="Arial"/>
      <family val="2"/>
    </font>
    <font>
      <sz val="10"/>
      <name val="Arial"/>
      <family val="2"/>
      <charset val="238"/>
    </font>
    <font>
      <sz val="12"/>
      <name val="Arial"/>
      <family val="2"/>
      <charset val="238"/>
    </font>
    <font>
      <sz val="10"/>
      <color rgb="FF000000"/>
      <name val="Arial"/>
      <family val="2"/>
      <charset val="238"/>
    </font>
    <font>
      <b/>
      <sz val="10"/>
      <color rgb="FF000000"/>
      <name val="Arial"/>
      <family val="2"/>
      <charset val="238"/>
    </font>
    <font>
      <sz val="8"/>
      <color rgb="FF000000"/>
      <name val="Arial"/>
      <family val="2"/>
      <charset val="238"/>
    </font>
    <font>
      <sz val="8"/>
      <color rgb="FFFF0000"/>
      <name val="Arial"/>
      <family val="2"/>
      <charset val="238"/>
    </font>
    <font>
      <b/>
      <i/>
      <sz val="9"/>
      <color rgb="FF000000"/>
      <name val="Arial"/>
      <family val="2"/>
      <charset val="238"/>
    </font>
    <font>
      <i/>
      <sz val="8"/>
      <color rgb="FF000000"/>
      <name val="Arial"/>
      <family val="2"/>
      <charset val="238"/>
    </font>
    <font>
      <sz val="9"/>
      <color indexed="81"/>
      <name val="Segoe UI"/>
      <family val="2"/>
      <charset val="238"/>
    </font>
    <font>
      <sz val="8"/>
      <color rgb="FF000000"/>
      <name val="Tahoma"/>
      <family val="2"/>
    </font>
    <font>
      <b/>
      <sz val="10"/>
      <color rgb="FF339966"/>
      <name val="Arial"/>
      <family val="2"/>
    </font>
    <font>
      <sz val="10"/>
      <color rgb="FFFF99CC"/>
      <name val="Arial"/>
      <family val="2"/>
    </font>
    <font>
      <sz val="10"/>
      <color rgb="FFC0C0C0"/>
      <name val="Arial"/>
      <family val="2"/>
    </font>
    <font>
      <sz val="10"/>
      <color rgb="FFFFFFCC"/>
      <name val="Arial"/>
      <family val="2"/>
    </font>
  </fonts>
  <fills count="42">
    <fill>
      <patternFill patternType="none"/>
    </fill>
    <fill>
      <patternFill patternType="gray125"/>
    </fill>
    <fill>
      <patternFill patternType="solid">
        <fgColor indexed="42"/>
        <bgColor indexed="64"/>
      </patternFill>
    </fill>
    <fill>
      <patternFill patternType="solid">
        <fgColor indexed="27"/>
        <bgColor indexed="64"/>
      </patternFill>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indexed="31"/>
        <bgColor indexed="64"/>
      </patternFill>
    </fill>
    <fill>
      <patternFill patternType="solid">
        <fgColor rgb="FFFFFFFF"/>
        <bgColor indexed="64"/>
      </patternFill>
    </fill>
    <fill>
      <patternFill patternType="solid">
        <fgColor rgb="FFFFFF99"/>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538ED5"/>
        <bgColor indexed="64"/>
      </patternFill>
    </fill>
    <fill>
      <patternFill patternType="solid">
        <fgColor rgb="FFFFCC66"/>
        <bgColor indexed="64"/>
      </patternFill>
    </fill>
    <fill>
      <patternFill patternType="solid">
        <fgColor rgb="FF7030A0"/>
        <bgColor indexed="64"/>
      </patternFill>
    </fill>
    <fill>
      <patternFill patternType="solid">
        <fgColor rgb="FF9C5BCD"/>
        <bgColor indexed="64"/>
      </patternFill>
    </fill>
    <fill>
      <patternFill patternType="solid">
        <fgColor theme="0" tint="-0.34998626667073579"/>
        <bgColor indexed="64"/>
      </patternFill>
    </fill>
    <fill>
      <patternFill patternType="solid">
        <fgColor rgb="FFC11515"/>
        <bgColor indexed="64"/>
      </patternFill>
    </fill>
    <fill>
      <patternFill patternType="solid">
        <fgColor theme="1"/>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CCFFFF"/>
        <bgColor indexed="64"/>
      </patternFill>
    </fill>
    <fill>
      <patternFill patternType="solid">
        <fgColor rgb="FFFFFF00"/>
        <bgColor indexed="64"/>
      </patternFill>
    </fill>
    <fill>
      <patternFill patternType="solid">
        <fgColor rgb="FFFF99FF"/>
        <bgColor indexed="64"/>
      </patternFill>
    </fill>
    <fill>
      <patternFill patternType="solid">
        <fgColor theme="0" tint="-0.14999847407452621"/>
        <bgColor indexed="64"/>
      </patternFill>
    </fill>
    <fill>
      <patternFill patternType="solid">
        <fgColor rgb="FF66FF99"/>
        <bgColor indexed="64"/>
      </patternFill>
    </fill>
    <fill>
      <patternFill patternType="solid">
        <fgColor rgb="FF5297D6"/>
        <bgColor indexed="64"/>
      </patternFill>
    </fill>
    <fill>
      <patternFill patternType="solid">
        <fgColor rgb="FFC0C0C0"/>
        <bgColor indexed="64"/>
      </patternFill>
    </fill>
    <fill>
      <patternFill patternType="solid">
        <fgColor rgb="FFFF9933"/>
        <bgColor indexed="64"/>
      </patternFill>
    </fill>
    <fill>
      <patternFill patternType="solid">
        <fgColor theme="5" tint="0.59999389629810485"/>
        <bgColor indexed="64"/>
      </patternFill>
    </fill>
    <fill>
      <patternFill patternType="solid">
        <fgColor rgb="FF0000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CD5B4"/>
        <bgColor indexed="64"/>
      </patternFill>
    </fill>
    <fill>
      <patternFill patternType="solid">
        <fgColor rgb="FFA5A5A5"/>
        <bgColor indexed="64"/>
      </patternFill>
    </fill>
    <fill>
      <patternFill patternType="solid">
        <fgColor rgb="FFFF99CC"/>
        <bgColor indexed="64"/>
      </patternFill>
    </fill>
  </fills>
  <borders count="6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auto="1"/>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indexed="64"/>
      </bottom>
      <diagonal/>
    </border>
    <border>
      <left style="thin">
        <color indexed="23"/>
      </left>
      <right/>
      <top style="thin">
        <color indexed="23"/>
      </top>
      <bottom/>
      <diagonal/>
    </border>
    <border>
      <left/>
      <right style="thin">
        <color indexed="23"/>
      </right>
      <top style="thin">
        <color indexed="23"/>
      </top>
      <bottom/>
      <diagonal/>
    </border>
    <border>
      <left style="thin">
        <color indexed="23"/>
      </left>
      <right/>
      <top/>
      <bottom/>
      <diagonal/>
    </border>
    <border>
      <left/>
      <right style="thin">
        <color indexed="23"/>
      </right>
      <top/>
      <bottom/>
      <diagonal/>
    </border>
    <border>
      <left style="thin">
        <color indexed="23"/>
      </left>
      <right/>
      <top/>
      <bottom style="thin">
        <color indexed="23"/>
      </bottom>
      <diagonal/>
    </border>
    <border>
      <left/>
      <right style="thin">
        <color indexed="23"/>
      </right>
      <top/>
      <bottom style="thin">
        <color indexed="23"/>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indexed="64"/>
      </bottom>
      <diagonal/>
    </border>
    <border>
      <left/>
      <right style="thin">
        <color indexed="64"/>
      </right>
      <top/>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indexed="64"/>
      </bottom>
      <diagonal/>
    </border>
    <border>
      <left style="thin">
        <color indexed="64"/>
      </left>
      <right style="thin">
        <color auto="1"/>
      </right>
      <top/>
      <bottom/>
      <diagonal/>
    </border>
    <border>
      <left style="thin">
        <color indexed="64"/>
      </left>
      <right style="medium">
        <color auto="1"/>
      </right>
      <top/>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indexed="64"/>
      </bottom>
      <diagonal/>
    </border>
  </borders>
  <cellStyleXfs count="6">
    <xf numFmtId="0" fontId="0" fillId="0" borderId="0"/>
    <xf numFmtId="0" fontId="23" fillId="0" borderId="0" applyNumberFormat="0" applyFill="0" applyBorder="0" applyAlignment="0" applyProtection="0">
      <alignment vertical="top"/>
      <protection locked="0"/>
    </xf>
    <xf numFmtId="0" fontId="19" fillId="0" borderId="0"/>
    <xf numFmtId="0" fontId="20" fillId="0" borderId="0"/>
    <xf numFmtId="0" fontId="19" fillId="0" borderId="0"/>
    <xf numFmtId="0" fontId="105" fillId="0" borderId="0"/>
  </cellStyleXfs>
  <cellXfs count="679">
    <xf numFmtId="0" fontId="0" fillId="0" borderId="0" xfId="0"/>
    <xf numFmtId="0" fontId="8" fillId="12" borderId="22" xfId="0" applyFont="1" applyFill="1" applyBorder="1" applyAlignment="1">
      <alignment horizontal="left"/>
    </xf>
    <xf numFmtId="0" fontId="62" fillId="22" borderId="22" xfId="0" applyFont="1" applyFill="1" applyBorder="1" applyAlignment="1">
      <alignment horizontal="center" vertical="center" wrapText="1"/>
    </xf>
    <xf numFmtId="0" fontId="27" fillId="0" borderId="3" xfId="0" applyFont="1" applyBorder="1" applyAlignment="1">
      <alignment horizontal="center" vertical="center"/>
    </xf>
    <xf numFmtId="164" fontId="36" fillId="2" borderId="1" xfId="0" applyNumberFormat="1" applyFont="1" applyFill="1" applyBorder="1" applyAlignment="1">
      <alignment horizontal="left" vertical="top"/>
    </xf>
    <xf numFmtId="164" fontId="45" fillId="2" borderId="4" xfId="0" applyNumberFormat="1" applyFont="1" applyFill="1" applyBorder="1" applyAlignment="1">
      <alignment horizontal="left" vertical="top"/>
    </xf>
    <xf numFmtId="164" fontId="45" fillId="2" borderId="5" xfId="0" applyNumberFormat="1" applyFont="1" applyFill="1" applyBorder="1" applyAlignment="1">
      <alignment horizontal="left" vertical="top"/>
    </xf>
    <xf numFmtId="0" fontId="22" fillId="2" borderId="4" xfId="0" applyFont="1" applyFill="1" applyBorder="1" applyAlignment="1">
      <alignment horizontal="right" vertical="center"/>
    </xf>
    <xf numFmtId="0" fontId="35" fillId="2" borderId="4" xfId="0" applyFont="1" applyFill="1" applyBorder="1" applyAlignment="1">
      <alignment horizontal="left" vertical="center"/>
    </xf>
    <xf numFmtId="49" fontId="22" fillId="2" borderId="6" xfId="0" applyNumberFormat="1" applyFont="1" applyFill="1" applyBorder="1" applyAlignment="1">
      <alignment horizontal="left" vertical="center" wrapText="1" indent="1"/>
    </xf>
    <xf numFmtId="0" fontId="22" fillId="2" borderId="1" xfId="0" applyFont="1" applyFill="1" applyBorder="1" applyAlignment="1">
      <alignment horizontal="center" vertical="center"/>
    </xf>
    <xf numFmtId="0" fontId="23" fillId="5" borderId="0" xfId="1" applyFill="1" applyAlignment="1" applyProtection="1"/>
    <xf numFmtId="0" fontId="0" fillId="0" borderId="0" xfId="0" applyAlignment="1">
      <alignment vertical="center"/>
    </xf>
    <xf numFmtId="0" fontId="21" fillId="0" borderId="0" xfId="0" applyFont="1" applyAlignment="1">
      <alignment vertical="top"/>
    </xf>
    <xf numFmtId="0" fontId="0" fillId="0" borderId="0" xfId="0" applyAlignment="1">
      <alignment vertical="top"/>
    </xf>
    <xf numFmtId="0" fontId="43" fillId="0" borderId="0" xfId="0" applyFont="1" applyAlignment="1">
      <alignment vertical="top"/>
    </xf>
    <xf numFmtId="0" fontId="21" fillId="7" borderId="2" xfId="0" applyFont="1" applyFill="1" applyBorder="1" applyAlignment="1">
      <alignment horizontal="center"/>
    </xf>
    <xf numFmtId="0" fontId="0" fillId="0" borderId="0" xfId="0" applyAlignment="1">
      <alignment horizontal="center"/>
    </xf>
    <xf numFmtId="0" fontId="22" fillId="0" borderId="16" xfId="0" applyFont="1" applyBorder="1"/>
    <xf numFmtId="0" fontId="22" fillId="0" borderId="0" xfId="0" applyFont="1"/>
    <xf numFmtId="166" fontId="21" fillId="7" borderId="2" xfId="0" applyNumberFormat="1" applyFont="1" applyFill="1" applyBorder="1" applyAlignment="1">
      <alignment horizontal="center"/>
    </xf>
    <xf numFmtId="166" fontId="0" fillId="0" borderId="0" xfId="0" applyNumberFormat="1"/>
    <xf numFmtId="165" fontId="21" fillId="2" borderId="1" xfId="0" applyNumberFormat="1" applyFont="1" applyFill="1" applyBorder="1" applyAlignment="1">
      <alignment horizontal="left" vertical="top"/>
    </xf>
    <xf numFmtId="0" fontId="22" fillId="10" borderId="8" xfId="0" applyFont="1" applyFill="1" applyBorder="1" applyAlignment="1">
      <alignment horizontal="left" vertical="center" indent="1"/>
    </xf>
    <xf numFmtId="0" fontId="0" fillId="11" borderId="0" xfId="0" applyFill="1"/>
    <xf numFmtId="0" fontId="61" fillId="11" borderId="0" xfId="0" applyFont="1" applyFill="1"/>
    <xf numFmtId="0" fontId="61" fillId="12" borderId="14" xfId="0" applyFont="1" applyFill="1" applyBorder="1" applyAlignment="1">
      <alignment vertical="center" wrapText="1"/>
    </xf>
    <xf numFmtId="0" fontId="61" fillId="12" borderId="7" xfId="0" applyFont="1" applyFill="1" applyBorder="1" applyAlignment="1">
      <alignment horizontal="left" vertical="center" wrapText="1"/>
    </xf>
    <xf numFmtId="0" fontId="61" fillId="12" borderId="2" xfId="0" applyFont="1" applyFill="1" applyBorder="1" applyAlignment="1">
      <alignment horizontal="left" vertical="center" wrapText="1"/>
    </xf>
    <xf numFmtId="4" fontId="59" fillId="8" borderId="16" xfId="0" applyNumberFormat="1" applyFont="1" applyFill="1" applyBorder="1" applyAlignment="1" applyProtection="1">
      <alignment horizontal="right" vertical="center"/>
      <protection locked="0"/>
    </xf>
    <xf numFmtId="0" fontId="49" fillId="0" borderId="0" xfId="0" applyFont="1" applyAlignment="1">
      <alignment horizontal="center" vertical="center"/>
    </xf>
    <xf numFmtId="0" fontId="21" fillId="4" borderId="0" xfId="0" applyFont="1" applyFill="1" applyAlignment="1">
      <alignment horizontal="center" vertical="center" wrapText="1"/>
    </xf>
    <xf numFmtId="0" fontId="30" fillId="4" borderId="0" xfId="0" applyFont="1" applyFill="1" applyAlignment="1">
      <alignment horizontal="right" vertical="center"/>
    </xf>
    <xf numFmtId="0" fontId="21" fillId="4" borderId="0" xfId="0" applyFont="1" applyFill="1" applyAlignment="1">
      <alignment horizontal="right" vertical="center"/>
    </xf>
    <xf numFmtId="0" fontId="28" fillId="4" borderId="0" xfId="0" applyFont="1" applyFill="1" applyAlignment="1">
      <alignment horizontal="right" vertical="top"/>
    </xf>
    <xf numFmtId="0" fontId="28" fillId="6" borderId="0" xfId="0" applyFont="1" applyFill="1" applyAlignment="1">
      <alignment horizontal="right" vertical="top"/>
    </xf>
    <xf numFmtId="0" fontId="21" fillId="6" borderId="0" xfId="0" applyFont="1" applyFill="1" applyAlignment="1">
      <alignment horizontal="right" vertical="top"/>
    </xf>
    <xf numFmtId="0" fontId="53" fillId="6" borderId="0" xfId="0" applyFont="1" applyFill="1" applyAlignment="1">
      <alignment horizontal="right" vertical="top"/>
    </xf>
    <xf numFmtId="0" fontId="21" fillId="4" borderId="0" xfId="0" applyFont="1" applyFill="1" applyAlignment="1">
      <alignment horizontal="right" vertical="top"/>
    </xf>
    <xf numFmtId="0" fontId="28" fillId="4" borderId="0" xfId="0" applyFont="1" applyFill="1" applyAlignment="1">
      <alignment horizontal="right"/>
    </xf>
    <xf numFmtId="0" fontId="28" fillId="4" borderId="0" xfId="0" applyFont="1" applyFill="1" applyAlignment="1">
      <alignment horizontal="right" vertical="center"/>
    </xf>
    <xf numFmtId="0" fontId="32" fillId="3" borderId="0" xfId="0" applyFont="1" applyFill="1"/>
    <xf numFmtId="0" fontId="32" fillId="3" borderId="0" xfId="0" applyFont="1" applyFill="1" applyAlignment="1">
      <alignment horizontal="left"/>
    </xf>
    <xf numFmtId="0" fontId="21" fillId="5" borderId="0" xfId="0" applyFont="1" applyFill="1" applyAlignment="1">
      <alignment vertical="center"/>
    </xf>
    <xf numFmtId="0" fontId="19" fillId="13" borderId="15" xfId="0" applyFont="1" applyFill="1" applyBorder="1" applyAlignment="1">
      <alignment vertical="center"/>
    </xf>
    <xf numFmtId="0" fontId="41" fillId="3" borderId="2" xfId="0" applyFont="1" applyFill="1" applyBorder="1" applyAlignment="1">
      <alignment horizontal="left" vertical="center" wrapText="1"/>
    </xf>
    <xf numFmtId="0" fontId="41" fillId="3" borderId="2" xfId="0" applyFont="1" applyFill="1" applyBorder="1" applyAlignment="1">
      <alignment vertical="center" wrapText="1"/>
    </xf>
    <xf numFmtId="0" fontId="32" fillId="3" borderId="2" xfId="0" applyFont="1" applyFill="1" applyBorder="1" applyAlignment="1">
      <alignment vertical="center" wrapText="1"/>
    </xf>
    <xf numFmtId="0" fontId="32" fillId="3" borderId="7" xfId="0" applyFont="1" applyFill="1" applyBorder="1" applyAlignment="1">
      <alignment vertical="center" wrapText="1"/>
    </xf>
    <xf numFmtId="0" fontId="41" fillId="3" borderId="2" xfId="0" applyFont="1" applyFill="1" applyBorder="1" applyAlignment="1">
      <alignment horizontal="left" vertical="center"/>
    </xf>
    <xf numFmtId="0" fontId="32" fillId="3" borderId="2" xfId="0" applyFont="1" applyFill="1" applyBorder="1" applyAlignment="1">
      <alignment horizontal="left" vertical="center" wrapText="1"/>
    </xf>
    <xf numFmtId="0" fontId="32" fillId="5" borderId="2" xfId="0" applyFont="1" applyFill="1" applyBorder="1" applyAlignment="1">
      <alignment horizontal="left" vertical="center" wrapText="1"/>
    </xf>
    <xf numFmtId="0" fontId="32" fillId="5" borderId="0" xfId="0" applyFont="1" applyFill="1"/>
    <xf numFmtId="0" fontId="32" fillId="3" borderId="0" xfId="0" applyFont="1" applyFill="1" applyAlignment="1">
      <alignment vertical="top"/>
    </xf>
    <xf numFmtId="0" fontId="0" fillId="5" borderId="0" xfId="0" applyFill="1"/>
    <xf numFmtId="0" fontId="32" fillId="5" borderId="0" xfId="0" applyFont="1" applyFill="1" applyAlignment="1">
      <alignment vertical="top"/>
    </xf>
    <xf numFmtId="0" fontId="32" fillId="5" borderId="0" xfId="0" applyFont="1" applyFill="1" applyAlignment="1">
      <alignment horizontal="left"/>
    </xf>
    <xf numFmtId="0" fontId="32" fillId="3" borderId="0" xfId="0" applyFont="1" applyFill="1" applyProtection="1">
      <protection locked="0"/>
    </xf>
    <xf numFmtId="0" fontId="22" fillId="0" borderId="15" xfId="0" applyFont="1" applyBorder="1" applyAlignment="1">
      <alignment horizontal="center" vertical="center"/>
    </xf>
    <xf numFmtId="0" fontId="19" fillId="5" borderId="0" xfId="0" applyFont="1" applyFill="1"/>
    <xf numFmtId="0" fontId="54" fillId="0" borderId="0" xfId="0" applyFont="1"/>
    <xf numFmtId="0" fontId="21" fillId="5" borderId="0" xfId="0" applyFont="1" applyFill="1"/>
    <xf numFmtId="0" fontId="58" fillId="5" borderId="0" xfId="0" applyFont="1" applyFill="1"/>
    <xf numFmtId="0" fontId="19" fillId="0" borderId="0" xfId="0" applyFont="1"/>
    <xf numFmtId="0" fontId="32" fillId="3" borderId="2" xfId="0" applyFont="1" applyFill="1" applyBorder="1" applyAlignment="1" applyProtection="1">
      <alignment vertical="center" wrapText="1"/>
      <protection locked="0"/>
    </xf>
    <xf numFmtId="0" fontId="32" fillId="3" borderId="2" xfId="0" applyFont="1" applyFill="1" applyBorder="1" applyAlignment="1" applyProtection="1">
      <alignment horizontal="left" vertical="center" wrapText="1"/>
      <protection locked="0"/>
    </xf>
    <xf numFmtId="4" fontId="63" fillId="8" borderId="16" xfId="0" applyNumberFormat="1" applyFont="1" applyFill="1" applyBorder="1" applyAlignment="1" applyProtection="1">
      <alignment horizontal="right" vertical="center"/>
      <protection locked="0"/>
    </xf>
    <xf numFmtId="4" fontId="66" fillId="8" borderId="20" xfId="0" applyNumberFormat="1" applyFont="1" applyFill="1" applyBorder="1" applyAlignment="1" applyProtection="1">
      <alignment horizontal="right" vertical="center"/>
      <protection locked="0"/>
    </xf>
    <xf numFmtId="4" fontId="66" fillId="8" borderId="16" xfId="0" applyNumberFormat="1" applyFont="1" applyFill="1" applyBorder="1" applyAlignment="1" applyProtection="1">
      <alignment horizontal="right" vertical="center"/>
      <protection locked="0"/>
    </xf>
    <xf numFmtId="4" fontId="66" fillId="8" borderId="17" xfId="0" applyNumberFormat="1" applyFont="1" applyFill="1" applyBorder="1" applyAlignment="1" applyProtection="1">
      <alignment horizontal="right" vertical="center"/>
      <protection locked="0"/>
    </xf>
    <xf numFmtId="4" fontId="66" fillId="8" borderId="19" xfId="0" applyNumberFormat="1" applyFont="1" applyFill="1" applyBorder="1" applyAlignment="1" applyProtection="1">
      <alignment horizontal="right" vertical="center"/>
      <protection locked="0"/>
    </xf>
    <xf numFmtId="4" fontId="66" fillId="8" borderId="1" xfId="0" applyNumberFormat="1" applyFont="1" applyFill="1" applyBorder="1" applyAlignment="1" applyProtection="1">
      <alignment horizontal="right" vertical="center"/>
      <protection locked="0"/>
    </xf>
    <xf numFmtId="0" fontId="19" fillId="3" borderId="2" xfId="0" applyFont="1" applyFill="1" applyBorder="1" applyAlignment="1" applyProtection="1">
      <alignment vertical="center" wrapText="1"/>
      <protection locked="0"/>
    </xf>
    <xf numFmtId="0" fontId="61" fillId="12" borderId="22" xfId="0" applyFont="1" applyFill="1" applyBorder="1"/>
    <xf numFmtId="0" fontId="61" fillId="12" borderId="22" xfId="0" applyFont="1" applyFill="1" applyBorder="1" applyAlignment="1">
      <alignment wrapText="1"/>
    </xf>
    <xf numFmtId="0" fontId="18" fillId="11" borderId="0" xfId="0" applyFont="1" applyFill="1"/>
    <xf numFmtId="0" fontId="18" fillId="12" borderId="22" xfId="0" quotePrefix="1" applyFont="1" applyFill="1" applyBorder="1"/>
    <xf numFmtId="0" fontId="18" fillId="12" borderId="22" xfId="0" applyFont="1" applyFill="1" applyBorder="1"/>
    <xf numFmtId="0" fontId="18" fillId="12" borderId="22" xfId="0" applyFont="1" applyFill="1" applyBorder="1" applyAlignment="1">
      <alignment horizontal="center"/>
    </xf>
    <xf numFmtId="0" fontId="61" fillId="12" borderId="22" xfId="0" applyFont="1" applyFill="1" applyBorder="1" applyAlignment="1">
      <alignment horizontal="center" vertical="center" wrapText="1"/>
    </xf>
    <xf numFmtId="0" fontId="18" fillId="12" borderId="22" xfId="0" applyFont="1" applyFill="1" applyBorder="1" applyAlignment="1">
      <alignment horizontal="left"/>
    </xf>
    <xf numFmtId="0" fontId="61" fillId="12" borderId="22" xfId="0" applyFont="1" applyFill="1" applyBorder="1" applyAlignment="1">
      <alignment horizontal="left"/>
    </xf>
    <xf numFmtId="0" fontId="61" fillId="18" borderId="24" xfId="0" applyFont="1" applyFill="1" applyBorder="1" applyAlignment="1">
      <alignment horizontal="center"/>
    </xf>
    <xf numFmtId="4" fontId="66" fillId="14" borderId="22" xfId="0" applyNumberFormat="1" applyFont="1" applyFill="1" applyBorder="1" applyAlignment="1" applyProtection="1">
      <alignment horizontal="left" vertical="center"/>
      <protection locked="0"/>
    </xf>
    <xf numFmtId="4" fontId="66" fillId="15" borderId="22" xfId="0" applyNumberFormat="1" applyFont="1" applyFill="1" applyBorder="1" applyAlignment="1" applyProtection="1">
      <alignment horizontal="left" vertical="center"/>
      <protection locked="0"/>
    </xf>
    <xf numFmtId="4" fontId="68" fillId="15" borderId="22" xfId="0" applyNumberFormat="1" applyFont="1" applyFill="1" applyBorder="1" applyAlignment="1" applyProtection="1">
      <alignment horizontal="left" vertical="center"/>
      <protection locked="0"/>
    </xf>
    <xf numFmtId="167" fontId="69" fillId="9" borderId="22" xfId="0" applyNumberFormat="1" applyFont="1" applyFill="1" applyBorder="1" applyAlignment="1" applyProtection="1">
      <alignment horizontal="left" vertical="top"/>
      <protection locked="0"/>
    </xf>
    <xf numFmtId="4" fontId="67" fillId="19" borderId="22" xfId="0" applyNumberFormat="1" applyFont="1" applyFill="1" applyBorder="1" applyAlignment="1" applyProtection="1">
      <alignment horizontal="left" vertical="center"/>
      <protection locked="0"/>
    </xf>
    <xf numFmtId="0" fontId="61" fillId="18" borderId="22" xfId="0" applyFont="1" applyFill="1" applyBorder="1" applyAlignment="1">
      <alignment horizontal="center" vertical="center" wrapText="1"/>
    </xf>
    <xf numFmtId="4" fontId="67" fillId="17" borderId="22" xfId="0" applyNumberFormat="1" applyFont="1" applyFill="1" applyBorder="1" applyAlignment="1" applyProtection="1">
      <alignment horizontal="left" vertical="center"/>
      <protection locked="0"/>
    </xf>
    <xf numFmtId="4" fontId="67" fillId="16" borderId="22" xfId="0" applyNumberFormat="1" applyFont="1" applyFill="1" applyBorder="1" applyAlignment="1" applyProtection="1">
      <alignment horizontal="left" vertical="center"/>
      <protection locked="0"/>
    </xf>
    <xf numFmtId="4" fontId="19" fillId="0" borderId="24" xfId="0" applyNumberFormat="1" applyFont="1" applyBorder="1" applyAlignment="1" applyProtection="1">
      <alignment horizontal="left" vertical="center"/>
      <protection locked="0"/>
    </xf>
    <xf numFmtId="0" fontId="61" fillId="12" borderId="22" xfId="0" applyFont="1" applyFill="1" applyBorder="1" applyAlignment="1">
      <alignment horizontal="center"/>
    </xf>
    <xf numFmtId="0" fontId="0" fillId="12" borderId="10" xfId="0" applyFill="1" applyBorder="1" applyAlignment="1">
      <alignment horizontal="left"/>
    </xf>
    <xf numFmtId="0" fontId="0" fillId="12" borderId="10" xfId="0" applyFill="1" applyBorder="1"/>
    <xf numFmtId="4" fontId="70" fillId="20" borderId="22" xfId="0" applyNumberFormat="1" applyFont="1" applyFill="1" applyBorder="1" applyAlignment="1" applyProtection="1">
      <alignment horizontal="left" vertical="center"/>
      <protection locked="0"/>
    </xf>
    <xf numFmtId="4" fontId="69" fillId="0" borderId="24" xfId="0" applyNumberFormat="1" applyFont="1" applyBorder="1" applyAlignment="1" applyProtection="1">
      <alignment horizontal="left" vertical="center"/>
      <protection locked="0"/>
    </xf>
    <xf numFmtId="0" fontId="61" fillId="11" borderId="0" xfId="0" applyFont="1" applyFill="1" applyAlignment="1">
      <alignment horizontal="right"/>
    </xf>
    <xf numFmtId="0" fontId="61" fillId="12" borderId="22" xfId="0" applyFont="1" applyFill="1" applyBorder="1" applyAlignment="1">
      <alignment horizontal="left" vertical="center" wrapText="1"/>
    </xf>
    <xf numFmtId="0" fontId="61" fillId="12" borderId="22" xfId="0" applyFont="1" applyFill="1" applyBorder="1" applyAlignment="1">
      <alignment vertical="center" wrapText="1"/>
    </xf>
    <xf numFmtId="0" fontId="71" fillId="23" borderId="2" xfId="0" applyFont="1" applyFill="1" applyBorder="1" applyAlignment="1">
      <alignment horizontal="center" vertical="center" wrapText="1"/>
    </xf>
    <xf numFmtId="0" fontId="71" fillId="23" borderId="22" xfId="0" applyFont="1" applyFill="1" applyBorder="1" applyAlignment="1">
      <alignment horizontal="left" vertical="center" wrapText="1"/>
    </xf>
    <xf numFmtId="0" fontId="61" fillId="22" borderId="22" xfId="0" applyFont="1" applyFill="1" applyBorder="1" applyAlignment="1">
      <alignment horizontal="center"/>
    </xf>
    <xf numFmtId="0" fontId="17" fillId="12" borderId="22" xfId="0" applyFont="1" applyFill="1" applyBorder="1" applyAlignment="1">
      <alignment horizontal="left"/>
    </xf>
    <xf numFmtId="0" fontId="61" fillId="12" borderId="24" xfId="0" applyFont="1" applyFill="1" applyBorder="1" applyAlignment="1">
      <alignment wrapText="1"/>
    </xf>
    <xf numFmtId="0" fontId="61" fillId="12" borderId="24" xfId="0" quotePrefix="1" applyFont="1" applyFill="1" applyBorder="1" applyAlignment="1">
      <alignment wrapText="1"/>
    </xf>
    <xf numFmtId="0" fontId="16" fillId="12" borderId="22" xfId="0" applyFont="1" applyFill="1" applyBorder="1" applyAlignment="1">
      <alignment horizontal="center"/>
    </xf>
    <xf numFmtId="0" fontId="73" fillId="12" borderId="22" xfId="0" quotePrefix="1" applyFont="1" applyFill="1" applyBorder="1"/>
    <xf numFmtId="0" fontId="73" fillId="12" borderId="22" xfId="0" applyFont="1" applyFill="1" applyBorder="1"/>
    <xf numFmtId="0" fontId="73" fillId="12" borderId="22" xfId="0" applyFont="1" applyFill="1" applyBorder="1" applyAlignment="1">
      <alignment horizontal="center"/>
    </xf>
    <xf numFmtId="0" fontId="16" fillId="12" borderId="22" xfId="0" applyFont="1" applyFill="1" applyBorder="1"/>
    <xf numFmtId="0" fontId="15" fillId="12" borderId="22" xfId="0" applyFont="1" applyFill="1" applyBorder="1"/>
    <xf numFmtId="0" fontId="21" fillId="3" borderId="2" xfId="0" applyFont="1" applyFill="1" applyBorder="1" applyAlignment="1">
      <alignment horizontal="center" vertical="top" wrapText="1"/>
    </xf>
    <xf numFmtId="0" fontId="62" fillId="22" borderId="0" xfId="0" applyFont="1" applyFill="1" applyAlignment="1">
      <alignment horizontal="center" vertical="center" wrapText="1"/>
    </xf>
    <xf numFmtId="0" fontId="19" fillId="24" borderId="15" xfId="0" applyFont="1" applyFill="1" applyBorder="1" applyAlignment="1">
      <alignment vertical="center"/>
    </xf>
    <xf numFmtId="0" fontId="14" fillId="12" borderId="22" xfId="0" applyFont="1" applyFill="1" applyBorder="1" applyAlignment="1">
      <alignment horizontal="left"/>
    </xf>
    <xf numFmtId="9" fontId="13" fillId="12" borderId="22" xfId="0" applyNumberFormat="1" applyFont="1" applyFill="1" applyBorder="1" applyAlignment="1">
      <alignment horizontal="center"/>
    </xf>
    <xf numFmtId="9" fontId="13" fillId="22" borderId="22" xfId="0" applyNumberFormat="1" applyFont="1" applyFill="1" applyBorder="1" applyAlignment="1">
      <alignment horizontal="center"/>
    </xf>
    <xf numFmtId="9" fontId="13" fillId="21" borderId="22" xfId="0" applyNumberFormat="1" applyFont="1" applyFill="1" applyBorder="1" applyAlignment="1">
      <alignment horizontal="center"/>
    </xf>
    <xf numFmtId="9" fontId="76" fillId="12" borderId="22" xfId="0" applyNumberFormat="1" applyFont="1" applyFill="1" applyBorder="1" applyAlignment="1">
      <alignment horizontal="center"/>
    </xf>
    <xf numFmtId="9" fontId="61" fillId="23" borderId="22" xfId="0" applyNumberFormat="1" applyFont="1" applyFill="1" applyBorder="1" applyAlignment="1">
      <alignment horizontal="center"/>
    </xf>
    <xf numFmtId="9" fontId="73" fillId="22" borderId="22" xfId="0" applyNumberFormat="1" applyFont="1" applyFill="1" applyBorder="1" applyAlignment="1">
      <alignment horizontal="center"/>
    </xf>
    <xf numFmtId="0" fontId="73" fillId="22" borderId="22" xfId="0" applyFont="1" applyFill="1" applyBorder="1" applyAlignment="1">
      <alignment horizontal="center"/>
    </xf>
    <xf numFmtId="0" fontId="76" fillId="22" borderId="22" xfId="0" applyFont="1" applyFill="1" applyBorder="1" applyAlignment="1">
      <alignment horizontal="center"/>
    </xf>
    <xf numFmtId="0" fontId="77" fillId="22" borderId="22" xfId="0" applyFont="1" applyFill="1" applyBorder="1" applyAlignment="1">
      <alignment horizontal="center"/>
    </xf>
    <xf numFmtId="0" fontId="13" fillId="22" borderId="22" xfId="0" applyFont="1" applyFill="1" applyBorder="1" applyAlignment="1">
      <alignment horizontal="center"/>
    </xf>
    <xf numFmtId="0" fontId="13" fillId="21" borderId="22" xfId="0" applyFont="1" applyFill="1" applyBorder="1" applyAlignment="1">
      <alignment horizontal="center"/>
    </xf>
    <xf numFmtId="9" fontId="77" fillId="18" borderId="22" xfId="0" applyNumberFormat="1" applyFont="1" applyFill="1" applyBorder="1" applyAlignment="1">
      <alignment horizontal="center"/>
    </xf>
    <xf numFmtId="0" fontId="73" fillId="18" borderId="22" xfId="0" applyFont="1" applyFill="1" applyBorder="1" applyAlignment="1">
      <alignment horizontal="center"/>
    </xf>
    <xf numFmtId="9" fontId="73" fillId="18" borderId="22" xfId="0" applyNumberFormat="1" applyFont="1" applyFill="1" applyBorder="1" applyAlignment="1">
      <alignment horizontal="center"/>
    </xf>
    <xf numFmtId="9" fontId="13" fillId="18" borderId="22" xfId="0" applyNumberFormat="1" applyFont="1" applyFill="1" applyBorder="1" applyAlignment="1">
      <alignment horizontal="center"/>
    </xf>
    <xf numFmtId="0" fontId="13" fillId="18" borderId="22" xfId="0" applyFont="1" applyFill="1" applyBorder="1" applyAlignment="1">
      <alignment horizontal="center"/>
    </xf>
    <xf numFmtId="9" fontId="77" fillId="22" borderId="22" xfId="0" applyNumberFormat="1" applyFont="1" applyFill="1" applyBorder="1" applyAlignment="1">
      <alignment horizontal="center"/>
    </xf>
    <xf numFmtId="0" fontId="77" fillId="23" borderId="22" xfId="0" applyFont="1" applyFill="1" applyBorder="1" applyAlignment="1">
      <alignment horizontal="center"/>
    </xf>
    <xf numFmtId="9" fontId="13" fillId="23" borderId="22" xfId="0" applyNumberFormat="1" applyFont="1" applyFill="1" applyBorder="1" applyAlignment="1">
      <alignment horizontal="center"/>
    </xf>
    <xf numFmtId="9" fontId="73" fillId="25" borderId="22" xfId="0" applyNumberFormat="1" applyFont="1" applyFill="1" applyBorder="1" applyAlignment="1">
      <alignment horizontal="center"/>
    </xf>
    <xf numFmtId="0" fontId="19" fillId="3" borderId="2" xfId="0" applyFont="1" applyFill="1" applyBorder="1" applyAlignment="1">
      <alignment vertical="center" wrapText="1"/>
    </xf>
    <xf numFmtId="0" fontId="12" fillId="12" borderId="22" xfId="0" applyFont="1" applyFill="1" applyBorder="1"/>
    <xf numFmtId="0" fontId="11" fillId="12" borderId="22" xfId="0" applyFont="1" applyFill="1" applyBorder="1"/>
    <xf numFmtId="0" fontId="32" fillId="3" borderId="0" xfId="0" applyFont="1" applyFill="1" applyAlignment="1">
      <alignment horizontal="left" vertical="top"/>
    </xf>
    <xf numFmtId="0" fontId="0" fillId="26" borderId="0" xfId="0" applyFill="1"/>
    <xf numFmtId="0" fontId="27" fillId="5" borderId="0" xfId="0" applyFont="1" applyFill="1" applyAlignment="1">
      <alignment horizontal="center" vertical="center"/>
    </xf>
    <xf numFmtId="49" fontId="43" fillId="5" borderId="0" xfId="0" applyNumberFormat="1" applyFont="1" applyFill="1" applyAlignment="1">
      <alignment horizontal="right" vertical="top"/>
    </xf>
    <xf numFmtId="0" fontId="0" fillId="5" borderId="0" xfId="0" applyFill="1" applyAlignment="1">
      <alignment vertical="center"/>
    </xf>
    <xf numFmtId="0" fontId="22" fillId="5" borderId="0" xfId="0" applyFont="1" applyFill="1" applyAlignment="1">
      <alignment vertical="center"/>
    </xf>
    <xf numFmtId="0" fontId="0" fillId="5" borderId="0" xfId="0" quotePrefix="1" applyFill="1" applyAlignment="1">
      <alignment horizontal="left"/>
    </xf>
    <xf numFmtId="0" fontId="0" fillId="5" borderId="0" xfId="0" applyFill="1" applyAlignment="1">
      <alignment horizontal="left" wrapText="1"/>
    </xf>
    <xf numFmtId="0" fontId="79" fillId="5" borderId="0" xfId="0" applyFont="1" applyFill="1" applyAlignment="1">
      <alignment horizontal="left" vertical="center" wrapText="1"/>
    </xf>
    <xf numFmtId="0" fontId="40" fillId="5" borderId="0" xfId="0" applyFont="1" applyFill="1" applyAlignment="1">
      <alignment vertical="center" wrapText="1"/>
    </xf>
    <xf numFmtId="0" fontId="19" fillId="26" borderId="0" xfId="0" applyFont="1" applyFill="1" applyAlignment="1">
      <alignment vertical="center" wrapText="1"/>
    </xf>
    <xf numFmtId="164" fontId="38" fillId="2" borderId="5" xfId="0" applyNumberFormat="1" applyFont="1" applyFill="1" applyBorder="1" applyAlignment="1">
      <alignment horizontal="left" vertical="center"/>
    </xf>
    <xf numFmtId="164" fontId="29" fillId="2" borderId="1" xfId="0" applyNumberFormat="1" applyFont="1" applyFill="1" applyBorder="1" applyAlignment="1">
      <alignment horizontal="left" vertical="center"/>
    </xf>
    <xf numFmtId="0" fontId="52" fillId="4" borderId="0" xfId="0" applyFont="1" applyFill="1" applyAlignment="1">
      <alignment horizontal="right" vertical="center"/>
    </xf>
    <xf numFmtId="0" fontId="27" fillId="5" borderId="18" xfId="0" applyFont="1" applyFill="1" applyBorder="1" applyAlignment="1">
      <alignment horizontal="center" vertical="center"/>
    </xf>
    <xf numFmtId="0" fontId="27" fillId="0" borderId="8" xfId="0" applyFont="1" applyBorder="1" applyAlignment="1">
      <alignment horizontal="center" vertical="center"/>
    </xf>
    <xf numFmtId="4" fontId="63" fillId="8" borderId="4" xfId="0" applyNumberFormat="1" applyFont="1" applyFill="1" applyBorder="1" applyAlignment="1" applyProtection="1">
      <alignment horizontal="right" vertical="center"/>
      <protection locked="0"/>
    </xf>
    <xf numFmtId="4" fontId="59" fillId="8" borderId="4" xfId="0" applyNumberFormat="1" applyFont="1" applyFill="1" applyBorder="1" applyAlignment="1" applyProtection="1">
      <alignment horizontal="right" vertical="center"/>
      <protection locked="0"/>
    </xf>
    <xf numFmtId="4" fontId="65" fillId="8" borderId="4" xfId="0" applyNumberFormat="1" applyFont="1" applyFill="1" applyBorder="1" applyAlignment="1" applyProtection="1">
      <alignment horizontal="right" vertical="center"/>
      <protection locked="0"/>
    </xf>
    <xf numFmtId="4" fontId="64" fillId="8" borderId="4" xfId="0" applyNumberFormat="1" applyFont="1" applyFill="1" applyBorder="1" applyAlignment="1" applyProtection="1">
      <alignment horizontal="right" vertical="center"/>
      <protection locked="0"/>
    </xf>
    <xf numFmtId="4" fontId="66" fillId="8" borderId="21" xfId="0" applyNumberFormat="1" applyFont="1" applyFill="1" applyBorder="1" applyAlignment="1" applyProtection="1">
      <alignment horizontal="right" vertical="center"/>
      <protection locked="0"/>
    </xf>
    <xf numFmtId="4" fontId="66" fillId="8" borderId="4" xfId="0" applyNumberFormat="1" applyFont="1" applyFill="1" applyBorder="1" applyAlignment="1" applyProtection="1">
      <alignment horizontal="right" vertical="center"/>
      <protection locked="0"/>
    </xf>
    <xf numFmtId="4" fontId="66" fillId="8" borderId="5" xfId="0" applyNumberFormat="1" applyFont="1" applyFill="1" applyBorder="1" applyAlignment="1" applyProtection="1">
      <alignment horizontal="right" vertical="center"/>
      <protection locked="0"/>
    </xf>
    <xf numFmtId="0" fontId="57" fillId="0" borderId="28" xfId="0" applyFont="1" applyBorder="1" applyAlignment="1">
      <alignment horizontal="center" vertical="center"/>
    </xf>
    <xf numFmtId="0" fontId="57" fillId="0" borderId="18" xfId="0" applyFont="1" applyBorder="1" applyAlignment="1">
      <alignment horizontal="center" vertical="center"/>
    </xf>
    <xf numFmtId="0" fontId="57" fillId="26" borderId="9" xfId="0" applyFont="1" applyFill="1" applyBorder="1" applyAlignment="1">
      <alignment horizontal="center" vertical="center"/>
    </xf>
    <xf numFmtId="4" fontId="65" fillId="20" borderId="4" xfId="0" applyNumberFormat="1" applyFont="1" applyFill="1" applyBorder="1" applyAlignment="1" applyProtection="1">
      <alignment horizontal="right" vertical="center"/>
      <protection locked="0"/>
    </xf>
    <xf numFmtId="4" fontId="63" fillId="8" borderId="21" xfId="0" applyNumberFormat="1" applyFont="1" applyFill="1" applyBorder="1" applyAlignment="1" applyProtection="1">
      <alignment horizontal="right" vertical="center"/>
      <protection locked="0"/>
    </xf>
    <xf numFmtId="4" fontId="63" fillId="8" borderId="19" xfId="0" applyNumberFormat="1" applyFont="1" applyFill="1" applyBorder="1" applyAlignment="1" applyProtection="1">
      <alignment horizontal="right" vertical="center"/>
      <protection locked="0"/>
    </xf>
    <xf numFmtId="0" fontId="73" fillId="27" borderId="22" xfId="0" applyFont="1" applyFill="1" applyBorder="1"/>
    <xf numFmtId="0" fontId="73" fillId="27" borderId="22" xfId="0" quotePrefix="1" applyFont="1" applyFill="1" applyBorder="1"/>
    <xf numFmtId="0" fontId="73" fillId="27" borderId="22" xfId="0" applyFont="1" applyFill="1" applyBorder="1" applyAlignment="1">
      <alignment horizontal="center"/>
    </xf>
    <xf numFmtId="0" fontId="62" fillId="27" borderId="22" xfId="0" applyFont="1" applyFill="1" applyBorder="1"/>
    <xf numFmtId="0" fontId="18" fillId="28" borderId="22" xfId="0" applyFont="1" applyFill="1" applyBorder="1" applyAlignment="1">
      <alignment horizontal="center"/>
    </xf>
    <xf numFmtId="0" fontId="73" fillId="28" borderId="22" xfId="0" applyFont="1" applyFill="1" applyBorder="1" applyAlignment="1">
      <alignment horizontal="center"/>
    </xf>
    <xf numFmtId="0" fontId="10" fillId="27" borderId="0" xfId="0" applyFont="1" applyFill="1"/>
    <xf numFmtId="0" fontId="10" fillId="28" borderId="0" xfId="0" applyFont="1" applyFill="1"/>
    <xf numFmtId="49" fontId="0" fillId="0" borderId="0" xfId="0" applyNumberFormat="1"/>
    <xf numFmtId="0" fontId="0" fillId="0" borderId="22" xfId="0" applyBorder="1" applyAlignment="1">
      <alignment horizontal="center" vertical="center"/>
    </xf>
    <xf numFmtId="0" fontId="0" fillId="29" borderId="22" xfId="0" applyFill="1" applyBorder="1"/>
    <xf numFmtId="0" fontId="0" fillId="0" borderId="22" xfId="0" applyBorder="1"/>
    <xf numFmtId="49" fontId="0" fillId="0" borderId="22" xfId="0" applyNumberFormat="1" applyBorder="1"/>
    <xf numFmtId="49" fontId="9" fillId="0" borderId="22" xfId="0" applyNumberFormat="1" applyFont="1" applyBorder="1"/>
    <xf numFmtId="0" fontId="9" fillId="0" borderId="22" xfId="0" applyFont="1" applyBorder="1"/>
    <xf numFmtId="49" fontId="9" fillId="0" borderId="22" xfId="0" applyNumberFormat="1" applyFont="1" applyBorder="1" applyAlignment="1">
      <alignment horizontal="center" vertical="center"/>
    </xf>
    <xf numFmtId="0" fontId="9" fillId="29" borderId="22" xfId="0" applyFont="1" applyFill="1" applyBorder="1"/>
    <xf numFmtId="0" fontId="9" fillId="0" borderId="22" xfId="0" applyFont="1" applyBorder="1" applyAlignment="1">
      <alignment horizontal="center" vertical="center"/>
    </xf>
    <xf numFmtId="49" fontId="0" fillId="29" borderId="22" xfId="0" applyNumberFormat="1" applyFill="1" applyBorder="1"/>
    <xf numFmtId="0" fontId="8" fillId="12" borderId="22" xfId="0" applyFont="1" applyFill="1" applyBorder="1"/>
    <xf numFmtId="0" fontId="61" fillId="27" borderId="22" xfId="0" applyFont="1" applyFill="1" applyBorder="1" applyAlignment="1">
      <alignment horizontal="left" vertical="center" wrapText="1"/>
    </xf>
    <xf numFmtId="0" fontId="61" fillId="12" borderId="10" xfId="0" applyFont="1" applyFill="1" applyBorder="1" applyAlignment="1">
      <alignment vertical="center" wrapText="1"/>
    </xf>
    <xf numFmtId="0" fontId="8" fillId="12" borderId="22" xfId="0" quotePrefix="1" applyFont="1" applyFill="1" applyBorder="1"/>
    <xf numFmtId="0" fontId="62" fillId="22" borderId="7" xfId="0" applyFont="1" applyFill="1" applyBorder="1" applyAlignment="1">
      <alignment horizontal="center" vertical="center" wrapText="1"/>
    </xf>
    <xf numFmtId="0" fontId="61" fillId="12" borderId="22" xfId="0" applyFont="1" applyFill="1" applyBorder="1" applyAlignment="1">
      <alignment vertical="center"/>
    </xf>
    <xf numFmtId="0" fontId="61" fillId="12" borderId="24" xfId="0" applyFont="1" applyFill="1" applyBorder="1" applyAlignment="1">
      <alignment vertical="center"/>
    </xf>
    <xf numFmtId="4" fontId="66" fillId="30" borderId="22" xfId="0" applyNumberFormat="1" applyFont="1" applyFill="1" applyBorder="1" applyAlignment="1" applyProtection="1">
      <alignment horizontal="left" vertical="center"/>
      <protection locked="0"/>
    </xf>
    <xf numFmtId="4" fontId="68" fillId="30" borderId="22" xfId="0" applyNumberFormat="1" applyFont="1" applyFill="1" applyBorder="1" applyAlignment="1" applyProtection="1">
      <alignment horizontal="left" vertical="center"/>
      <protection locked="0"/>
    </xf>
    <xf numFmtId="167" fontId="60" fillId="9" borderId="29" xfId="0" applyNumberFormat="1" applyFont="1" applyFill="1" applyBorder="1" applyAlignment="1" applyProtection="1">
      <alignment horizontal="right" vertical="center"/>
      <protection locked="0"/>
    </xf>
    <xf numFmtId="0" fontId="60" fillId="9" borderId="29" xfId="0" applyFont="1" applyFill="1" applyBorder="1" applyAlignment="1" applyProtection="1">
      <alignment horizontal="right" vertical="center"/>
      <protection locked="0"/>
    </xf>
    <xf numFmtId="0" fontId="60" fillId="9" borderId="32" xfId="0" applyFont="1" applyFill="1" applyBorder="1" applyAlignment="1" applyProtection="1">
      <alignment horizontal="right" vertical="center"/>
      <protection locked="0"/>
    </xf>
    <xf numFmtId="164" fontId="21" fillId="2" borderId="4" xfId="0" applyNumberFormat="1" applyFont="1" applyFill="1" applyBorder="1" applyAlignment="1">
      <alignment horizontal="left" vertical="center"/>
    </xf>
    <xf numFmtId="0" fontId="32" fillId="2" borderId="0" xfId="0" applyFont="1" applyFill="1" applyAlignment="1">
      <alignment horizontal="left" vertical="center"/>
    </xf>
    <xf numFmtId="0" fontId="60" fillId="9" borderId="30" xfId="0" applyFont="1" applyFill="1" applyBorder="1" applyAlignment="1" applyProtection="1">
      <alignment horizontal="right" vertical="center"/>
      <protection locked="0"/>
    </xf>
    <xf numFmtId="4" fontId="63" fillId="8" borderId="0" xfId="0" applyNumberFormat="1" applyFont="1" applyFill="1" applyAlignment="1" applyProtection="1">
      <alignment horizontal="right" vertical="center"/>
      <protection locked="0"/>
    </xf>
    <xf numFmtId="0" fontId="60" fillId="9" borderId="33" xfId="0" applyFont="1" applyFill="1" applyBorder="1" applyAlignment="1" applyProtection="1">
      <alignment horizontal="right" vertical="center"/>
      <protection locked="0"/>
    </xf>
    <xf numFmtId="165" fontId="28" fillId="2" borderId="4" xfId="0" applyNumberFormat="1" applyFont="1" applyFill="1" applyBorder="1" applyAlignment="1">
      <alignment horizontal="left" vertical="top"/>
    </xf>
    <xf numFmtId="165" fontId="28" fillId="2" borderId="0" xfId="0" applyNumberFormat="1" applyFont="1" applyFill="1" applyAlignment="1">
      <alignment horizontal="left" vertical="top"/>
    </xf>
    <xf numFmtId="4" fontId="59" fillId="8" borderId="0" xfId="0" applyNumberFormat="1" applyFont="1" applyFill="1" applyAlignment="1" applyProtection="1">
      <alignment horizontal="right" vertical="center"/>
      <protection locked="0"/>
    </xf>
    <xf numFmtId="165" fontId="21" fillId="2" borderId="4" xfId="0" applyNumberFormat="1" applyFont="1" applyFill="1" applyBorder="1" applyAlignment="1">
      <alignment horizontal="left" vertical="top"/>
    </xf>
    <xf numFmtId="165" fontId="21" fillId="2" borderId="0" xfId="0" applyNumberFormat="1" applyFont="1" applyFill="1" applyAlignment="1">
      <alignment horizontal="left" vertical="top"/>
    </xf>
    <xf numFmtId="165" fontId="53" fillId="2" borderId="4" xfId="0" applyNumberFormat="1" applyFont="1" applyFill="1" applyBorder="1" applyAlignment="1">
      <alignment horizontal="left" vertical="top"/>
    </xf>
    <xf numFmtId="165" fontId="53" fillId="2" borderId="0" xfId="0" applyNumberFormat="1" applyFont="1" applyFill="1" applyAlignment="1">
      <alignment horizontal="left" vertical="top"/>
    </xf>
    <xf numFmtId="4" fontId="65" fillId="8" borderId="0" xfId="0" applyNumberFormat="1" applyFont="1" applyFill="1" applyAlignment="1" applyProtection="1">
      <alignment horizontal="right" vertical="center"/>
      <protection locked="0"/>
    </xf>
    <xf numFmtId="0" fontId="60" fillId="20" borderId="30" xfId="0" applyFont="1" applyFill="1" applyBorder="1" applyAlignment="1" applyProtection="1">
      <alignment horizontal="right" vertical="center"/>
      <protection locked="0"/>
    </xf>
    <xf numFmtId="4" fontId="65" fillId="20" borderId="0" xfId="0" applyNumberFormat="1" applyFont="1" applyFill="1" applyAlignment="1" applyProtection="1">
      <alignment horizontal="right" vertical="center"/>
      <protection locked="0"/>
    </xf>
    <xf numFmtId="0" fontId="60" fillId="20" borderId="33" xfId="0" applyFont="1" applyFill="1" applyBorder="1" applyAlignment="1" applyProtection="1">
      <alignment horizontal="right" vertical="center"/>
      <protection locked="0"/>
    </xf>
    <xf numFmtId="165" fontId="42" fillId="2" borderId="0" xfId="0" applyNumberFormat="1" applyFont="1" applyFill="1" applyAlignment="1">
      <alignment horizontal="left" vertical="top"/>
    </xf>
    <xf numFmtId="167" fontId="60" fillId="9" borderId="30" xfId="0" applyNumberFormat="1" applyFont="1" applyFill="1" applyBorder="1" applyAlignment="1" applyProtection="1">
      <alignment horizontal="right" vertical="center"/>
      <protection locked="0"/>
    </xf>
    <xf numFmtId="167" fontId="60" fillId="9" borderId="33" xfId="0" applyNumberFormat="1" applyFont="1" applyFill="1" applyBorder="1" applyAlignment="1" applyProtection="1">
      <alignment horizontal="right" vertical="center"/>
      <protection locked="0"/>
    </xf>
    <xf numFmtId="165" fontId="50" fillId="2" borderId="0" xfId="0" applyNumberFormat="1" applyFont="1" applyFill="1" applyAlignment="1">
      <alignment horizontal="left" vertical="top"/>
    </xf>
    <xf numFmtId="4" fontId="64" fillId="8" borderId="0" xfId="0" applyNumberFormat="1" applyFont="1" applyFill="1" applyAlignment="1" applyProtection="1">
      <alignment horizontal="right" vertical="center"/>
      <protection locked="0"/>
    </xf>
    <xf numFmtId="165" fontId="21" fillId="2" borderId="5" xfId="0" applyNumberFormat="1" applyFont="1" applyFill="1" applyBorder="1" applyAlignment="1">
      <alignment horizontal="left" vertical="top"/>
    </xf>
    <xf numFmtId="167" fontId="60" fillId="9" borderId="32" xfId="0" applyNumberFormat="1" applyFont="1" applyFill="1" applyBorder="1" applyAlignment="1" applyProtection="1">
      <alignment horizontal="right" vertical="center"/>
      <protection locked="0"/>
    </xf>
    <xf numFmtId="164" fontId="36" fillId="2" borderId="0" xfId="0" applyNumberFormat="1" applyFont="1" applyFill="1" applyAlignment="1">
      <alignment horizontal="left" vertical="top"/>
    </xf>
    <xf numFmtId="4" fontId="66" fillId="8" borderId="0" xfId="0" applyNumberFormat="1" applyFont="1" applyFill="1" applyAlignment="1" applyProtection="1">
      <alignment horizontal="right" vertical="center"/>
      <protection locked="0"/>
    </xf>
    <xf numFmtId="167" fontId="60" fillId="9" borderId="31" xfId="0" applyNumberFormat="1" applyFont="1" applyFill="1" applyBorder="1" applyAlignment="1" applyProtection="1">
      <alignment horizontal="right" vertical="center"/>
      <protection locked="0"/>
    </xf>
    <xf numFmtId="167" fontId="60" fillId="9" borderId="34" xfId="0"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35" fillId="2" borderId="0" xfId="0" applyFont="1" applyFill="1" applyAlignment="1">
      <alignment horizontal="left" vertical="center"/>
    </xf>
    <xf numFmtId="168" fontId="66" fillId="8" borderId="5" xfId="0" applyNumberFormat="1" applyFont="1" applyFill="1" applyBorder="1" applyAlignment="1" applyProtection="1">
      <alignment horizontal="right" vertical="center"/>
      <protection locked="0"/>
    </xf>
    <xf numFmtId="168" fontId="66" fillId="8" borderId="17" xfId="0" applyNumberFormat="1" applyFont="1" applyFill="1" applyBorder="1" applyAlignment="1" applyProtection="1">
      <alignment horizontal="right" vertical="center"/>
      <protection locked="0"/>
    </xf>
    <xf numFmtId="168" fontId="66" fillId="8" borderId="1" xfId="0" applyNumberFormat="1" applyFont="1" applyFill="1" applyBorder="1" applyAlignment="1" applyProtection="1">
      <alignment horizontal="right" vertical="center"/>
      <protection locked="0"/>
    </xf>
    <xf numFmtId="0" fontId="19" fillId="5" borderId="0" xfId="0" applyFont="1" applyFill="1" applyAlignment="1">
      <alignment vertical="center"/>
    </xf>
    <xf numFmtId="0" fontId="19" fillId="3" borderId="22" xfId="0" applyFont="1" applyFill="1" applyBorder="1" applyAlignment="1">
      <alignment vertical="center" wrapText="1"/>
    </xf>
    <xf numFmtId="0" fontId="19" fillId="26" borderId="0" xfId="0" applyFont="1" applyFill="1" applyAlignment="1">
      <alignment horizontal="left" vertical="center" wrapText="1"/>
    </xf>
    <xf numFmtId="0" fontId="19" fillId="26" borderId="0" xfId="0" quotePrefix="1" applyFont="1" applyFill="1" applyAlignment="1">
      <alignment horizontal="left" vertical="center" wrapText="1"/>
    </xf>
    <xf numFmtId="0" fontId="23" fillId="26" borderId="0" xfId="1" applyFill="1" applyAlignment="1" applyProtection="1">
      <alignment horizontal="left" vertical="center" wrapText="1"/>
    </xf>
    <xf numFmtId="0" fontId="84" fillId="0" borderId="0" xfId="0" applyFont="1"/>
    <xf numFmtId="0" fontId="85" fillId="0" borderId="0" xfId="0" applyFont="1"/>
    <xf numFmtId="0" fontId="84" fillId="0" borderId="0" xfId="0" applyFont="1" applyAlignment="1">
      <alignment vertical="center" wrapText="1"/>
    </xf>
    <xf numFmtId="0" fontId="26" fillId="0" borderId="0" xfId="0" applyFont="1"/>
    <xf numFmtId="0" fontId="27" fillId="0" borderId="0" xfId="0" applyFont="1"/>
    <xf numFmtId="0" fontId="84" fillId="9" borderId="0" xfId="0" applyFont="1" applyFill="1"/>
    <xf numFmtId="0" fontId="85" fillId="9" borderId="0" xfId="0" applyFont="1" applyFill="1"/>
    <xf numFmtId="0" fontId="84" fillId="9" borderId="0" xfId="0" applyFont="1" applyFill="1" applyAlignment="1">
      <alignment vertical="center" wrapText="1"/>
    </xf>
    <xf numFmtId="0" fontId="88" fillId="9" borderId="0" xfId="0" applyFont="1" applyFill="1" applyAlignment="1">
      <alignment vertical="center"/>
    </xf>
    <xf numFmtId="0" fontId="88" fillId="9" borderId="0" xfId="0" applyFont="1" applyFill="1" applyAlignment="1">
      <alignment vertical="center" wrapText="1"/>
    </xf>
    <xf numFmtId="0" fontId="86" fillId="9" borderId="37" xfId="0" applyFont="1" applyFill="1" applyBorder="1" applyAlignment="1">
      <alignment horizontal="left" vertical="center"/>
    </xf>
    <xf numFmtId="0" fontId="86" fillId="9" borderId="38" xfId="0" applyFont="1" applyFill="1" applyBorder="1" applyAlignment="1">
      <alignment horizontal="left" vertical="center"/>
    </xf>
    <xf numFmtId="0" fontId="26" fillId="9" borderId="0" xfId="0" applyFont="1" applyFill="1"/>
    <xf numFmtId="0" fontId="27" fillId="9" borderId="0" xfId="0" applyFont="1" applyFill="1"/>
    <xf numFmtId="0" fontId="90" fillId="9" borderId="22" xfId="0" applyFont="1" applyFill="1" applyBorder="1" applyAlignment="1">
      <alignment horizontal="center" vertical="center" wrapText="1"/>
    </xf>
    <xf numFmtId="0" fontId="90" fillId="9" borderId="22" xfId="0" applyFont="1" applyFill="1" applyBorder="1" applyAlignment="1">
      <alignment horizontal="center" vertical="center"/>
    </xf>
    <xf numFmtId="0" fontId="91" fillId="9" borderId="22" xfId="0" applyFont="1" applyFill="1" applyBorder="1" applyAlignment="1">
      <alignment horizontal="center" vertical="top"/>
    </xf>
    <xf numFmtId="0" fontId="85" fillId="9" borderId="0" xfId="0" applyFont="1" applyFill="1" applyAlignment="1">
      <alignment horizontal="right" indent="1"/>
    </xf>
    <xf numFmtId="0" fontId="92" fillId="0" borderId="22" xfId="0" applyFont="1" applyBorder="1" applyAlignment="1" applyProtection="1">
      <alignment vertical="top"/>
      <protection locked="0"/>
    </xf>
    <xf numFmtId="0" fontId="81" fillId="26" borderId="0" xfId="0" applyFont="1" applyFill="1" applyAlignment="1">
      <alignment vertical="center"/>
    </xf>
    <xf numFmtId="0" fontId="0" fillId="31" borderId="22" xfId="0" applyFill="1" applyBorder="1" applyAlignment="1">
      <alignment vertical="center"/>
    </xf>
    <xf numFmtId="0" fontId="0" fillId="26" borderId="0" xfId="0" applyFill="1" applyAlignment="1">
      <alignment wrapText="1"/>
    </xf>
    <xf numFmtId="4" fontId="19" fillId="27" borderId="22" xfId="0" applyNumberFormat="1" applyFont="1" applyFill="1" applyBorder="1" applyAlignment="1" applyProtection="1">
      <alignment horizontal="left" vertical="center"/>
      <protection locked="0"/>
    </xf>
    <xf numFmtId="0" fontId="7" fillId="12" borderId="22" xfId="0" applyFont="1" applyFill="1" applyBorder="1" applyAlignment="1">
      <alignment horizontal="center"/>
    </xf>
    <xf numFmtId="0" fontId="0" fillId="26" borderId="0" xfId="0" applyFill="1" applyAlignment="1">
      <alignment vertical="center" wrapText="1"/>
    </xf>
    <xf numFmtId="0" fontId="0" fillId="26" borderId="0" xfId="0" quotePrefix="1" applyFill="1" applyAlignment="1">
      <alignment horizontal="left" vertical="center" wrapText="1"/>
    </xf>
    <xf numFmtId="0" fontId="0" fillId="26" borderId="0" xfId="0" applyFill="1" applyAlignment="1">
      <alignment horizontal="left" vertical="center" wrapText="1"/>
    </xf>
    <xf numFmtId="0" fontId="0" fillId="26" borderId="0" xfId="0" applyFill="1" applyAlignment="1">
      <alignment vertical="top" wrapText="1"/>
    </xf>
    <xf numFmtId="0" fontId="21" fillId="26" borderId="0" xfId="0" applyFont="1" applyFill="1" applyAlignment="1">
      <alignment vertical="center" wrapText="1"/>
    </xf>
    <xf numFmtId="0" fontId="21" fillId="18" borderId="22" xfId="0" applyFont="1" applyFill="1" applyBorder="1" applyAlignment="1">
      <alignment vertical="center" wrapText="1"/>
    </xf>
    <xf numFmtId="0" fontId="70" fillId="26" borderId="0" xfId="0" applyFont="1" applyFill="1" applyAlignment="1">
      <alignment horizontal="left" vertical="center"/>
    </xf>
    <xf numFmtId="0" fontId="41" fillId="3" borderId="22" xfId="0" applyFont="1" applyFill="1" applyBorder="1" applyAlignment="1">
      <alignment horizontal="left" vertical="center" wrapText="1"/>
    </xf>
    <xf numFmtId="0" fontId="41" fillId="3" borderId="22" xfId="0" applyFont="1" applyFill="1" applyBorder="1" applyAlignment="1">
      <alignment vertical="center" wrapText="1"/>
    </xf>
    <xf numFmtId="0" fontId="19" fillId="3" borderId="22" xfId="0" applyFont="1" applyFill="1" applyBorder="1" applyAlignment="1" applyProtection="1">
      <alignment vertical="center" wrapText="1"/>
      <protection locked="0"/>
    </xf>
    <xf numFmtId="4" fontId="67" fillId="27" borderId="22" xfId="0" applyNumberFormat="1" applyFont="1" applyFill="1" applyBorder="1" applyAlignment="1" applyProtection="1">
      <alignment horizontal="left" vertical="center"/>
      <protection locked="0"/>
    </xf>
    <xf numFmtId="0" fontId="61" fillId="27" borderId="42" xfId="0" applyFont="1" applyFill="1" applyBorder="1" applyAlignment="1">
      <alignment horizontal="center" vertical="center" wrapText="1"/>
    </xf>
    <xf numFmtId="0" fontId="0" fillId="0" borderId="22" xfId="0" applyBorder="1" applyAlignment="1">
      <alignment horizontal="left" vertical="center"/>
    </xf>
    <xf numFmtId="0" fontId="0" fillId="0" borderId="22" xfId="0" applyBorder="1" applyAlignment="1">
      <alignment horizontal="left" vertical="center" wrapText="1"/>
    </xf>
    <xf numFmtId="0" fontId="0" fillId="0" borderId="22" xfId="0" applyBorder="1" applyAlignment="1">
      <alignment vertical="center" wrapText="1"/>
    </xf>
    <xf numFmtId="0" fontId="69" fillId="0" borderId="22" xfId="0" applyFont="1" applyBorder="1" applyAlignment="1">
      <alignment vertical="center" wrapText="1"/>
    </xf>
    <xf numFmtId="0" fontId="69" fillId="0" borderId="22" xfId="0" applyFont="1" applyBorder="1" applyAlignment="1">
      <alignment horizontal="left" vertical="center" wrapText="1"/>
    </xf>
    <xf numFmtId="0" fontId="92" fillId="0" borderId="42" xfId="0" applyFont="1" applyBorder="1" applyAlignment="1">
      <alignment vertical="top"/>
    </xf>
    <xf numFmtId="0" fontId="87" fillId="8" borderId="36" xfId="0" applyFont="1" applyFill="1" applyBorder="1" applyAlignment="1" applyProtection="1">
      <alignment horizontal="left" vertical="center" wrapText="1"/>
      <protection hidden="1"/>
    </xf>
    <xf numFmtId="0" fontId="89" fillId="8" borderId="38" xfId="0" applyFont="1" applyFill="1" applyBorder="1" applyAlignment="1">
      <alignment horizontal="left" vertical="center"/>
    </xf>
    <xf numFmtId="0" fontId="89" fillId="8" borderId="40" xfId="0" applyFont="1" applyFill="1" applyBorder="1" applyAlignment="1">
      <alignment horizontal="left" vertical="center"/>
    </xf>
    <xf numFmtId="0" fontId="84" fillId="27" borderId="0" xfId="0" applyFont="1" applyFill="1"/>
    <xf numFmtId="0" fontId="84" fillId="27" borderId="0" xfId="0" applyFont="1" applyFill="1" applyAlignment="1">
      <alignment vertical="center" wrapText="1"/>
    </xf>
    <xf numFmtId="0" fontId="26" fillId="27" borderId="0" xfId="0" applyFont="1" applyFill="1"/>
    <xf numFmtId="0" fontId="85" fillId="27" borderId="0" xfId="0" applyFont="1" applyFill="1"/>
    <xf numFmtId="0" fontId="6" fillId="12" borderId="22" xfId="0" quotePrefix="1" applyFont="1" applyFill="1" applyBorder="1"/>
    <xf numFmtId="0" fontId="6" fillId="12" borderId="42" xfId="0" applyFont="1" applyFill="1" applyBorder="1"/>
    <xf numFmtId="0" fontId="69" fillId="0" borderId="22" xfId="0" applyFont="1" applyBorder="1" applyAlignment="1">
      <alignment horizontal="left" vertical="center" wrapText="1" indent="1"/>
    </xf>
    <xf numFmtId="0" fontId="21" fillId="32" borderId="22" xfId="0" applyFont="1" applyFill="1" applyBorder="1" applyAlignment="1">
      <alignment horizontal="center" vertical="center"/>
    </xf>
    <xf numFmtId="0" fontId="0" fillId="33" borderId="22" xfId="0" applyFill="1" applyBorder="1"/>
    <xf numFmtId="4" fontId="67" fillId="34" borderId="22" xfId="0" applyNumberFormat="1" applyFont="1" applyFill="1" applyBorder="1" applyAlignment="1" applyProtection="1">
      <alignment horizontal="left" vertical="center"/>
      <protection locked="0"/>
    </xf>
    <xf numFmtId="0" fontId="19" fillId="0" borderId="0" xfId="0" applyFont="1" applyAlignment="1">
      <alignment horizontal="center"/>
    </xf>
    <xf numFmtId="4" fontId="67" fillId="19" borderId="42" xfId="0" applyNumberFormat="1" applyFont="1" applyFill="1" applyBorder="1" applyAlignment="1" applyProtection="1">
      <alignment horizontal="left" vertical="center"/>
      <protection locked="0"/>
    </xf>
    <xf numFmtId="0" fontId="61" fillId="12" borderId="42" xfId="0" applyFont="1" applyFill="1" applyBorder="1" applyAlignment="1">
      <alignment vertical="center" wrapText="1"/>
    </xf>
    <xf numFmtId="0" fontId="61" fillId="18" borderId="42" xfId="0" applyFont="1" applyFill="1" applyBorder="1" applyAlignment="1">
      <alignment horizontal="center" vertical="center" wrapText="1"/>
    </xf>
    <xf numFmtId="0" fontId="61" fillId="12" borderId="24" xfId="0" quotePrefix="1" applyFont="1" applyFill="1" applyBorder="1" applyAlignment="1">
      <alignment vertical="top" wrapText="1"/>
    </xf>
    <xf numFmtId="0" fontId="61" fillId="12" borderId="42" xfId="0" applyFont="1" applyFill="1" applyBorder="1" applyAlignment="1">
      <alignment vertical="top" wrapText="1"/>
    </xf>
    <xf numFmtId="0" fontId="27" fillId="13" borderId="18" xfId="0" applyFont="1" applyFill="1" applyBorder="1" applyAlignment="1">
      <alignment horizontal="center" vertical="center"/>
    </xf>
    <xf numFmtId="0" fontId="57" fillId="13" borderId="28" xfId="0" applyFont="1" applyFill="1" applyBorder="1" applyAlignment="1">
      <alignment horizontal="center" vertical="center"/>
    </xf>
    <xf numFmtId="0" fontId="60" fillId="9" borderId="41" xfId="0" applyFont="1" applyFill="1" applyBorder="1" applyAlignment="1" applyProtection="1">
      <alignment horizontal="right" vertical="center"/>
      <protection locked="0"/>
    </xf>
    <xf numFmtId="0" fontId="60" fillId="20" borderId="41" xfId="0" applyFont="1" applyFill="1" applyBorder="1" applyAlignment="1" applyProtection="1">
      <alignment horizontal="right" vertical="center"/>
      <protection locked="0"/>
    </xf>
    <xf numFmtId="167" fontId="60" fillId="9" borderId="41" xfId="0" applyNumberFormat="1" applyFont="1" applyFill="1" applyBorder="1" applyAlignment="1" applyProtection="1">
      <alignment horizontal="right" vertical="center"/>
      <protection locked="0"/>
    </xf>
    <xf numFmtId="0" fontId="21" fillId="0" borderId="0" xfId="2" applyFont="1" applyAlignment="1">
      <alignment horizontal="center" vertical="center"/>
    </xf>
    <xf numFmtId="0" fontId="30" fillId="0" borderId="0" xfId="2" applyFont="1" applyAlignment="1">
      <alignment horizontal="center" vertical="center"/>
    </xf>
    <xf numFmtId="0" fontId="30" fillId="0" borderId="0" xfId="3" applyFont="1" applyAlignment="1">
      <alignment horizontal="center" vertical="center"/>
    </xf>
    <xf numFmtId="16" fontId="30" fillId="0" borderId="0" xfId="3" applyNumberFormat="1" applyFont="1" applyAlignment="1">
      <alignment horizontal="center" vertical="center"/>
    </xf>
    <xf numFmtId="49" fontId="30" fillId="0" borderId="0" xfId="3" applyNumberFormat="1" applyFont="1" applyAlignment="1">
      <alignment horizontal="center" vertical="center"/>
    </xf>
    <xf numFmtId="0" fontId="30" fillId="0" borderId="0" xfId="2" applyFont="1"/>
    <xf numFmtId="0" fontId="19" fillId="0" borderId="0" xfId="2" applyAlignment="1">
      <alignment horizontal="center" vertical="center"/>
    </xf>
    <xf numFmtId="0" fontId="19" fillId="0" borderId="0" xfId="2"/>
    <xf numFmtId="0" fontId="30" fillId="0" borderId="0" xfId="4" applyFont="1" applyAlignment="1">
      <alignment horizontal="center" vertical="center"/>
    </xf>
    <xf numFmtId="0" fontId="50" fillId="0" borderId="0" xfId="2" applyFont="1" applyAlignment="1">
      <alignment horizontal="center" vertical="center"/>
    </xf>
    <xf numFmtId="0" fontId="30" fillId="0" borderId="0" xfId="4" applyFont="1"/>
    <xf numFmtId="0" fontId="19" fillId="0" borderId="0" xfId="4" applyAlignment="1">
      <alignment horizontal="center" vertical="center"/>
    </xf>
    <xf numFmtId="0" fontId="19" fillId="0" borderId="0" xfId="4"/>
    <xf numFmtId="0" fontId="30" fillId="13" borderId="0" xfId="4" applyFont="1" applyFill="1" applyAlignment="1">
      <alignment horizontal="center" vertical="center"/>
    </xf>
    <xf numFmtId="0" fontId="5" fillId="12" borderId="42" xfId="0" applyFont="1" applyFill="1" applyBorder="1"/>
    <xf numFmtId="0" fontId="4" fillId="12" borderId="42" xfId="0" applyFont="1" applyFill="1" applyBorder="1"/>
    <xf numFmtId="0" fontId="3" fillId="12" borderId="42" xfId="0" applyFont="1" applyFill="1" applyBorder="1"/>
    <xf numFmtId="0" fontId="81" fillId="26" borderId="0" xfId="0" applyFont="1" applyFill="1" applyAlignment="1">
      <alignment horizontal="center" vertical="center"/>
    </xf>
    <xf numFmtId="0" fontId="61" fillId="12" borderId="42" xfId="0" applyFont="1" applyFill="1" applyBorder="1" applyAlignment="1">
      <alignment horizontal="center" vertical="center" wrapText="1"/>
    </xf>
    <xf numFmtId="0" fontId="2" fillId="12" borderId="42" xfId="0" applyFont="1" applyFill="1" applyBorder="1"/>
    <xf numFmtId="4" fontId="19" fillId="36" borderId="22" xfId="0" applyNumberFormat="1" applyFont="1" applyFill="1" applyBorder="1" applyAlignment="1" applyProtection="1">
      <alignment horizontal="left" vertical="center"/>
      <protection locked="0"/>
    </xf>
    <xf numFmtId="0" fontId="0" fillId="36" borderId="22" xfId="0" applyFill="1" applyBorder="1"/>
    <xf numFmtId="49" fontId="92" fillId="0" borderId="22" xfId="0" applyNumberFormat="1" applyFont="1" applyBorder="1" applyAlignment="1" applyProtection="1">
      <alignment horizontal="left" vertical="center" wrapText="1"/>
      <protection locked="0"/>
    </xf>
    <xf numFmtId="0" fontId="41" fillId="3" borderId="42"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41" fillId="37" borderId="42" xfId="0" applyFont="1" applyFill="1" applyBorder="1" applyAlignment="1">
      <alignment horizontal="left" vertical="center"/>
    </xf>
    <xf numFmtId="0" fontId="61" fillId="12" borderId="22" xfId="0" quotePrefix="1" applyFont="1" applyFill="1" applyBorder="1"/>
    <xf numFmtId="0" fontId="27" fillId="0" borderId="18" xfId="0" applyFont="1" applyBorder="1" applyAlignment="1">
      <alignment horizontal="center" vertical="center"/>
    </xf>
    <xf numFmtId="170" fontId="66" fillId="0" borderId="0" xfId="0" applyNumberFormat="1" applyFont="1" applyProtection="1">
      <protection locked="0"/>
    </xf>
    <xf numFmtId="170" fontId="60" fillId="0" borderId="0" xfId="0" applyNumberFormat="1" applyFont="1" applyProtection="1">
      <protection locked="0"/>
    </xf>
    <xf numFmtId="168" fontId="66" fillId="0" borderId="0" xfId="0" applyNumberFormat="1" applyFont="1" applyProtection="1">
      <protection locked="0"/>
    </xf>
    <xf numFmtId="168" fontId="60" fillId="0" borderId="0" xfId="0" applyNumberFormat="1" applyFont="1" applyProtection="1">
      <protection locked="0"/>
    </xf>
    <xf numFmtId="0" fontId="103" fillId="8" borderId="8" xfId="0" applyFont="1" applyFill="1" applyBorder="1" applyAlignment="1">
      <alignment horizontal="center" vertical="center"/>
    </xf>
    <xf numFmtId="0" fontId="60" fillId="9" borderId="28" xfId="0" applyFont="1" applyFill="1" applyBorder="1" applyAlignment="1">
      <alignment horizontal="center" vertical="center"/>
    </xf>
    <xf numFmtId="0" fontId="103" fillId="8" borderId="3" xfId="0" applyFont="1" applyFill="1" applyBorder="1" applyAlignment="1">
      <alignment horizontal="center" vertical="center"/>
    </xf>
    <xf numFmtId="0" fontId="103" fillId="8" borderId="18" xfId="0" applyFont="1" applyFill="1" applyBorder="1" applyAlignment="1">
      <alignment horizontal="center" vertical="center"/>
    </xf>
    <xf numFmtId="0" fontId="61" fillId="30" borderId="22" xfId="0" applyFont="1" applyFill="1" applyBorder="1"/>
    <xf numFmtId="0" fontId="61" fillId="30" borderId="22" xfId="0" applyFont="1" applyFill="1" applyBorder="1" applyAlignment="1">
      <alignment horizontal="left" vertical="center" wrapText="1"/>
    </xf>
    <xf numFmtId="0" fontId="0" fillId="30" borderId="10" xfId="0" applyFill="1" applyBorder="1" applyAlignment="1">
      <alignment horizontal="left"/>
    </xf>
    <xf numFmtId="0" fontId="19" fillId="30" borderId="10" xfId="0" applyFont="1" applyFill="1" applyBorder="1"/>
    <xf numFmtId="0" fontId="61" fillId="30" borderId="22" xfId="0" applyFont="1" applyFill="1" applyBorder="1" applyAlignment="1">
      <alignment horizontal="center"/>
    </xf>
    <xf numFmtId="0" fontId="18" fillId="30" borderId="22" xfId="0" applyFont="1" applyFill="1" applyBorder="1" applyAlignment="1">
      <alignment horizontal="center"/>
    </xf>
    <xf numFmtId="0" fontId="19" fillId="30" borderId="10" xfId="0" applyFont="1" applyFill="1" applyBorder="1" applyAlignment="1">
      <alignment horizontal="left"/>
    </xf>
    <xf numFmtId="0" fontId="1" fillId="12" borderId="42" xfId="0" applyFont="1" applyFill="1" applyBorder="1"/>
    <xf numFmtId="0" fontId="22" fillId="2" borderId="4" xfId="0" applyFont="1" applyFill="1" applyBorder="1" applyAlignment="1">
      <alignment horizontal="left" vertical="center"/>
    </xf>
    <xf numFmtId="0" fontId="35" fillId="2" borderId="4" xfId="0" applyFont="1" applyFill="1" applyBorder="1" applyAlignment="1">
      <alignment horizontal="right" vertical="center"/>
    </xf>
    <xf numFmtId="0" fontId="21" fillId="0" borderId="0" xfId="0" applyFont="1"/>
    <xf numFmtId="0" fontId="0" fillId="0" borderId="0" xfId="0" applyAlignment="1">
      <alignment horizontal="right"/>
    </xf>
    <xf numFmtId="0" fontId="19" fillId="26" borderId="48" xfId="0" applyFont="1" applyFill="1" applyBorder="1" applyAlignment="1">
      <alignment vertical="center" wrapText="1"/>
    </xf>
    <xf numFmtId="0" fontId="21" fillId="26" borderId="48" xfId="0" applyFont="1" applyFill="1" applyBorder="1" applyAlignment="1">
      <alignment vertical="center" wrapText="1"/>
    </xf>
    <xf numFmtId="0" fontId="21" fillId="26" borderId="4" xfId="0" applyFont="1" applyFill="1" applyBorder="1" applyAlignment="1">
      <alignment vertical="center"/>
    </xf>
    <xf numFmtId="0" fontId="0" fillId="26" borderId="5" xfId="0" applyFill="1" applyBorder="1"/>
    <xf numFmtId="0" fontId="19" fillId="0" borderId="0" xfId="0" applyFont="1" applyAlignment="1">
      <alignment vertical="center" wrapText="1"/>
    </xf>
    <xf numFmtId="0" fontId="19" fillId="0" borderId="0" xfId="0" applyFont="1" applyAlignment="1">
      <alignment horizontal="left" vertical="center" wrapText="1"/>
    </xf>
    <xf numFmtId="0" fontId="81" fillId="0" borderId="0" xfId="0" applyFont="1" applyAlignment="1">
      <alignment horizontal="center" vertical="center"/>
    </xf>
    <xf numFmtId="0" fontId="41" fillId="3" borderId="42" xfId="0" applyFont="1" applyFill="1" applyBorder="1" applyAlignment="1">
      <alignment vertical="center" wrapText="1"/>
    </xf>
    <xf numFmtId="0" fontId="19" fillId="3" borderId="42" xfId="0" applyFont="1" applyFill="1" applyBorder="1" applyAlignment="1">
      <alignment vertical="center" wrapText="1"/>
    </xf>
    <xf numFmtId="0" fontId="0" fillId="26" borderId="0" xfId="0" applyFill="1" applyAlignment="1">
      <alignment horizontal="center" vertical="center"/>
    </xf>
    <xf numFmtId="4" fontId="69" fillId="0" borderId="42" xfId="0" applyNumberFormat="1" applyFont="1" applyBorder="1" applyAlignment="1" applyProtection="1">
      <alignment horizontal="center" vertical="center"/>
      <protection locked="0"/>
    </xf>
    <xf numFmtId="0" fontId="21" fillId="26" borderId="0" xfId="0" applyFont="1" applyFill="1" applyAlignment="1">
      <alignment horizontal="center" wrapText="1"/>
    </xf>
    <xf numFmtId="0" fontId="19" fillId="26" borderId="0" xfId="0" applyFont="1" applyFill="1" applyAlignment="1">
      <alignment horizontal="right" vertical="center"/>
    </xf>
    <xf numFmtId="0" fontId="0" fillId="26" borderId="0" xfId="0" applyFill="1" applyAlignment="1">
      <alignment horizontal="right" vertical="center"/>
    </xf>
    <xf numFmtId="0" fontId="19" fillId="26" borderId="0" xfId="0" applyFont="1" applyFill="1" applyAlignment="1">
      <alignment horizontal="right" vertical="center" wrapText="1"/>
    </xf>
    <xf numFmtId="0" fontId="106" fillId="0" borderId="15" xfId="0" applyFont="1" applyBorder="1" applyAlignment="1">
      <alignment vertical="center" wrapText="1"/>
    </xf>
    <xf numFmtId="0" fontId="63" fillId="8" borderId="15" xfId="0" applyFont="1" applyFill="1" applyBorder="1" applyAlignment="1" applyProtection="1">
      <alignment horizontal="center" vertical="center"/>
      <protection locked="0"/>
    </xf>
    <xf numFmtId="170" fontId="63" fillId="8" borderId="21" xfId="0" applyNumberFormat="1" applyFont="1" applyFill="1" applyBorder="1" applyAlignment="1" applyProtection="1">
      <alignment horizontal="right" vertical="center"/>
      <protection locked="0"/>
    </xf>
    <xf numFmtId="170" fontId="63" fillId="8" borderId="19" xfId="0" applyNumberFormat="1" applyFont="1" applyFill="1" applyBorder="1" applyAlignment="1" applyProtection="1">
      <alignment horizontal="right" vertical="center"/>
      <protection locked="0"/>
    </xf>
    <xf numFmtId="170" fontId="63" fillId="8" borderId="4" xfId="0" applyNumberFormat="1" applyFont="1" applyFill="1" applyBorder="1" applyAlignment="1" applyProtection="1">
      <alignment horizontal="right" vertical="center"/>
      <protection locked="0"/>
    </xf>
    <xf numFmtId="170" fontId="63" fillId="8" borderId="0" xfId="0" applyNumberFormat="1" applyFont="1" applyFill="1" applyAlignment="1" applyProtection="1">
      <alignment horizontal="right" vertical="center"/>
      <protection locked="0"/>
    </xf>
    <xf numFmtId="170" fontId="59" fillId="8" borderId="4" xfId="0" applyNumberFormat="1" applyFont="1" applyFill="1" applyBorder="1" applyAlignment="1" applyProtection="1">
      <alignment horizontal="right" vertical="center"/>
      <protection locked="0"/>
    </xf>
    <xf numFmtId="170" fontId="60" fillId="9" borderId="52" xfId="0" applyNumberFormat="1" applyFont="1" applyFill="1" applyBorder="1" applyAlignment="1" applyProtection="1">
      <alignment horizontal="right" vertical="center"/>
      <protection locked="0"/>
    </xf>
    <xf numFmtId="170" fontId="59" fillId="8" borderId="0" xfId="0" applyNumberFormat="1" applyFont="1" applyFill="1" applyAlignment="1" applyProtection="1">
      <alignment horizontal="right" vertical="center"/>
      <protection locked="0"/>
    </xf>
    <xf numFmtId="170" fontId="60" fillId="9" borderId="55" xfId="0" applyNumberFormat="1" applyFont="1" applyFill="1" applyBorder="1" applyAlignment="1" applyProtection="1">
      <alignment horizontal="right" vertical="center"/>
      <protection locked="0"/>
    </xf>
    <xf numFmtId="170" fontId="65" fillId="8" borderId="4" xfId="0" applyNumberFormat="1" applyFont="1" applyFill="1" applyBorder="1" applyAlignment="1" applyProtection="1">
      <alignment horizontal="right" vertical="center"/>
      <protection locked="0"/>
    </xf>
    <xf numFmtId="170" fontId="65" fillId="8" borderId="0" xfId="0" applyNumberFormat="1" applyFont="1" applyFill="1" applyAlignment="1" applyProtection="1">
      <alignment horizontal="right" vertical="center"/>
      <protection locked="0"/>
    </xf>
    <xf numFmtId="0" fontId="65" fillId="35" borderId="4" xfId="0" applyFont="1" applyFill="1" applyBorder="1" applyAlignment="1" applyProtection="1">
      <alignment horizontal="right" vertical="center"/>
      <protection locked="0"/>
    </xf>
    <xf numFmtId="0" fontId="65" fillId="35" borderId="0" xfId="0" applyFont="1" applyFill="1" applyAlignment="1" applyProtection="1">
      <alignment horizontal="right" vertical="center"/>
      <protection locked="0"/>
    </xf>
    <xf numFmtId="0" fontId="65" fillId="35" borderId="16" xfId="0" applyFont="1" applyFill="1" applyBorder="1" applyAlignment="1" applyProtection="1">
      <alignment horizontal="right" vertical="center"/>
      <protection locked="0"/>
    </xf>
    <xf numFmtId="170" fontId="59" fillId="8" borderId="16" xfId="0" applyNumberFormat="1" applyFont="1" applyFill="1" applyBorder="1" applyAlignment="1" applyProtection="1">
      <alignment horizontal="right" vertical="center"/>
      <protection locked="0"/>
    </xf>
    <xf numFmtId="170" fontId="64" fillId="8" borderId="4" xfId="0" applyNumberFormat="1" applyFont="1" applyFill="1" applyBorder="1" applyAlignment="1" applyProtection="1">
      <alignment horizontal="right" vertical="center"/>
      <protection locked="0"/>
    </xf>
    <xf numFmtId="170" fontId="64" fillId="8" borderId="0" xfId="0" applyNumberFormat="1" applyFont="1" applyFill="1" applyAlignment="1" applyProtection="1">
      <alignment horizontal="right" vertical="center"/>
      <protection locked="0"/>
    </xf>
    <xf numFmtId="170" fontId="63" fillId="8" borderId="16" xfId="0" applyNumberFormat="1" applyFont="1" applyFill="1" applyBorder="1" applyAlignment="1" applyProtection="1">
      <alignment horizontal="right" vertical="center"/>
      <protection locked="0"/>
    </xf>
    <xf numFmtId="170" fontId="66" fillId="8" borderId="21" xfId="0" applyNumberFormat="1" applyFont="1" applyFill="1" applyBorder="1" applyAlignment="1" applyProtection="1">
      <alignment horizontal="right" vertical="center"/>
      <protection locked="0"/>
    </xf>
    <xf numFmtId="170" fontId="66" fillId="8" borderId="20" xfId="0" applyNumberFormat="1" applyFont="1" applyFill="1" applyBorder="1" applyAlignment="1" applyProtection="1">
      <alignment horizontal="right" vertical="center"/>
      <protection locked="0"/>
    </xf>
    <xf numFmtId="170" fontId="66" fillId="8" borderId="19" xfId="0" applyNumberFormat="1" applyFont="1" applyFill="1" applyBorder="1" applyAlignment="1" applyProtection="1">
      <alignment horizontal="right" vertical="center"/>
      <protection locked="0"/>
    </xf>
    <xf numFmtId="170" fontId="66" fillId="8" borderId="4" xfId="0" applyNumberFormat="1" applyFont="1" applyFill="1" applyBorder="1" applyAlignment="1" applyProtection="1">
      <alignment horizontal="right" vertical="center"/>
      <protection locked="0"/>
    </xf>
    <xf numFmtId="170" fontId="66" fillId="8" borderId="16" xfId="0" applyNumberFormat="1" applyFont="1" applyFill="1" applyBorder="1" applyAlignment="1" applyProtection="1">
      <alignment horizontal="right" vertical="center"/>
      <protection locked="0"/>
    </xf>
    <xf numFmtId="170" fontId="66" fillId="8" borderId="0" xfId="0" applyNumberFormat="1" applyFont="1" applyFill="1" applyAlignment="1" applyProtection="1">
      <alignment horizontal="right" vertical="center"/>
      <protection locked="0"/>
    </xf>
    <xf numFmtId="170" fontId="66" fillId="8" borderId="5" xfId="0" applyNumberFormat="1" applyFont="1" applyFill="1" applyBorder="1" applyAlignment="1" applyProtection="1">
      <alignment horizontal="right" vertical="center"/>
      <protection locked="0"/>
    </xf>
    <xf numFmtId="170" fontId="66" fillId="8" borderId="17" xfId="0" applyNumberFormat="1" applyFont="1" applyFill="1" applyBorder="1" applyAlignment="1" applyProtection="1">
      <alignment horizontal="right" vertical="center"/>
      <protection locked="0"/>
    </xf>
    <xf numFmtId="170" fontId="66" fillId="8" borderId="1" xfId="0" applyNumberFormat="1" applyFont="1" applyFill="1" applyBorder="1" applyAlignment="1" applyProtection="1">
      <alignment horizontal="right" vertical="center"/>
      <protection locked="0"/>
    </xf>
    <xf numFmtId="170" fontId="60" fillId="9" borderId="51" xfId="0" applyNumberFormat="1" applyFont="1" applyFill="1" applyBorder="1" applyAlignment="1" applyProtection="1">
      <alignment horizontal="right" vertical="center"/>
      <protection locked="0"/>
    </xf>
    <xf numFmtId="170" fontId="60" fillId="9" borderId="53" xfId="0" applyNumberFormat="1" applyFont="1" applyFill="1" applyBorder="1" applyAlignment="1" applyProtection="1">
      <alignment horizontal="right" vertical="center"/>
      <protection locked="0"/>
    </xf>
    <xf numFmtId="168" fontId="60" fillId="9" borderId="53" xfId="0" applyNumberFormat="1" applyFont="1" applyFill="1" applyBorder="1" applyAlignment="1" applyProtection="1">
      <alignment horizontal="right" vertical="center"/>
      <protection locked="0"/>
    </xf>
    <xf numFmtId="0" fontId="59" fillId="35" borderId="52" xfId="0" applyFont="1" applyFill="1" applyBorder="1" applyAlignment="1" applyProtection="1">
      <alignment horizontal="right" vertical="center"/>
      <protection locked="0"/>
    </xf>
    <xf numFmtId="170" fontId="60" fillId="9" borderId="54" xfId="0" applyNumberFormat="1" applyFont="1" applyFill="1" applyBorder="1" applyAlignment="1" applyProtection="1">
      <alignment horizontal="right" vertical="center"/>
      <protection locked="0"/>
    </xf>
    <xf numFmtId="170" fontId="60" fillId="9" borderId="56" xfId="0" applyNumberFormat="1" applyFont="1" applyFill="1" applyBorder="1" applyAlignment="1" applyProtection="1">
      <alignment horizontal="right" vertical="center"/>
      <protection locked="0"/>
    </xf>
    <xf numFmtId="168" fontId="60" fillId="9" borderId="56" xfId="0" applyNumberFormat="1" applyFont="1" applyFill="1" applyBorder="1" applyAlignment="1" applyProtection="1">
      <alignment horizontal="right" vertical="center"/>
      <protection locked="0"/>
    </xf>
    <xf numFmtId="0" fontId="59" fillId="35" borderId="55" xfId="0" applyFont="1" applyFill="1" applyBorder="1" applyAlignment="1" applyProtection="1">
      <alignment horizontal="right" vertical="center"/>
      <protection locked="0"/>
    </xf>
    <xf numFmtId="170" fontId="66" fillId="27" borderId="0" xfId="0" applyNumberFormat="1" applyFont="1" applyFill="1" applyAlignment="1" applyProtection="1">
      <alignment horizontal="right" vertical="center"/>
      <protection locked="0"/>
    </xf>
    <xf numFmtId="0" fontId="23" fillId="0" borderId="0" xfId="1" applyAlignment="1" applyProtection="1">
      <alignment horizontal="center"/>
    </xf>
    <xf numFmtId="170" fontId="59" fillId="27" borderId="0" xfId="0" applyNumberFormat="1" applyFont="1" applyFill="1" applyAlignment="1" applyProtection="1">
      <alignment horizontal="right" vertical="center"/>
      <protection locked="0"/>
    </xf>
    <xf numFmtId="170" fontId="66" fillId="39" borderId="0" xfId="0" applyNumberFormat="1" applyFont="1" applyFill="1" applyAlignment="1" applyProtection="1">
      <alignment horizontal="right" vertical="center"/>
      <protection locked="0"/>
    </xf>
    <xf numFmtId="170" fontId="59" fillId="30" borderId="16" xfId="0" applyNumberFormat="1" applyFont="1" applyFill="1" applyBorder="1" applyAlignment="1" applyProtection="1">
      <alignment horizontal="right" vertical="center"/>
      <protection locked="0"/>
    </xf>
    <xf numFmtId="170" fontId="59" fillId="30" borderId="0" xfId="0" applyNumberFormat="1" applyFont="1" applyFill="1" applyAlignment="1" applyProtection="1">
      <alignment horizontal="right" vertical="center"/>
      <protection locked="0"/>
    </xf>
    <xf numFmtId="170" fontId="63" fillId="30" borderId="0" xfId="0" applyNumberFormat="1" applyFont="1" applyFill="1" applyAlignment="1" applyProtection="1">
      <alignment horizontal="right" vertical="center"/>
      <protection locked="0"/>
    </xf>
    <xf numFmtId="170" fontId="66" fillId="30" borderId="19" xfId="0" applyNumberFormat="1" applyFont="1" applyFill="1" applyBorder="1" applyAlignment="1" applyProtection="1">
      <alignment horizontal="right" vertical="center"/>
      <protection locked="0"/>
    </xf>
    <xf numFmtId="170" fontId="66" fillId="30" borderId="0" xfId="0" applyNumberFormat="1" applyFont="1" applyFill="1" applyAlignment="1" applyProtection="1">
      <alignment horizontal="right" vertical="center"/>
      <protection locked="0"/>
    </xf>
    <xf numFmtId="170" fontId="65" fillId="30" borderId="0" xfId="0" applyNumberFormat="1" applyFont="1" applyFill="1" applyAlignment="1" applyProtection="1">
      <alignment horizontal="right" vertical="center"/>
      <protection locked="0"/>
    </xf>
    <xf numFmtId="170" fontId="66" fillId="30" borderId="1" xfId="0" applyNumberFormat="1" applyFont="1" applyFill="1" applyBorder="1" applyAlignment="1" applyProtection="1">
      <alignment horizontal="right" vertical="center"/>
      <protection locked="0"/>
    </xf>
    <xf numFmtId="170" fontId="63" fillId="8" borderId="20" xfId="0" applyNumberFormat="1" applyFont="1" applyFill="1" applyBorder="1" applyAlignment="1" applyProtection="1">
      <alignment horizontal="right" vertical="center"/>
      <protection locked="0"/>
    </xf>
    <xf numFmtId="170" fontId="59" fillId="8" borderId="0" xfId="0" applyNumberFormat="1" applyFont="1" applyFill="1" applyProtection="1">
      <protection locked="0"/>
    </xf>
    <xf numFmtId="170" fontId="65" fillId="8" borderId="16" xfId="0" applyNumberFormat="1" applyFont="1" applyFill="1" applyBorder="1" applyAlignment="1" applyProtection="1">
      <alignment horizontal="right" vertical="center"/>
      <protection locked="0"/>
    </xf>
    <xf numFmtId="170" fontId="64" fillId="8" borderId="16" xfId="0" applyNumberFormat="1" applyFont="1" applyFill="1" applyBorder="1" applyAlignment="1" applyProtection="1">
      <alignment horizontal="right" vertical="center"/>
      <protection locked="0"/>
    </xf>
    <xf numFmtId="0" fontId="59" fillId="35" borderId="4" xfId="0" applyFont="1" applyFill="1" applyBorder="1" applyAlignment="1" applyProtection="1">
      <alignment horizontal="right" vertical="center"/>
      <protection locked="0"/>
    </xf>
    <xf numFmtId="0" fontId="59" fillId="35" borderId="0" xfId="0" applyFont="1" applyFill="1" applyAlignment="1" applyProtection="1">
      <alignment horizontal="right" vertical="center"/>
      <protection locked="0"/>
    </xf>
    <xf numFmtId="0" fontId="59" fillId="35" borderId="16" xfId="0" applyFont="1" applyFill="1" applyBorder="1" applyAlignment="1" applyProtection="1">
      <alignment horizontal="right" vertical="center"/>
      <protection locked="0"/>
    </xf>
    <xf numFmtId="0" fontId="59" fillId="35" borderId="57" xfId="0" applyFont="1" applyFill="1" applyBorder="1" applyAlignment="1" applyProtection="1">
      <alignment horizontal="right" vertical="center"/>
      <protection locked="0"/>
    </xf>
    <xf numFmtId="0" fontId="59" fillId="35" borderId="58" xfId="0" applyFont="1" applyFill="1" applyBorder="1" applyAlignment="1" applyProtection="1">
      <alignment horizontal="right" vertical="center"/>
      <protection locked="0"/>
    </xf>
    <xf numFmtId="170" fontId="59" fillId="40" borderId="4" xfId="0" applyNumberFormat="1" applyFont="1" applyFill="1" applyBorder="1" applyAlignment="1" applyProtection="1">
      <alignment horizontal="right" vertical="center"/>
      <protection locked="0"/>
    </xf>
    <xf numFmtId="170" fontId="66" fillId="40" borderId="4" xfId="0" applyNumberFormat="1" applyFont="1" applyFill="1" applyBorder="1" applyAlignment="1" applyProtection="1">
      <alignment horizontal="right" vertical="center"/>
      <protection locked="0"/>
    </xf>
    <xf numFmtId="170" fontId="66" fillId="40" borderId="0" xfId="0" applyNumberFormat="1" applyFont="1" applyFill="1" applyAlignment="1" applyProtection="1">
      <alignment horizontal="right" vertical="center"/>
      <protection locked="0"/>
    </xf>
    <xf numFmtId="170" fontId="59" fillId="40" borderId="0" xfId="0" applyNumberFormat="1" applyFont="1" applyFill="1" applyAlignment="1" applyProtection="1">
      <alignment horizontal="right" vertical="center"/>
      <protection locked="0"/>
    </xf>
    <xf numFmtId="170" fontId="59" fillId="40" borderId="16" xfId="0" applyNumberFormat="1" applyFont="1" applyFill="1" applyBorder="1" applyAlignment="1" applyProtection="1">
      <alignment horizontal="right" vertical="center"/>
      <protection locked="0"/>
    </xf>
    <xf numFmtId="170" fontId="66" fillId="40" borderId="16" xfId="0" applyNumberFormat="1" applyFont="1" applyFill="1" applyBorder="1" applyAlignment="1" applyProtection="1">
      <alignment horizontal="right" vertical="center"/>
      <protection locked="0"/>
    </xf>
    <xf numFmtId="170" fontId="63" fillId="41" borderId="4" xfId="0" applyNumberFormat="1" applyFont="1" applyFill="1" applyBorder="1" applyAlignment="1" applyProtection="1">
      <alignment horizontal="right" vertical="center"/>
      <protection locked="0"/>
    </xf>
    <xf numFmtId="170" fontId="63" fillId="41" borderId="0" xfId="0" applyNumberFormat="1" applyFont="1" applyFill="1" applyAlignment="1" applyProtection="1">
      <alignment horizontal="right" vertical="center"/>
      <protection locked="0"/>
    </xf>
    <xf numFmtId="170" fontId="66" fillId="41" borderId="4" xfId="0" applyNumberFormat="1" applyFont="1" applyFill="1" applyBorder="1" applyAlignment="1" applyProtection="1">
      <alignment horizontal="right" vertical="center"/>
      <protection locked="0"/>
    </xf>
    <xf numFmtId="170" fontId="66" fillId="41" borderId="0" xfId="0" applyNumberFormat="1" applyFont="1" applyFill="1" applyAlignment="1" applyProtection="1">
      <alignment horizontal="right" vertical="center"/>
      <protection locked="0"/>
    </xf>
    <xf numFmtId="170" fontId="63" fillId="40" borderId="19" xfId="0" applyNumberFormat="1" applyFont="1" applyFill="1" applyBorder="1" applyAlignment="1" applyProtection="1">
      <alignment horizontal="right" vertical="center"/>
      <protection locked="0"/>
    </xf>
    <xf numFmtId="170" fontId="63" fillId="40" borderId="0" xfId="0" applyNumberFormat="1" applyFont="1" applyFill="1" applyAlignment="1" applyProtection="1">
      <alignment horizontal="right" vertical="center"/>
      <protection locked="0"/>
    </xf>
    <xf numFmtId="170" fontId="65" fillId="40" borderId="0" xfId="0" applyNumberFormat="1" applyFont="1" applyFill="1" applyAlignment="1" applyProtection="1">
      <alignment horizontal="right" vertical="center"/>
      <protection locked="0"/>
    </xf>
    <xf numFmtId="170" fontId="64" fillId="40" borderId="0" xfId="0" applyNumberFormat="1" applyFont="1" applyFill="1" applyAlignment="1" applyProtection="1">
      <alignment horizontal="right" vertical="center"/>
      <protection locked="0"/>
    </xf>
    <xf numFmtId="170" fontId="66" fillId="40" borderId="19" xfId="0" applyNumberFormat="1" applyFont="1" applyFill="1" applyBorder="1" applyAlignment="1" applyProtection="1">
      <alignment horizontal="right" vertical="center"/>
      <protection locked="0"/>
    </xf>
    <xf numFmtId="170" fontId="66" fillId="40" borderId="1" xfId="0" applyNumberFormat="1" applyFont="1" applyFill="1" applyBorder="1" applyAlignment="1" applyProtection="1">
      <alignment horizontal="right" vertical="center"/>
      <protection locked="0"/>
    </xf>
    <xf numFmtId="168" fontId="66" fillId="40" borderId="1" xfId="0" applyNumberFormat="1" applyFont="1" applyFill="1" applyBorder="1" applyAlignment="1" applyProtection="1">
      <alignment horizontal="right" vertical="center"/>
      <protection locked="0"/>
    </xf>
    <xf numFmtId="170" fontId="60" fillId="9" borderId="59" xfId="0" applyNumberFormat="1" applyFont="1" applyFill="1" applyBorder="1" applyAlignment="1" applyProtection="1">
      <alignment horizontal="right" vertical="center"/>
      <protection locked="0"/>
    </xf>
    <xf numFmtId="170" fontId="60" fillId="9" borderId="60" xfId="0" applyNumberFormat="1" applyFont="1" applyFill="1" applyBorder="1" applyAlignment="1" applyProtection="1">
      <alignment horizontal="right" vertical="center"/>
      <protection locked="0"/>
    </xf>
    <xf numFmtId="0" fontId="59" fillId="35" borderId="60" xfId="0" applyFont="1" applyFill="1" applyBorder="1" applyAlignment="1" applyProtection="1">
      <alignment horizontal="right" vertical="center"/>
      <protection locked="0"/>
    </xf>
    <xf numFmtId="170" fontId="60" fillId="9" borderId="61" xfId="0" applyNumberFormat="1" applyFont="1" applyFill="1" applyBorder="1" applyAlignment="1" applyProtection="1">
      <alignment horizontal="right" vertical="center"/>
      <protection locked="0"/>
    </xf>
    <xf numFmtId="168" fontId="60" fillId="9" borderId="61" xfId="0" applyNumberFormat="1" applyFont="1" applyFill="1" applyBorder="1" applyAlignment="1" applyProtection="1">
      <alignment horizontal="right" vertical="center"/>
      <protection locked="0"/>
    </xf>
    <xf numFmtId="170" fontId="60" fillId="9" borderId="30" xfId="0" applyNumberFormat="1" applyFont="1" applyFill="1" applyBorder="1" applyAlignment="1" applyProtection="1">
      <alignment horizontal="right" vertical="center"/>
      <protection locked="0"/>
    </xf>
    <xf numFmtId="0" fontId="59" fillId="35" borderId="30" xfId="0" applyFont="1" applyFill="1" applyBorder="1" applyAlignment="1" applyProtection="1">
      <alignment horizontal="right" vertical="center"/>
      <protection locked="0"/>
    </xf>
    <xf numFmtId="170" fontId="59" fillId="15" borderId="0" xfId="0" applyNumberFormat="1" applyFont="1" applyFill="1" applyAlignment="1" applyProtection="1">
      <alignment horizontal="right" vertical="center"/>
      <protection locked="0"/>
    </xf>
    <xf numFmtId="0" fontId="108" fillId="8" borderId="15" xfId="0" applyFont="1" applyFill="1" applyBorder="1" applyAlignment="1" applyProtection="1">
      <alignment horizontal="center" vertical="center"/>
      <protection locked="0"/>
    </xf>
    <xf numFmtId="170" fontId="108" fillId="8" borderId="19" xfId="0" applyNumberFormat="1" applyFont="1" applyFill="1" applyBorder="1" applyAlignment="1" applyProtection="1">
      <alignment horizontal="right" vertical="center"/>
      <protection locked="0"/>
    </xf>
    <xf numFmtId="170" fontId="108" fillId="40" borderId="19" xfId="0" applyNumberFormat="1" applyFont="1" applyFill="1" applyBorder="1" applyAlignment="1" applyProtection="1">
      <alignment horizontal="right" vertical="center"/>
      <protection locked="0"/>
    </xf>
    <xf numFmtId="170" fontId="108" fillId="8" borderId="0" xfId="0" applyNumberFormat="1" applyFont="1" applyFill="1" applyAlignment="1" applyProtection="1">
      <alignment horizontal="right" vertical="center"/>
      <protection locked="0"/>
    </xf>
    <xf numFmtId="170" fontId="108" fillId="40" borderId="0" xfId="0" applyNumberFormat="1" applyFont="1" applyFill="1" applyAlignment="1" applyProtection="1">
      <alignment horizontal="right" vertical="center"/>
      <protection locked="0"/>
    </xf>
    <xf numFmtId="170" fontId="109" fillId="8" borderId="0" xfId="0" applyNumberFormat="1" applyFont="1" applyFill="1" applyAlignment="1" applyProtection="1">
      <alignment horizontal="right" vertical="center"/>
      <protection locked="0"/>
    </xf>
    <xf numFmtId="170" fontId="109" fillId="40" borderId="0" xfId="0" applyNumberFormat="1" applyFont="1" applyFill="1" applyAlignment="1" applyProtection="1">
      <alignment horizontal="right" vertical="center"/>
      <protection locked="0"/>
    </xf>
    <xf numFmtId="170" fontId="111" fillId="8" borderId="0" xfId="0" applyNumberFormat="1" applyFont="1" applyFill="1" applyAlignment="1" applyProtection="1">
      <alignment horizontal="right" vertical="center"/>
      <protection locked="0"/>
    </xf>
    <xf numFmtId="170" fontId="111" fillId="40" borderId="0" xfId="0" applyNumberFormat="1" applyFont="1" applyFill="1" applyAlignment="1" applyProtection="1">
      <alignment horizontal="right" vertical="center"/>
      <protection locked="0"/>
    </xf>
    <xf numFmtId="0" fontId="111" fillId="35" borderId="0" xfId="0" applyFont="1" applyFill="1" applyAlignment="1" applyProtection="1">
      <alignment horizontal="right" vertical="center"/>
      <protection locked="0"/>
    </xf>
    <xf numFmtId="170" fontId="112" fillId="8" borderId="0" xfId="0" applyNumberFormat="1" applyFont="1" applyFill="1" applyAlignment="1" applyProtection="1">
      <alignment horizontal="right" vertical="center"/>
      <protection locked="0"/>
    </xf>
    <xf numFmtId="170" fontId="112" fillId="40" borderId="0" xfId="0" applyNumberFormat="1" applyFont="1" applyFill="1" applyAlignment="1" applyProtection="1">
      <alignment horizontal="right" vertical="center"/>
      <protection locked="0"/>
    </xf>
    <xf numFmtId="170" fontId="107" fillId="8" borderId="19" xfId="0" applyNumberFormat="1" applyFont="1" applyFill="1" applyBorder="1" applyAlignment="1" applyProtection="1">
      <alignment horizontal="right" vertical="center"/>
      <protection locked="0"/>
    </xf>
    <xf numFmtId="170" fontId="107" fillId="40" borderId="19" xfId="0" applyNumberFormat="1" applyFont="1" applyFill="1" applyBorder="1" applyAlignment="1" applyProtection="1">
      <alignment horizontal="right" vertical="center"/>
      <protection locked="0"/>
    </xf>
    <xf numFmtId="170" fontId="107" fillId="8" borderId="0" xfId="0" applyNumberFormat="1" applyFont="1" applyFill="1" applyAlignment="1" applyProtection="1">
      <alignment horizontal="right" vertical="center"/>
      <protection locked="0"/>
    </xf>
    <xf numFmtId="170" fontId="107" fillId="40" borderId="0" xfId="0" applyNumberFormat="1" applyFont="1" applyFill="1" applyAlignment="1" applyProtection="1">
      <alignment horizontal="right" vertical="center"/>
      <protection locked="0"/>
    </xf>
    <xf numFmtId="170" fontId="107" fillId="8" borderId="1" xfId="0" applyNumberFormat="1" applyFont="1" applyFill="1" applyBorder="1" applyAlignment="1" applyProtection="1">
      <alignment horizontal="right" vertical="center"/>
      <protection locked="0"/>
    </xf>
    <xf numFmtId="170" fontId="107" fillId="40" borderId="1" xfId="0" applyNumberFormat="1" applyFont="1" applyFill="1" applyBorder="1" applyAlignment="1" applyProtection="1">
      <alignment horizontal="right" vertical="center"/>
      <protection locked="0"/>
    </xf>
    <xf numFmtId="168" fontId="107" fillId="8" borderId="5" xfId="0" applyNumberFormat="1" applyFont="1" applyFill="1" applyBorder="1" applyAlignment="1" applyProtection="1">
      <alignment horizontal="right" vertical="center"/>
      <protection locked="0"/>
    </xf>
    <xf numFmtId="168" fontId="107" fillId="8" borderId="1" xfId="0" applyNumberFormat="1" applyFont="1" applyFill="1" applyBorder="1" applyAlignment="1" applyProtection="1">
      <alignment horizontal="right" vertical="center"/>
      <protection locked="0"/>
    </xf>
    <xf numFmtId="170" fontId="110" fillId="9" borderId="62" xfId="0" applyNumberFormat="1" applyFont="1" applyFill="1" applyBorder="1" applyAlignment="1" applyProtection="1">
      <alignment horizontal="right" vertical="center"/>
      <protection locked="0"/>
    </xf>
    <xf numFmtId="170" fontId="110" fillId="9" borderId="63" xfId="0" applyNumberFormat="1" applyFont="1" applyFill="1" applyBorder="1" applyAlignment="1" applyProtection="1">
      <alignment horizontal="right" vertical="center"/>
      <protection locked="0"/>
    </xf>
    <xf numFmtId="0" fontId="109" fillId="35" borderId="63" xfId="0" applyFont="1" applyFill="1" applyBorder="1" applyAlignment="1" applyProtection="1">
      <alignment horizontal="right" vertical="center"/>
      <protection locked="0"/>
    </xf>
    <xf numFmtId="170" fontId="110" fillId="9" borderId="64" xfId="0" applyNumberFormat="1" applyFont="1" applyFill="1" applyBorder="1" applyAlignment="1" applyProtection="1">
      <alignment horizontal="right" vertical="center"/>
      <protection locked="0"/>
    </xf>
    <xf numFmtId="168" fontId="110" fillId="9" borderId="64" xfId="0" applyNumberFormat="1" applyFont="1" applyFill="1" applyBorder="1" applyAlignment="1" applyProtection="1">
      <alignment horizontal="right" vertical="center"/>
      <protection locked="0"/>
    </xf>
    <xf numFmtId="170" fontId="110" fillId="9" borderId="65" xfId="0" applyNumberFormat="1" applyFont="1" applyFill="1" applyBorder="1" applyAlignment="1" applyProtection="1">
      <alignment horizontal="right" vertical="center"/>
      <protection locked="0"/>
    </xf>
    <xf numFmtId="170" fontId="110" fillId="9" borderId="66" xfId="0" applyNumberFormat="1" applyFont="1" applyFill="1" applyBorder="1" applyAlignment="1" applyProtection="1">
      <alignment horizontal="right" vertical="center"/>
      <protection locked="0"/>
    </xf>
    <xf numFmtId="0" fontId="109" fillId="35" borderId="66" xfId="0" applyFont="1" applyFill="1" applyBorder="1" applyAlignment="1" applyProtection="1">
      <alignment horizontal="right" vertical="center"/>
      <protection locked="0"/>
    </xf>
    <xf numFmtId="170" fontId="110" fillId="9" borderId="67" xfId="0" applyNumberFormat="1" applyFont="1" applyFill="1" applyBorder="1" applyAlignment="1" applyProtection="1">
      <alignment horizontal="right" vertical="center"/>
      <protection locked="0"/>
    </xf>
    <xf numFmtId="168" fontId="110" fillId="9" borderId="67" xfId="0" applyNumberFormat="1" applyFont="1" applyFill="1" applyBorder="1" applyAlignment="1" applyProtection="1">
      <alignment horizontal="right" vertical="center"/>
      <protection locked="0"/>
    </xf>
    <xf numFmtId="0" fontId="0" fillId="5" borderId="0" xfId="0" applyFill="1" applyAlignment="1">
      <alignment horizontal="left" wrapText="1"/>
    </xf>
    <xf numFmtId="0" fontId="0" fillId="5" borderId="0" xfId="0" applyFill="1" applyAlignment="1">
      <alignment vertical="top" wrapText="1"/>
    </xf>
    <xf numFmtId="0" fontId="105" fillId="13" borderId="12" xfId="0" applyFont="1" applyFill="1" applyBorder="1" applyAlignment="1" applyProtection="1">
      <alignment horizontal="left" vertical="center"/>
      <protection locked="0"/>
    </xf>
    <xf numFmtId="0" fontId="0" fillId="13" borderId="12" xfId="0" applyFill="1" applyBorder="1" applyAlignment="1" applyProtection="1">
      <alignment horizontal="left" vertical="center"/>
      <protection locked="0"/>
    </xf>
    <xf numFmtId="3" fontId="0" fillId="13" borderId="11" xfId="0" applyNumberFormat="1" applyFill="1" applyBorder="1" applyAlignment="1" applyProtection="1">
      <alignment horizontal="left" vertical="center"/>
      <protection locked="0"/>
    </xf>
    <xf numFmtId="0" fontId="0" fillId="13" borderId="11" xfId="0" applyFill="1" applyBorder="1" applyAlignment="1" applyProtection="1">
      <alignment horizontal="left" vertical="center"/>
      <protection locked="0"/>
    </xf>
    <xf numFmtId="0" fontId="23" fillId="13" borderId="11" xfId="1" applyFill="1" applyBorder="1" applyAlignment="1" applyProtection="1">
      <alignment horizontal="left" vertical="center"/>
      <protection locked="0"/>
    </xf>
    <xf numFmtId="0" fontId="105" fillId="13" borderId="11" xfId="0" applyFont="1" applyFill="1" applyBorder="1" applyAlignment="1" applyProtection="1">
      <alignment horizontal="left" vertical="center"/>
      <protection locked="0"/>
    </xf>
    <xf numFmtId="0" fontId="19" fillId="5" borderId="0" xfId="0" applyFont="1" applyFill="1" applyAlignment="1">
      <alignment horizontal="left" wrapText="1"/>
    </xf>
    <xf numFmtId="0" fontId="40" fillId="5" borderId="0" xfId="0" applyFont="1" applyFill="1" applyAlignment="1">
      <alignment horizontal="right" vertical="center" wrapText="1"/>
    </xf>
    <xf numFmtId="0" fontId="21" fillId="5" borderId="0" xfId="0" applyFont="1" applyFill="1" applyAlignment="1">
      <alignment horizontal="left" wrapText="1"/>
    </xf>
    <xf numFmtId="0" fontId="0" fillId="5" borderId="0" xfId="0" applyFill="1" applyAlignment="1">
      <alignment horizontal="left"/>
    </xf>
    <xf numFmtId="169" fontId="78" fillId="5" borderId="0" xfId="0" applyNumberFormat="1" applyFont="1" applyFill="1" applyAlignment="1">
      <alignment horizontal="center"/>
    </xf>
    <xf numFmtId="0" fontId="0" fillId="5" borderId="0" xfId="0" applyFill="1"/>
    <xf numFmtId="0" fontId="27" fillId="5" borderId="0" xfId="0" applyFont="1" applyFill="1" applyAlignment="1">
      <alignment horizontal="center" vertical="center"/>
    </xf>
    <xf numFmtId="0" fontId="19" fillId="5" borderId="0" xfId="0" applyFont="1" applyFill="1"/>
    <xf numFmtId="0" fontId="58" fillId="0" borderId="8" xfId="0" applyFont="1" applyBorder="1" applyAlignment="1" applyProtection="1">
      <alignment horizontal="center" vertical="top"/>
      <protection locked="0"/>
    </xf>
    <xf numFmtId="0" fontId="58" fillId="0" borderId="9" xfId="0" applyFont="1" applyBorder="1" applyAlignment="1" applyProtection="1">
      <alignment horizontal="center" vertical="top"/>
      <protection locked="0"/>
    </xf>
    <xf numFmtId="0" fontId="28" fillId="5" borderId="0" xfId="0" applyFont="1" applyFill="1" applyAlignment="1">
      <alignment horizontal="left" vertical="top" wrapText="1"/>
    </xf>
    <xf numFmtId="0" fontId="21" fillId="3" borderId="10" xfId="0" applyFont="1" applyFill="1" applyBorder="1" applyAlignment="1">
      <alignment horizontal="center" vertical="top" wrapText="1"/>
    </xf>
    <xf numFmtId="0" fontId="21" fillId="3" borderId="13" xfId="0" applyFont="1" applyFill="1" applyBorder="1" applyAlignment="1">
      <alignment horizontal="center" vertical="top" wrapText="1"/>
    </xf>
    <xf numFmtId="0" fontId="37" fillId="26" borderId="0" xfId="0" applyFont="1" applyFill="1" applyAlignment="1">
      <alignment horizontal="center" vertical="center" wrapText="1"/>
    </xf>
    <xf numFmtId="0" fontId="40" fillId="3" borderId="0" xfId="0" applyFont="1" applyFill="1" applyAlignment="1">
      <alignment horizontal="center" vertical="center" wrapText="1"/>
    </xf>
    <xf numFmtId="0" fontId="27" fillId="3" borderId="0" xfId="0" applyFont="1" applyFill="1" applyAlignment="1">
      <alignment horizontal="center" vertical="center"/>
    </xf>
    <xf numFmtId="0" fontId="19" fillId="26" borderId="0" xfId="0" applyFont="1" applyFill="1" applyAlignment="1">
      <alignment horizontal="left" vertical="center" wrapText="1"/>
    </xf>
    <xf numFmtId="0" fontId="0" fillId="0" borderId="0" xfId="0" applyAlignment="1">
      <alignment vertical="center" wrapText="1"/>
    </xf>
    <xf numFmtId="4" fontId="67" fillId="17" borderId="7" xfId="0" applyNumberFormat="1" applyFont="1" applyFill="1" applyBorder="1" applyAlignment="1" applyProtection="1">
      <alignment horizontal="left" vertical="center"/>
      <protection locked="0"/>
    </xf>
    <xf numFmtId="0" fontId="0" fillId="0" borderId="43" xfId="0" applyBorder="1" applyAlignment="1">
      <alignment horizontal="left" vertical="center"/>
    </xf>
    <xf numFmtId="0" fontId="0" fillId="0" borderId="24" xfId="0" applyBorder="1" applyAlignment="1">
      <alignment horizontal="left" vertical="center"/>
    </xf>
    <xf numFmtId="0" fontId="19" fillId="26" borderId="0" xfId="0" applyFont="1" applyFill="1" applyAlignment="1">
      <alignment vertical="center" wrapText="1"/>
    </xf>
    <xf numFmtId="0" fontId="21" fillId="26" borderId="0" xfId="0" applyFont="1" applyFill="1" applyAlignment="1">
      <alignment vertical="center" wrapText="1"/>
    </xf>
    <xf numFmtId="0" fontId="81" fillId="26" borderId="0" xfId="0" applyFont="1" applyFill="1" applyAlignment="1">
      <alignment horizontal="left" vertical="center" wrapText="1"/>
    </xf>
    <xf numFmtId="0" fontId="81" fillId="26" borderId="0" xfId="0" applyFont="1" applyFill="1" applyAlignment="1">
      <alignment horizontal="left" vertical="center"/>
    </xf>
    <xf numFmtId="0" fontId="27" fillId="26" borderId="0" xfId="0" applyFont="1" applyFill="1" applyAlignment="1">
      <alignment horizontal="center" wrapText="1"/>
    </xf>
    <xf numFmtId="0" fontId="27" fillId="26" borderId="0" xfId="0" applyFont="1" applyFill="1" applyAlignment="1">
      <alignment horizontal="center"/>
    </xf>
    <xf numFmtId="0" fontId="21" fillId="26" borderId="0" xfId="0" applyFont="1" applyFill="1" applyAlignment="1">
      <alignment horizontal="left" wrapText="1"/>
    </xf>
    <xf numFmtId="0" fontId="19" fillId="26" borderId="0" xfId="0" applyFont="1" applyFill="1" applyAlignment="1">
      <alignment horizontal="center" wrapText="1"/>
    </xf>
    <xf numFmtId="0" fontId="19" fillId="26" borderId="0" xfId="0" quotePrefix="1" applyFont="1" applyFill="1" applyAlignment="1">
      <alignment horizontal="left" vertical="center" wrapText="1"/>
    </xf>
    <xf numFmtId="0" fontId="23" fillId="26" borderId="0" xfId="1" applyFill="1" applyAlignment="1" applyProtection="1">
      <alignment horizontal="left" vertical="center" wrapText="1"/>
    </xf>
    <xf numFmtId="0" fontId="81" fillId="26" borderId="0" xfId="0" quotePrefix="1" applyFont="1" applyFill="1" applyAlignment="1">
      <alignment horizontal="left" vertical="center" wrapText="1"/>
    </xf>
    <xf numFmtId="0" fontId="0" fillId="26" borderId="0" xfId="0" applyFill="1" applyAlignment="1">
      <alignment horizontal="left" vertical="center" wrapText="1"/>
    </xf>
    <xf numFmtId="0" fontId="0" fillId="26" borderId="0" xfId="0" quotePrefix="1" applyFill="1" applyAlignment="1">
      <alignment horizontal="left" vertical="center" wrapText="1"/>
    </xf>
    <xf numFmtId="0" fontId="19" fillId="26" borderId="0" xfId="0" quotePrefix="1" applyFont="1" applyFill="1" applyAlignment="1">
      <alignment horizontal="left" vertical="top" wrapText="1"/>
    </xf>
    <xf numFmtId="0" fontId="19" fillId="26" borderId="0" xfId="0" applyFont="1" applyFill="1" applyAlignment="1">
      <alignment horizontal="left" vertical="top" wrapText="1"/>
    </xf>
    <xf numFmtId="0" fontId="19" fillId="26" borderId="50" xfId="0" applyFont="1" applyFill="1" applyBorder="1" applyAlignment="1">
      <alignment horizontal="left" vertical="top" wrapText="1"/>
    </xf>
    <xf numFmtId="0" fontId="21" fillId="26" borderId="21" xfId="0" applyFont="1" applyFill="1" applyBorder="1" applyAlignment="1">
      <alignment vertical="center" wrapText="1"/>
    </xf>
    <xf numFmtId="0" fontId="21" fillId="26" borderId="19" xfId="0" applyFont="1" applyFill="1" applyBorder="1" applyAlignment="1">
      <alignment vertical="center" wrapText="1"/>
    </xf>
    <xf numFmtId="0" fontId="21" fillId="26" borderId="47" xfId="0" applyFont="1" applyFill="1" applyBorder="1" applyAlignment="1">
      <alignment vertical="center" wrapText="1"/>
    </xf>
    <xf numFmtId="0" fontId="21" fillId="26" borderId="0" xfId="0" applyFont="1" applyFill="1" applyAlignment="1">
      <alignment horizontal="left" vertical="center"/>
    </xf>
    <xf numFmtId="0" fontId="21" fillId="26" borderId="0" xfId="0" applyFont="1" applyFill="1" applyAlignment="1">
      <alignment horizontal="left" vertical="center" wrapText="1"/>
    </xf>
    <xf numFmtId="0" fontId="19" fillId="26" borderId="1" xfId="0" applyFont="1" applyFill="1" applyBorder="1" applyAlignment="1">
      <alignment horizontal="left" vertical="center" wrapText="1"/>
    </xf>
    <xf numFmtId="0" fontId="19" fillId="26" borderId="49" xfId="0" applyFont="1" applyFill="1" applyBorder="1" applyAlignment="1">
      <alignment horizontal="left" vertical="center" wrapText="1"/>
    </xf>
    <xf numFmtId="0" fontId="19" fillId="26" borderId="4" xfId="0" applyFont="1" applyFill="1" applyBorder="1" applyAlignment="1">
      <alignment horizontal="left"/>
    </xf>
    <xf numFmtId="0" fontId="19" fillId="26" borderId="0" xfId="0" applyFont="1" applyFill="1" applyAlignment="1">
      <alignment horizontal="left"/>
    </xf>
    <xf numFmtId="0" fontId="19" fillId="26" borderId="4" xfId="0" applyFont="1" applyFill="1" applyBorder="1" applyAlignment="1">
      <alignment horizontal="left" vertical="center" wrapText="1"/>
    </xf>
    <xf numFmtId="0" fontId="19" fillId="26" borderId="4" xfId="0" applyFont="1" applyFill="1" applyBorder="1" applyAlignment="1">
      <alignment vertical="center" wrapText="1"/>
    </xf>
    <xf numFmtId="0" fontId="19" fillId="26" borderId="48" xfId="0" applyFont="1" applyFill="1" applyBorder="1" applyAlignment="1">
      <alignment vertical="center" wrapText="1"/>
    </xf>
    <xf numFmtId="0" fontId="19" fillId="26" borderId="4" xfId="0" applyFont="1" applyFill="1" applyBorder="1" applyAlignment="1">
      <alignment horizontal="left" wrapText="1"/>
    </xf>
    <xf numFmtId="0" fontId="19" fillId="26" borderId="0" xfId="0" applyFont="1" applyFill="1" applyAlignment="1">
      <alignment horizontal="left" wrapText="1"/>
    </xf>
    <xf numFmtId="0" fontId="0" fillId="26" borderId="0" xfId="0" applyFill="1" applyAlignment="1">
      <alignment horizontal="left"/>
    </xf>
    <xf numFmtId="0" fontId="21" fillId="0" borderId="0" xfId="0" applyFont="1" applyAlignment="1">
      <alignment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19" fillId="0" borderId="0" xfId="0" applyFont="1" applyAlignment="1">
      <alignment horizontal="left" vertical="top" wrapText="1"/>
    </xf>
    <xf numFmtId="0" fontId="19" fillId="0" borderId="0" xfId="0" quotePrefix="1" applyFont="1" applyAlignment="1">
      <alignment horizontal="left" vertical="center" wrapText="1"/>
    </xf>
    <xf numFmtId="0" fontId="0" fillId="0" borderId="0" xfId="0" applyAlignment="1">
      <alignment horizontal="left" vertical="center" wrapText="1"/>
    </xf>
    <xf numFmtId="0" fontId="0" fillId="0" borderId="0" xfId="0" quotePrefix="1" applyAlignment="1">
      <alignment horizontal="left" vertical="center" wrapText="1"/>
    </xf>
    <xf numFmtId="0" fontId="21" fillId="0" borderId="0" xfId="0" quotePrefix="1" applyFont="1" applyAlignment="1">
      <alignment horizontal="left" vertical="top" wrapText="1"/>
    </xf>
    <xf numFmtId="0" fontId="21" fillId="0" borderId="0" xfId="0" applyFont="1" applyAlignment="1">
      <alignment horizontal="left" vertical="top" wrapText="1"/>
    </xf>
    <xf numFmtId="0" fontId="21" fillId="26" borderId="0" xfId="0" quotePrefix="1" applyFont="1" applyFill="1" applyAlignment="1">
      <alignment horizontal="left" vertical="center" wrapText="1"/>
    </xf>
    <xf numFmtId="0" fontId="19" fillId="26" borderId="4" xfId="0" applyFont="1" applyFill="1" applyBorder="1" applyAlignment="1">
      <alignment horizontal="left" vertical="center"/>
    </xf>
    <xf numFmtId="0" fontId="19" fillId="26" borderId="0" xfId="0" applyFont="1" applyFill="1" applyAlignment="1">
      <alignment horizontal="left" vertical="center"/>
    </xf>
    <xf numFmtId="0" fontId="0" fillId="26" borderId="0" xfId="0" applyFill="1" applyAlignment="1">
      <alignment horizontal="center" wrapText="1"/>
    </xf>
    <xf numFmtId="0" fontId="21" fillId="26" borderId="0" xfId="0" quotePrefix="1" applyFont="1" applyFill="1" applyAlignment="1">
      <alignment horizontal="left" vertical="center"/>
    </xf>
    <xf numFmtId="0" fontId="0" fillId="26" borderId="0" xfId="0" applyFill="1" applyAlignment="1">
      <alignment horizontal="center"/>
    </xf>
    <xf numFmtId="0" fontId="0" fillId="26" borderId="0" xfId="0" applyFill="1" applyAlignment="1">
      <alignment vertical="center" wrapText="1"/>
    </xf>
    <xf numFmtId="0" fontId="0" fillId="26" borderId="0" xfId="0" applyFill="1" applyAlignment="1">
      <alignment horizontal="left" vertical="center"/>
    </xf>
    <xf numFmtId="0" fontId="43" fillId="26" borderId="0" xfId="0" applyFont="1" applyFill="1" applyAlignment="1">
      <alignment vertical="center" wrapText="1"/>
    </xf>
    <xf numFmtId="0" fontId="19" fillId="0" borderId="10" xfId="0" applyFont="1" applyBorder="1" applyAlignment="1">
      <alignment horizontal="left" vertical="center" wrapText="1" indent="1"/>
    </xf>
    <xf numFmtId="0" fontId="19" fillId="0" borderId="11" xfId="0" applyFont="1" applyBorder="1" applyAlignment="1">
      <alignment horizontal="left" vertical="center" wrapText="1" indent="1"/>
    </xf>
    <xf numFmtId="0" fontId="19" fillId="0" borderId="23" xfId="0" applyFont="1" applyBorder="1" applyAlignment="1">
      <alignment horizontal="left" vertical="center" wrapText="1" indent="1"/>
    </xf>
    <xf numFmtId="0" fontId="69" fillId="0" borderId="42" xfId="0" applyFont="1" applyBorder="1" applyAlignment="1">
      <alignment horizontal="left" vertical="center"/>
    </xf>
    <xf numFmtId="0" fontId="19" fillId="0" borderId="42" xfId="0" applyFont="1" applyBorder="1" applyAlignment="1">
      <alignment horizontal="left" vertical="center" wrapText="1"/>
    </xf>
    <xf numFmtId="0" fontId="0" fillId="0" borderId="42" xfId="0" applyBorder="1" applyAlignment="1">
      <alignment horizontal="left" vertical="center" wrapText="1"/>
    </xf>
    <xf numFmtId="0" fontId="21" fillId="32" borderId="22" xfId="0" applyFont="1" applyFill="1" applyBorder="1" applyAlignment="1">
      <alignment horizontal="center" vertical="center" wrapText="1"/>
    </xf>
    <xf numFmtId="0" fontId="19" fillId="0" borderId="22" xfId="0" applyFont="1" applyBorder="1" applyAlignment="1">
      <alignment horizontal="left" vertical="center" wrapText="1" indent="1"/>
    </xf>
    <xf numFmtId="0" fontId="0" fillId="26" borderId="0" xfId="0" applyFill="1" applyAlignment="1">
      <alignment horizontal="left" vertical="top" wrapText="1"/>
    </xf>
    <xf numFmtId="0" fontId="21" fillId="38" borderId="42" xfId="0" applyFont="1" applyFill="1" applyBorder="1" applyAlignment="1">
      <alignment horizontal="center" vertical="center" wrapText="1"/>
    </xf>
    <xf numFmtId="0" fontId="21" fillId="38" borderId="42" xfId="0" applyFont="1" applyFill="1" applyBorder="1" applyAlignment="1">
      <alignment horizontal="center" vertical="center"/>
    </xf>
    <xf numFmtId="0" fontId="0" fillId="26" borderId="0" xfId="0" applyFill="1" applyAlignment="1">
      <alignment horizontal="left" vertical="top"/>
    </xf>
    <xf numFmtId="0" fontId="0" fillId="0" borderId="22" xfId="0" quotePrefix="1" applyBorder="1" applyAlignment="1">
      <alignment horizontal="left" vertical="center" wrapText="1"/>
    </xf>
    <xf numFmtId="0" fontId="0" fillId="0" borderId="22" xfId="0" applyBorder="1" applyAlignment="1">
      <alignment horizontal="left" vertical="center" wrapText="1"/>
    </xf>
    <xf numFmtId="0" fontId="96" fillId="26" borderId="0" xfId="0" applyFont="1" applyFill="1" applyAlignment="1">
      <alignment horizontal="left" vertical="center"/>
    </xf>
    <xf numFmtId="0" fontId="70" fillId="26" borderId="0" xfId="0" applyFont="1" applyFill="1" applyAlignment="1">
      <alignment horizontal="left" vertical="center"/>
    </xf>
    <xf numFmtId="0" fontId="21" fillId="18" borderId="22" xfId="0" applyFont="1" applyFill="1" applyBorder="1" applyAlignment="1">
      <alignment horizontal="center" vertical="center" wrapText="1"/>
    </xf>
    <xf numFmtId="0" fontId="86" fillId="9" borderId="39" xfId="0" applyFont="1" applyFill="1" applyBorder="1" applyAlignment="1">
      <alignment horizontal="left" vertical="center"/>
    </xf>
    <xf numFmtId="0" fontId="86" fillId="9" borderId="40" xfId="0" applyFont="1" applyFill="1" applyBorder="1" applyAlignment="1">
      <alignment horizontal="left" vertical="center"/>
    </xf>
    <xf numFmtId="0" fontId="26" fillId="9" borderId="0" xfId="0" applyFont="1" applyFill="1" applyAlignment="1">
      <alignment horizontal="center" vertical="center"/>
    </xf>
    <xf numFmtId="0" fontId="26" fillId="27" borderId="8" xfId="0" applyFont="1" applyFill="1" applyBorder="1" applyAlignment="1">
      <alignment horizontal="center" vertical="center" wrapText="1"/>
    </xf>
    <xf numFmtId="0" fontId="26" fillId="27" borderId="9" xfId="0" applyFont="1" applyFill="1" applyBorder="1" applyAlignment="1">
      <alignment horizontal="center" vertical="center" wrapText="1"/>
    </xf>
    <xf numFmtId="0" fontId="92" fillId="27" borderId="5" xfId="0" applyFont="1" applyFill="1" applyBorder="1" applyAlignment="1">
      <alignment horizontal="center" vertical="center" wrapText="1"/>
    </xf>
    <xf numFmtId="0" fontId="92" fillId="27" borderId="34" xfId="0" applyFont="1" applyFill="1" applyBorder="1" applyAlignment="1">
      <alignment horizontal="center" vertical="center" wrapText="1"/>
    </xf>
    <xf numFmtId="0" fontId="86" fillId="9" borderId="35" xfId="0" applyFont="1" applyFill="1" applyBorder="1" applyAlignment="1">
      <alignment horizontal="left" vertical="center"/>
    </xf>
    <xf numFmtId="0" fontId="86" fillId="9" borderId="36" xfId="0" applyFont="1" applyFill="1" applyBorder="1" applyAlignment="1">
      <alignment horizontal="left" vertical="center"/>
    </xf>
    <xf numFmtId="0" fontId="31" fillId="2" borderId="0" xfId="0" quotePrefix="1" applyFont="1" applyFill="1" applyAlignment="1">
      <alignment horizontal="left" vertical="center" wrapText="1"/>
    </xf>
    <xf numFmtId="0" fontId="31" fillId="2" borderId="33" xfId="0" applyFont="1" applyFill="1" applyBorder="1" applyAlignment="1">
      <alignment horizontal="left" vertical="center"/>
    </xf>
    <xf numFmtId="0" fontId="47" fillId="2" borderId="0" xfId="0" applyFont="1" applyFill="1" applyAlignment="1">
      <alignment horizontal="left" vertical="center" wrapText="1"/>
    </xf>
    <xf numFmtId="0" fontId="47" fillId="2" borderId="33" xfId="0" applyFont="1" applyFill="1" applyBorder="1" applyAlignment="1">
      <alignment horizontal="left" vertical="center"/>
    </xf>
    <xf numFmtId="49" fontId="22" fillId="2" borderId="0" xfId="0" quotePrefix="1" applyNumberFormat="1" applyFont="1" applyFill="1" applyAlignment="1">
      <alignment vertical="center" wrapText="1"/>
    </xf>
    <xf numFmtId="49" fontId="22" fillId="2" borderId="33" xfId="0" applyNumberFormat="1" applyFont="1" applyFill="1" applyBorder="1" applyAlignment="1">
      <alignment vertical="center"/>
    </xf>
    <xf numFmtId="0" fontId="39" fillId="2" borderId="1" xfId="0" applyFont="1" applyFill="1" applyBorder="1" applyAlignment="1">
      <alignment horizontal="left" vertical="center" wrapText="1"/>
    </xf>
    <xf numFmtId="0" fontId="22" fillId="2" borderId="34" xfId="0" applyFont="1" applyFill="1" applyBorder="1" applyAlignment="1">
      <alignment horizontal="left" vertical="center" wrapText="1"/>
    </xf>
    <xf numFmtId="0" fontId="32" fillId="2" borderId="0" xfId="0" quotePrefix="1" applyFont="1" applyFill="1" applyAlignment="1">
      <alignment horizontal="left"/>
    </xf>
    <xf numFmtId="0" fontId="0" fillId="2" borderId="33" xfId="0" applyFill="1" applyBorder="1"/>
    <xf numFmtId="0" fontId="19" fillId="2" borderId="0" xfId="0" quotePrefix="1" applyFont="1" applyFill="1" applyAlignment="1">
      <alignment horizontal="left"/>
    </xf>
    <xf numFmtId="0" fontId="32" fillId="2" borderId="1" xfId="0" quotePrefix="1" applyFont="1" applyFill="1" applyBorder="1" applyAlignment="1">
      <alignment horizontal="left"/>
    </xf>
    <xf numFmtId="0" fontId="0" fillId="2" borderId="34" xfId="0" applyFill="1" applyBorder="1"/>
    <xf numFmtId="0" fontId="26" fillId="2" borderId="4" xfId="0" applyFont="1" applyFill="1" applyBorder="1" applyAlignment="1">
      <alignment wrapText="1"/>
    </xf>
    <xf numFmtId="0" fontId="32" fillId="2" borderId="0" xfId="0" applyFont="1" applyFill="1"/>
    <xf numFmtId="0" fontId="32" fillId="2" borderId="33" xfId="0" applyFont="1" applyFill="1" applyBorder="1"/>
    <xf numFmtId="0" fontId="28" fillId="2" borderId="30" xfId="0" applyFont="1" applyFill="1" applyBorder="1" applyAlignment="1">
      <alignment horizontal="left" vertical="top" wrapText="1"/>
    </xf>
    <xf numFmtId="0" fontId="32" fillId="0" borderId="26" xfId="0" applyFont="1" applyBorder="1" applyAlignment="1">
      <alignment horizontal="left" vertical="top" wrapText="1"/>
    </xf>
    <xf numFmtId="0" fontId="28" fillId="2" borderId="26" xfId="0" applyFont="1" applyFill="1" applyBorder="1" applyAlignment="1">
      <alignment horizontal="left" vertical="top" wrapText="1"/>
    </xf>
    <xf numFmtId="0" fontId="21" fillId="2" borderId="30" xfId="0" applyFont="1" applyFill="1" applyBorder="1" applyAlignment="1">
      <alignment horizontal="left" vertical="top" wrapText="1"/>
    </xf>
    <xf numFmtId="0" fontId="21" fillId="2" borderId="26" xfId="0" applyFont="1" applyFill="1" applyBorder="1" applyAlignment="1">
      <alignment horizontal="left" vertical="top" wrapText="1"/>
    </xf>
    <xf numFmtId="0" fontId="21" fillId="2" borderId="31" xfId="0" applyFont="1" applyFill="1" applyBorder="1" applyAlignment="1">
      <alignment horizontal="left" vertical="top" wrapText="1"/>
    </xf>
    <xf numFmtId="0" fontId="21" fillId="0" borderId="27" xfId="0" applyFont="1" applyBorder="1" applyAlignment="1">
      <alignment horizontal="left" vertical="top" wrapText="1"/>
    </xf>
    <xf numFmtId="0" fontId="32" fillId="2" borderId="0" xfId="0" applyFont="1" applyFill="1" applyAlignment="1">
      <alignment wrapText="1"/>
    </xf>
    <xf numFmtId="0" fontId="32" fillId="2" borderId="33" xfId="0" applyFont="1" applyFill="1" applyBorder="1" applyAlignment="1">
      <alignment wrapText="1"/>
    </xf>
    <xf numFmtId="0" fontId="53" fillId="2" borderId="30" xfId="0" applyFont="1" applyFill="1" applyBorder="1" applyAlignment="1">
      <alignment horizontal="left" vertical="top" wrapText="1"/>
    </xf>
    <xf numFmtId="0" fontId="53" fillId="0" borderId="26" xfId="0" applyFont="1" applyBorder="1" applyAlignment="1">
      <alignment horizontal="left" vertical="top" wrapText="1"/>
    </xf>
    <xf numFmtId="0" fontId="53" fillId="2" borderId="26" xfId="0" applyFont="1" applyFill="1" applyBorder="1" applyAlignment="1">
      <alignment horizontal="left" vertical="top" wrapText="1"/>
    </xf>
    <xf numFmtId="0" fontId="21" fillId="0" borderId="26" xfId="0" applyFont="1" applyBorder="1" applyAlignment="1">
      <alignment horizontal="left" vertical="top" wrapText="1"/>
    </xf>
    <xf numFmtId="0" fontId="42" fillId="2" borderId="0" xfId="0" applyFont="1" applyFill="1" applyAlignment="1">
      <alignment horizontal="left" vertical="top" wrapText="1"/>
    </xf>
    <xf numFmtId="0" fontId="0" fillId="0" borderId="33" xfId="0" applyBorder="1" applyAlignment="1">
      <alignment horizontal="left" vertical="top" wrapText="1"/>
    </xf>
    <xf numFmtId="0" fontId="20" fillId="2" borderId="30" xfId="0" applyFont="1" applyFill="1" applyBorder="1" applyAlignment="1">
      <alignment horizontal="left" vertical="top" wrapText="1"/>
    </xf>
    <xf numFmtId="0" fontId="0" fillId="0" borderId="26" xfId="0" applyBorder="1" applyAlignment="1">
      <alignment horizontal="left" vertical="top" wrapText="1"/>
    </xf>
    <xf numFmtId="0" fontId="21" fillId="0" borderId="0" xfId="0" applyFont="1" applyAlignment="1">
      <alignment horizontal="center" vertical="center" wrapText="1"/>
    </xf>
    <xf numFmtId="0" fontId="26" fillId="0" borderId="8" xfId="0" applyFont="1" applyBorder="1" applyAlignment="1">
      <alignment horizontal="left" vertical="center" indent="1"/>
    </xf>
    <xf numFmtId="0" fontId="26" fillId="0" borderId="18" xfId="0" applyFont="1" applyBorder="1" applyAlignment="1">
      <alignment horizontal="left" vertical="center" indent="1"/>
    </xf>
    <xf numFmtId="0" fontId="26" fillId="0" borderId="9" xfId="0" applyFont="1" applyBorder="1" applyAlignment="1">
      <alignment horizontal="left" vertical="center" indent="1"/>
    </xf>
    <xf numFmtId="164" fontId="24" fillId="2" borderId="21" xfId="0" applyNumberFormat="1" applyFont="1" applyFill="1" applyBorder="1" applyAlignment="1">
      <alignment horizontal="left" vertical="center"/>
    </xf>
    <xf numFmtId="0" fontId="0" fillId="2" borderId="19" xfId="0" applyFill="1" applyBorder="1" applyAlignment="1">
      <alignment horizontal="left" vertical="center"/>
    </xf>
    <xf numFmtId="0" fontId="21" fillId="2" borderId="29" xfId="0" applyFont="1" applyFill="1" applyBorder="1" applyAlignment="1">
      <alignment horizontal="left" vertical="center" wrapText="1"/>
    </xf>
    <xf numFmtId="0" fontId="22" fillId="2" borderId="25" xfId="0" applyFont="1" applyFill="1" applyBorder="1" applyAlignment="1">
      <alignment vertical="center" wrapText="1"/>
    </xf>
    <xf numFmtId="0" fontId="21" fillId="2" borderId="30" xfId="0" applyFont="1" applyFill="1" applyBorder="1" applyAlignment="1">
      <alignment horizontal="left" vertical="center" wrapText="1"/>
    </xf>
    <xf numFmtId="0" fontId="21" fillId="2" borderId="26" xfId="0" applyFont="1" applyFill="1" applyBorder="1" applyAlignment="1">
      <alignment horizontal="left" vertical="center" wrapText="1"/>
    </xf>
    <xf numFmtId="0" fontId="0" fillId="0" borderId="0" xfId="0" applyAlignment="1">
      <alignment horizontal="center"/>
    </xf>
    <xf numFmtId="0" fontId="25" fillId="2" borderId="5" xfId="0" applyFont="1" applyFill="1" applyBorder="1" applyAlignment="1">
      <alignment horizontal="left" vertical="center" wrapText="1" indent="1"/>
    </xf>
    <xf numFmtId="0" fontId="25" fillId="2" borderId="1" xfId="0" applyFont="1" applyFill="1" applyBorder="1" applyAlignment="1">
      <alignment horizontal="left" vertical="center" wrapText="1" indent="1"/>
    </xf>
    <xf numFmtId="0" fontId="25" fillId="2" borderId="5" xfId="0" applyFont="1" applyFill="1" applyBorder="1" applyAlignment="1">
      <alignment horizontal="left" vertical="center" indent="1"/>
    </xf>
    <xf numFmtId="0" fontId="25" fillId="2" borderId="1" xfId="0" applyFont="1" applyFill="1" applyBorder="1" applyAlignment="1">
      <alignment horizontal="left" vertical="center" indent="1"/>
    </xf>
    <xf numFmtId="0" fontId="34" fillId="2" borderId="18" xfId="0" applyFont="1" applyFill="1" applyBorder="1" applyAlignment="1">
      <alignment horizontal="left" vertical="center" indent="1"/>
    </xf>
    <xf numFmtId="0" fontId="33" fillId="2" borderId="9" xfId="0" applyFont="1" applyFill="1" applyBorder="1" applyAlignment="1">
      <alignment horizontal="left" vertical="center" indent="1"/>
    </xf>
    <xf numFmtId="0" fontId="24" fillId="2" borderId="21" xfId="0" applyFont="1" applyFill="1" applyBorder="1" applyAlignment="1">
      <alignment horizontal="left" vertical="center" indent="1"/>
    </xf>
    <xf numFmtId="0" fontId="0" fillId="2" borderId="19" xfId="0" applyFill="1" applyBorder="1" applyAlignment="1">
      <alignment horizontal="left" vertical="center" indent="1"/>
    </xf>
    <xf numFmtId="0" fontId="0" fillId="0" borderId="33" xfId="0" applyBorder="1"/>
    <xf numFmtId="0" fontId="20" fillId="2" borderId="26" xfId="0" applyFont="1" applyFill="1" applyBorder="1" applyAlignment="1">
      <alignment horizontal="left" vertical="top" wrapText="1"/>
    </xf>
    <xf numFmtId="0" fontId="74" fillId="12" borderId="10" xfId="0" applyFont="1" applyFill="1" applyBorder="1" applyAlignment="1">
      <alignment horizontal="left" vertical="top" wrapText="1"/>
    </xf>
    <xf numFmtId="0" fontId="74" fillId="12" borderId="11" xfId="0" applyFont="1" applyFill="1" applyBorder="1" applyAlignment="1">
      <alignment horizontal="left" vertical="top" wrapText="1"/>
    </xf>
    <xf numFmtId="0" fontId="74" fillId="12" borderId="23" xfId="0" applyFont="1" applyFill="1" applyBorder="1" applyAlignment="1">
      <alignment horizontal="left" vertical="top" wrapText="1"/>
    </xf>
    <xf numFmtId="0" fontId="74" fillId="12" borderId="22" xfId="0" applyFont="1" applyFill="1" applyBorder="1" applyAlignment="1">
      <alignment horizontal="left" vertical="center" wrapText="1"/>
    </xf>
    <xf numFmtId="0" fontId="71" fillId="23" borderId="12" xfId="0" applyFont="1" applyFill="1" applyBorder="1" applyAlignment="1">
      <alignment horizontal="center"/>
    </xf>
    <xf numFmtId="0" fontId="71" fillId="21" borderId="12" xfId="0" applyFont="1" applyFill="1" applyBorder="1" applyAlignment="1">
      <alignment horizontal="center"/>
    </xf>
    <xf numFmtId="0" fontId="71" fillId="23" borderId="0" xfId="0" applyFont="1" applyFill="1" applyAlignment="1">
      <alignment horizontal="center"/>
    </xf>
    <xf numFmtId="0" fontId="71" fillId="23" borderId="10" xfId="0" applyFont="1" applyFill="1" applyBorder="1" applyAlignment="1">
      <alignment horizontal="center" vertical="center" wrapText="1"/>
    </xf>
    <xf numFmtId="0" fontId="71" fillId="23" borderId="23" xfId="0" applyFont="1" applyFill="1" applyBorder="1" applyAlignment="1">
      <alignment horizontal="center" vertical="center" wrapText="1"/>
    </xf>
    <xf numFmtId="0" fontId="71" fillId="23" borderId="11" xfId="0" applyFont="1" applyFill="1" applyBorder="1" applyAlignment="1">
      <alignment horizontal="center" vertical="center" wrapText="1"/>
    </xf>
    <xf numFmtId="0" fontId="17" fillId="12" borderId="10" xfId="0" applyFont="1" applyFill="1" applyBorder="1" applyAlignment="1">
      <alignment horizontal="left"/>
    </xf>
    <xf numFmtId="0" fontId="18" fillId="12" borderId="11" xfId="0" applyFont="1" applyFill="1" applyBorder="1" applyAlignment="1">
      <alignment horizontal="left"/>
    </xf>
    <xf numFmtId="0" fontId="18" fillId="12" borderId="23" xfId="0" applyFont="1" applyFill="1" applyBorder="1" applyAlignment="1">
      <alignment horizontal="left"/>
    </xf>
    <xf numFmtId="0" fontId="71" fillId="23" borderId="16" xfId="0" applyFont="1" applyFill="1" applyBorder="1" applyAlignment="1">
      <alignment horizontal="center" vertical="center" wrapText="1"/>
    </xf>
    <xf numFmtId="0" fontId="71" fillId="23" borderId="0" xfId="0" applyFont="1" applyFill="1" applyAlignment="1">
      <alignment horizontal="center" vertical="center" wrapText="1"/>
    </xf>
    <xf numFmtId="0" fontId="74" fillId="12" borderId="42" xfId="0" applyFont="1" applyFill="1" applyBorder="1" applyAlignment="1">
      <alignment horizontal="left" vertical="center" wrapText="1"/>
    </xf>
    <xf numFmtId="0" fontId="74" fillId="12" borderId="22" xfId="0" applyFont="1" applyFill="1" applyBorder="1" applyAlignment="1">
      <alignment horizontal="left" wrapText="1"/>
    </xf>
    <xf numFmtId="0" fontId="71" fillId="23" borderId="22" xfId="0" applyFont="1" applyFill="1" applyBorder="1" applyAlignment="1">
      <alignment horizontal="center" vertical="center" wrapText="1"/>
    </xf>
    <xf numFmtId="0" fontId="74" fillId="12" borderId="10" xfId="0" applyFont="1" applyFill="1" applyBorder="1" applyAlignment="1">
      <alignment horizontal="left" vertical="center" wrapText="1"/>
    </xf>
    <xf numFmtId="0" fontId="74" fillId="12" borderId="11" xfId="0" applyFont="1" applyFill="1" applyBorder="1" applyAlignment="1">
      <alignment horizontal="left" vertical="center" wrapText="1"/>
    </xf>
    <xf numFmtId="0" fontId="74" fillId="12" borderId="23" xfId="0" applyFont="1" applyFill="1" applyBorder="1" applyAlignment="1">
      <alignment horizontal="left" vertical="center" wrapText="1"/>
    </xf>
    <xf numFmtId="0" fontId="61" fillId="22" borderId="10" xfId="0" applyFont="1" applyFill="1" applyBorder="1" applyAlignment="1">
      <alignment horizontal="center"/>
    </xf>
    <xf numFmtId="0" fontId="61" fillId="22" borderId="11" xfId="0" applyFont="1" applyFill="1" applyBorder="1" applyAlignment="1">
      <alignment horizontal="center"/>
    </xf>
    <xf numFmtId="0" fontId="61" fillId="22" borderId="23" xfId="0" applyFont="1" applyFill="1" applyBorder="1" applyAlignment="1">
      <alignment horizontal="center"/>
    </xf>
    <xf numFmtId="0" fontId="18" fillId="12" borderId="10" xfId="0" applyFont="1" applyFill="1" applyBorder="1" applyAlignment="1">
      <alignment horizontal="left"/>
    </xf>
    <xf numFmtId="0" fontId="21" fillId="0" borderId="0" xfId="2" applyFont="1" applyAlignment="1">
      <alignment horizontal="center" textRotation="90"/>
    </xf>
    <xf numFmtId="0" fontId="66" fillId="8" borderId="0" xfId="0" applyFont="1" applyFill="1" applyAlignment="1">
      <alignment horizontal="center"/>
    </xf>
    <xf numFmtId="0" fontId="26" fillId="2" borderId="4" xfId="0" applyFont="1" applyFill="1" applyBorder="1" applyAlignment="1">
      <alignment horizontal="left" wrapText="1"/>
    </xf>
    <xf numFmtId="0" fontId="19" fillId="2" borderId="0" xfId="0" applyFont="1" applyFill="1" applyAlignment="1">
      <alignment horizontal="left"/>
    </xf>
    <xf numFmtId="0" fontId="19" fillId="2" borderId="48" xfId="0" applyFont="1" applyFill="1" applyBorder="1" applyAlignment="1">
      <alignment horizontal="left"/>
    </xf>
    <xf numFmtId="0" fontId="28" fillId="2" borderId="45" xfId="0" applyFont="1" applyFill="1" applyBorder="1" applyAlignment="1">
      <alignment horizontal="left" vertical="top" wrapText="1"/>
    </xf>
    <xf numFmtId="0" fontId="21" fillId="2" borderId="45" xfId="0" applyFont="1" applyFill="1" applyBorder="1" applyAlignment="1">
      <alignment horizontal="left" vertical="top" wrapText="1"/>
    </xf>
    <xf numFmtId="0" fontId="21" fillId="2" borderId="46" xfId="0" applyFont="1" applyFill="1" applyBorder="1" applyAlignment="1">
      <alignment horizontal="left" vertical="top" wrapText="1"/>
    </xf>
    <xf numFmtId="0" fontId="53" fillId="2" borderId="45" xfId="0" applyFont="1" applyFill="1" applyBorder="1" applyAlignment="1">
      <alignment horizontal="left" vertical="top" wrapText="1"/>
    </xf>
    <xf numFmtId="0" fontId="20" fillId="2" borderId="45" xfId="0" applyFont="1" applyFill="1" applyBorder="1" applyAlignment="1">
      <alignment horizontal="left" vertical="top" wrapText="1"/>
    </xf>
    <xf numFmtId="0" fontId="21" fillId="2" borderId="44" xfId="0" applyFont="1" applyFill="1" applyBorder="1" applyAlignment="1">
      <alignment horizontal="left" vertical="center" wrapText="1"/>
    </xf>
    <xf numFmtId="0" fontId="21" fillId="2" borderId="45" xfId="0" applyFont="1" applyFill="1" applyBorder="1" applyAlignment="1">
      <alignment horizontal="left" vertical="center" wrapText="1"/>
    </xf>
    <xf numFmtId="170" fontId="108" fillId="40" borderId="21" xfId="0" applyNumberFormat="1" applyFont="1" applyFill="1" applyBorder="1" applyAlignment="1" applyProtection="1">
      <alignment horizontal="right" vertical="center"/>
      <protection locked="0"/>
    </xf>
    <xf numFmtId="170" fontId="108" fillId="40" borderId="4" xfId="0" applyNumberFormat="1" applyFont="1" applyFill="1" applyBorder="1" applyAlignment="1" applyProtection="1">
      <alignment horizontal="right" vertical="center"/>
      <protection locked="0"/>
    </xf>
    <xf numFmtId="170" fontId="109" fillId="40" borderId="4" xfId="0" applyNumberFormat="1" applyFont="1" applyFill="1" applyBorder="1" applyAlignment="1" applyProtection="1">
      <alignment horizontal="right" vertical="center"/>
      <protection locked="0"/>
    </xf>
    <xf numFmtId="170" fontId="111" fillId="40" borderId="4" xfId="0" applyNumberFormat="1" applyFont="1" applyFill="1" applyBorder="1" applyAlignment="1" applyProtection="1">
      <alignment horizontal="right" vertical="center"/>
      <protection locked="0"/>
    </xf>
    <xf numFmtId="170" fontId="112" fillId="40" borderId="4" xfId="0" applyNumberFormat="1" applyFont="1" applyFill="1" applyBorder="1" applyAlignment="1" applyProtection="1">
      <alignment horizontal="right" vertical="center"/>
      <protection locked="0"/>
    </xf>
    <xf numFmtId="170" fontId="107" fillId="40" borderId="21" xfId="0" applyNumberFormat="1" applyFont="1" applyFill="1" applyBorder="1" applyAlignment="1" applyProtection="1">
      <alignment horizontal="right" vertical="center"/>
      <protection locked="0"/>
    </xf>
    <xf numFmtId="170" fontId="107" fillId="40" borderId="4" xfId="0" applyNumberFormat="1" applyFont="1" applyFill="1" applyBorder="1" applyAlignment="1" applyProtection="1">
      <alignment horizontal="right" vertical="center"/>
      <protection locked="0"/>
    </xf>
    <xf numFmtId="170" fontId="107" fillId="40" borderId="5" xfId="0" applyNumberFormat="1" applyFont="1" applyFill="1" applyBorder="1" applyAlignment="1" applyProtection="1">
      <alignment horizontal="right" vertical="center"/>
      <protection locked="0"/>
    </xf>
  </cellXfs>
  <cellStyles count="6">
    <cellStyle name="Hyperlink" xfId="1" builtinId="8"/>
    <cellStyle name="Normal" xfId="0" builtinId="0"/>
    <cellStyle name="Normal 11 2" xfId="4" xr:uid="{00000000-0005-0000-0000-000001000000}"/>
    <cellStyle name="Normal 12 2" xfId="3" xr:uid="{00000000-0005-0000-0000-000002000000}"/>
    <cellStyle name="Normal 2 2 2" xfId="2" xr:uid="{00000000-0005-0000-0000-000003000000}"/>
    <cellStyle name="Normálna 2" xfId="5" xr:uid="{00000000-0005-0000-0000-000005000000}"/>
  </cellStyles>
  <dxfs count="6">
    <dxf>
      <fill>
        <patternFill>
          <bgColor rgb="FFFFFF00"/>
        </patternFill>
      </fill>
    </dxf>
    <dxf>
      <fill>
        <patternFill>
          <bgColor theme="6" tint="0.39994506668294322"/>
        </patternFill>
      </fill>
    </dxf>
    <dxf>
      <fill>
        <patternFill>
          <bgColor theme="5" tint="0.59996337778862885"/>
        </patternFill>
      </fill>
    </dxf>
    <dxf>
      <fill>
        <patternFill>
          <bgColor rgb="FFFFFF00"/>
        </patternFill>
      </fill>
    </dxf>
    <dxf>
      <fill>
        <patternFill>
          <bgColor theme="6" tint="0.39994506668294322"/>
        </patternFill>
      </fill>
    </dxf>
    <dxf>
      <fill>
        <patternFill>
          <bgColor theme="5" tint="0.59996337778862885"/>
        </patternFill>
      </fill>
    </dxf>
  </dxfs>
  <tableStyles count="0" defaultTableStyle="TableStyleMedium9" defaultPivotStyle="PivotStyleLight16"/>
  <colors>
    <mruColors>
      <color rgb="FF66FF99"/>
      <color rgb="FFFF99FF"/>
      <color rgb="FFFF9933"/>
      <color rgb="FFFFFFFF"/>
      <color rgb="FFCCFFFF"/>
      <color rgb="FFFF99CC"/>
      <color rgb="FFFFFF99"/>
      <color rgb="FFFFFFCC"/>
      <color rgb="FF800080"/>
      <color rgb="FFBD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06/relationships/vbaProject" Target="vbaProject.bin"/><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structure!$F$5"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CheckBox" fmlaLink="$F$5" lockText="1" noThreeD="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1.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2.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3.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4.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5.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6.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7.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8.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9.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1.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2.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3.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4.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5.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6.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hyperlink" Target="#'CH4'!A1"/><Relationship Id="rId13" Type="http://schemas.openxmlformats.org/officeDocument/2006/relationships/hyperlink" Target="#'NH3'!A1"/><Relationship Id="rId18" Type="http://schemas.openxmlformats.org/officeDocument/2006/relationships/hyperlink" Target="#NOx_ROAD!A1"/><Relationship Id="rId3" Type="http://schemas.openxmlformats.org/officeDocument/2006/relationships/hyperlink" Target="#'Biomass CO2'!A1"/><Relationship Id="rId21" Type="http://schemas.openxmlformats.org/officeDocument/2006/relationships/hyperlink" Target="#PM2.5_ROAD!A1"/><Relationship Id="rId7" Type="http://schemas.openxmlformats.org/officeDocument/2006/relationships/hyperlink" Target="#N2O!A1"/><Relationship Id="rId12" Type="http://schemas.openxmlformats.org/officeDocument/2006/relationships/hyperlink" Target="#NMVOC!A1"/><Relationship Id="rId17" Type="http://schemas.openxmlformats.org/officeDocument/2006/relationships/hyperlink" Target="#CO2_ROAD!A1"/><Relationship Id="rId2" Type="http://schemas.openxmlformats.org/officeDocument/2006/relationships/hyperlink" Target="#'CO2'!A1"/><Relationship Id="rId16" Type="http://schemas.openxmlformats.org/officeDocument/2006/relationships/hyperlink" Target="#'Check Report'!A1"/><Relationship Id="rId20" Type="http://schemas.openxmlformats.org/officeDocument/2006/relationships/hyperlink" Target="#PM10_ROAD!A1"/><Relationship Id="rId1" Type="http://schemas.openxmlformats.org/officeDocument/2006/relationships/hyperlink" Target="#structure!A1"/><Relationship Id="rId6" Type="http://schemas.openxmlformats.org/officeDocument/2006/relationships/hyperlink" Target="#SF6_NF3!A1"/><Relationship Id="rId11" Type="http://schemas.openxmlformats.org/officeDocument/2006/relationships/hyperlink" Target="#PM2.5!A1"/><Relationship Id="rId5" Type="http://schemas.openxmlformats.org/officeDocument/2006/relationships/hyperlink" Target="#PFC!A1"/><Relationship Id="rId15" Type="http://schemas.openxmlformats.org/officeDocument/2006/relationships/hyperlink" Target="#'PM10'!A1"/><Relationship Id="rId10" Type="http://schemas.openxmlformats.org/officeDocument/2006/relationships/hyperlink" Target="#SOx!A1"/><Relationship Id="rId19" Type="http://schemas.openxmlformats.org/officeDocument/2006/relationships/hyperlink" Target="#NMVOC_ROAD!A1"/><Relationship Id="rId4" Type="http://schemas.openxmlformats.org/officeDocument/2006/relationships/hyperlink" Target="#HFC!A1"/><Relationship Id="rId9" Type="http://schemas.openxmlformats.org/officeDocument/2006/relationships/hyperlink" Target="#NOx!A1"/><Relationship Id="rId14" Type="http://schemas.openxmlformats.org/officeDocument/2006/relationships/hyperlink" Target="#CO!A1"/></Relationships>
</file>

<file path=xl/drawings/_rels/drawing7.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8.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9.xml.rels><?xml version="1.0" encoding="UTF-8" standalone="yes"?>
<Relationships xmlns="http://schemas.openxmlformats.org/package/2006/relationships"><Relationship Id="rId1" Type="http://schemas.openxmlformats.org/officeDocument/2006/relationships/hyperlink" Target="#footnote_list!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755650</xdr:colOff>
          <xdr:row>0</xdr:row>
          <xdr:rowOff>450850</xdr:rowOff>
        </xdr:from>
        <xdr:to>
          <xdr:col>14</xdr:col>
          <xdr:colOff>1593850</xdr:colOff>
          <xdr:row>2</xdr:row>
          <xdr:rowOff>0</xdr:rowOff>
        </xdr:to>
        <xdr:sp macro="" textlink="">
          <xdr:nvSpPr>
            <xdr:cNvPr id="281601" name="CHECKALL" hidden="1">
              <a:extLst>
                <a:ext uri="{63B3BB69-23CF-44E3-9099-C40C66FF867C}">
                  <a14:compatExt spid="_x0000_s281601"/>
                </a:ext>
                <a:ext uri="{FF2B5EF4-FFF2-40B4-BE49-F238E27FC236}">
                  <a16:creationId xmlns:a16="http://schemas.microsoft.com/office/drawing/2014/main" id="{00000000-0008-0000-0000-0000014C04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1000" b="0" i="0" u="none" strike="noStrike" baseline="0">
                  <a:solidFill>
                    <a:srgbClr val="000000"/>
                  </a:solidFill>
                  <a:latin typeface="Arial"/>
                  <a:cs typeface="Arial"/>
                </a:rPr>
                <a:t>Check the whole questionnaire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488950</xdr:colOff>
          <xdr:row>0</xdr:row>
          <xdr:rowOff>107950</xdr:rowOff>
        </xdr:from>
        <xdr:to>
          <xdr:col>16</xdr:col>
          <xdr:colOff>31750</xdr:colOff>
          <xdr:row>0</xdr:row>
          <xdr:rowOff>298450</xdr:rowOff>
        </xdr:to>
        <xdr:sp macro="" textlink="">
          <xdr:nvSpPr>
            <xdr:cNvPr id="281603" name="Check Box 3" descr="Enable Automatics Checks on Closing Workbook" hidden="1">
              <a:extLst>
                <a:ext uri="{63B3BB69-23CF-44E3-9099-C40C66FF867C}">
                  <a14:compatExt spid="_x0000_s281603"/>
                </a:ext>
                <a:ext uri="{FF2B5EF4-FFF2-40B4-BE49-F238E27FC236}">
                  <a16:creationId xmlns:a16="http://schemas.microsoft.com/office/drawing/2014/main" id="{00000000-0008-0000-0000-0000034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Enable automatic checks when closing workbook</a:t>
              </a:r>
            </a:p>
          </xdr:txBody>
        </xdr:sp>
        <xdr:clientData/>
      </xdr:twoCellAnchor>
    </mc:Choice>
    <mc:Fallback/>
  </mc:AlternateContent>
  <xdr:twoCellAnchor editAs="oneCell">
    <xdr:from>
      <xdr:col>0</xdr:col>
      <xdr:colOff>0</xdr:colOff>
      <xdr:row>0</xdr:row>
      <xdr:rowOff>2</xdr:rowOff>
    </xdr:from>
    <xdr:to>
      <xdr:col>6</xdr:col>
      <xdr:colOff>554355</xdr:colOff>
      <xdr:row>1</xdr:row>
      <xdr:rowOff>114300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2"/>
          <a:ext cx="2943225" cy="57149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18177" name="Button 1" hidden="1">
              <a:extLst>
                <a:ext uri="{63B3BB69-23CF-44E3-9099-C40C66FF867C}">
                  <a14:compatExt spid="_x0000_s818177"/>
                </a:ext>
                <a:ext uri="{FF2B5EF4-FFF2-40B4-BE49-F238E27FC236}">
                  <a16:creationId xmlns:a16="http://schemas.microsoft.com/office/drawing/2014/main" id="{00000000-0008-0000-0D00-0000017C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18178" name="Button 2" hidden="1">
              <a:extLst>
                <a:ext uri="{63B3BB69-23CF-44E3-9099-C40C66FF867C}">
                  <a14:compatExt spid="_x0000_s818178"/>
                </a:ext>
                <a:ext uri="{FF2B5EF4-FFF2-40B4-BE49-F238E27FC236}">
                  <a16:creationId xmlns:a16="http://schemas.microsoft.com/office/drawing/2014/main" id="{00000000-0008-0000-0D00-0000027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18179" name="Button 3" hidden="1">
              <a:extLst>
                <a:ext uri="{63B3BB69-23CF-44E3-9099-C40C66FF867C}">
                  <a14:compatExt spid="_x0000_s818179"/>
                </a:ext>
                <a:ext uri="{FF2B5EF4-FFF2-40B4-BE49-F238E27FC236}">
                  <a16:creationId xmlns:a16="http://schemas.microsoft.com/office/drawing/2014/main" id="{00000000-0008-0000-0D00-0000037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18180" name="Button 4" hidden="1">
              <a:extLst>
                <a:ext uri="{63B3BB69-23CF-44E3-9099-C40C66FF867C}">
                  <a14:compatExt spid="_x0000_s818180"/>
                </a:ext>
                <a:ext uri="{FF2B5EF4-FFF2-40B4-BE49-F238E27FC236}">
                  <a16:creationId xmlns:a16="http://schemas.microsoft.com/office/drawing/2014/main" id="{00000000-0008-0000-0D00-0000047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D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D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19201" name="Button 1" hidden="1">
              <a:extLst>
                <a:ext uri="{63B3BB69-23CF-44E3-9099-C40C66FF867C}">
                  <a14:compatExt spid="_x0000_s819201"/>
                </a:ext>
                <a:ext uri="{FF2B5EF4-FFF2-40B4-BE49-F238E27FC236}">
                  <a16:creationId xmlns:a16="http://schemas.microsoft.com/office/drawing/2014/main" id="{00000000-0008-0000-0E00-00000180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19202" name="Button 2" hidden="1">
              <a:extLst>
                <a:ext uri="{63B3BB69-23CF-44E3-9099-C40C66FF867C}">
                  <a14:compatExt spid="_x0000_s819202"/>
                </a:ext>
                <a:ext uri="{FF2B5EF4-FFF2-40B4-BE49-F238E27FC236}">
                  <a16:creationId xmlns:a16="http://schemas.microsoft.com/office/drawing/2014/main" id="{00000000-0008-0000-0E00-00000280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19203" name="Button 3" hidden="1">
              <a:extLst>
                <a:ext uri="{63B3BB69-23CF-44E3-9099-C40C66FF867C}">
                  <a14:compatExt spid="_x0000_s819203"/>
                </a:ext>
                <a:ext uri="{FF2B5EF4-FFF2-40B4-BE49-F238E27FC236}">
                  <a16:creationId xmlns:a16="http://schemas.microsoft.com/office/drawing/2014/main" id="{00000000-0008-0000-0E00-00000380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19204" name="Button 4" hidden="1">
              <a:extLst>
                <a:ext uri="{63B3BB69-23CF-44E3-9099-C40C66FF867C}">
                  <a14:compatExt spid="_x0000_s819204"/>
                </a:ext>
                <a:ext uri="{FF2B5EF4-FFF2-40B4-BE49-F238E27FC236}">
                  <a16:creationId xmlns:a16="http://schemas.microsoft.com/office/drawing/2014/main" id="{00000000-0008-0000-0E00-00000480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E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E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E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0225" name="Button 1" hidden="1">
              <a:extLst>
                <a:ext uri="{63B3BB69-23CF-44E3-9099-C40C66FF867C}">
                  <a14:compatExt spid="_x0000_s820225"/>
                </a:ext>
                <a:ext uri="{FF2B5EF4-FFF2-40B4-BE49-F238E27FC236}">
                  <a16:creationId xmlns:a16="http://schemas.microsoft.com/office/drawing/2014/main" id="{00000000-0008-0000-0F00-00000184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0226" name="Button 2" hidden="1">
              <a:extLst>
                <a:ext uri="{63B3BB69-23CF-44E3-9099-C40C66FF867C}">
                  <a14:compatExt spid="_x0000_s820226"/>
                </a:ext>
                <a:ext uri="{FF2B5EF4-FFF2-40B4-BE49-F238E27FC236}">
                  <a16:creationId xmlns:a16="http://schemas.microsoft.com/office/drawing/2014/main" id="{00000000-0008-0000-0F00-00000284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0227" name="Button 3" hidden="1">
              <a:extLst>
                <a:ext uri="{63B3BB69-23CF-44E3-9099-C40C66FF867C}">
                  <a14:compatExt spid="_x0000_s820227"/>
                </a:ext>
                <a:ext uri="{FF2B5EF4-FFF2-40B4-BE49-F238E27FC236}">
                  <a16:creationId xmlns:a16="http://schemas.microsoft.com/office/drawing/2014/main" id="{00000000-0008-0000-0F00-00000384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0228" name="Button 4" hidden="1">
              <a:extLst>
                <a:ext uri="{63B3BB69-23CF-44E3-9099-C40C66FF867C}">
                  <a14:compatExt spid="_x0000_s820228"/>
                </a:ext>
                <a:ext uri="{FF2B5EF4-FFF2-40B4-BE49-F238E27FC236}">
                  <a16:creationId xmlns:a16="http://schemas.microsoft.com/office/drawing/2014/main" id="{00000000-0008-0000-0F00-00000484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F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F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F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1249" name="Button 1" hidden="1">
              <a:extLst>
                <a:ext uri="{63B3BB69-23CF-44E3-9099-C40C66FF867C}">
                  <a14:compatExt spid="_x0000_s821249"/>
                </a:ext>
                <a:ext uri="{FF2B5EF4-FFF2-40B4-BE49-F238E27FC236}">
                  <a16:creationId xmlns:a16="http://schemas.microsoft.com/office/drawing/2014/main" id="{00000000-0008-0000-1000-00000188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1250" name="Button 2" hidden="1">
              <a:extLst>
                <a:ext uri="{63B3BB69-23CF-44E3-9099-C40C66FF867C}">
                  <a14:compatExt spid="_x0000_s821250"/>
                </a:ext>
                <a:ext uri="{FF2B5EF4-FFF2-40B4-BE49-F238E27FC236}">
                  <a16:creationId xmlns:a16="http://schemas.microsoft.com/office/drawing/2014/main" id="{00000000-0008-0000-1000-0000028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1251" name="Button 3" hidden="1">
              <a:extLst>
                <a:ext uri="{63B3BB69-23CF-44E3-9099-C40C66FF867C}">
                  <a14:compatExt spid="_x0000_s821251"/>
                </a:ext>
                <a:ext uri="{FF2B5EF4-FFF2-40B4-BE49-F238E27FC236}">
                  <a16:creationId xmlns:a16="http://schemas.microsoft.com/office/drawing/2014/main" id="{00000000-0008-0000-1000-0000038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1252" name="Button 4" hidden="1">
              <a:extLst>
                <a:ext uri="{63B3BB69-23CF-44E3-9099-C40C66FF867C}">
                  <a14:compatExt spid="_x0000_s821252"/>
                </a:ext>
                <a:ext uri="{FF2B5EF4-FFF2-40B4-BE49-F238E27FC236}">
                  <a16:creationId xmlns:a16="http://schemas.microsoft.com/office/drawing/2014/main" id="{00000000-0008-0000-1000-0000048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0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0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0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2273" name="Button 1" hidden="1">
              <a:extLst>
                <a:ext uri="{63B3BB69-23CF-44E3-9099-C40C66FF867C}">
                  <a14:compatExt spid="_x0000_s822273"/>
                </a:ext>
                <a:ext uri="{FF2B5EF4-FFF2-40B4-BE49-F238E27FC236}">
                  <a16:creationId xmlns:a16="http://schemas.microsoft.com/office/drawing/2014/main" id="{00000000-0008-0000-1100-0000018C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2274" name="Button 2" hidden="1">
              <a:extLst>
                <a:ext uri="{63B3BB69-23CF-44E3-9099-C40C66FF867C}">
                  <a14:compatExt spid="_x0000_s822274"/>
                </a:ext>
                <a:ext uri="{FF2B5EF4-FFF2-40B4-BE49-F238E27FC236}">
                  <a16:creationId xmlns:a16="http://schemas.microsoft.com/office/drawing/2014/main" id="{00000000-0008-0000-1100-0000028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2275" name="Button 3" hidden="1">
              <a:extLst>
                <a:ext uri="{63B3BB69-23CF-44E3-9099-C40C66FF867C}">
                  <a14:compatExt spid="_x0000_s822275"/>
                </a:ext>
                <a:ext uri="{FF2B5EF4-FFF2-40B4-BE49-F238E27FC236}">
                  <a16:creationId xmlns:a16="http://schemas.microsoft.com/office/drawing/2014/main" id="{00000000-0008-0000-1100-0000038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2276" name="Button 4" hidden="1">
              <a:extLst>
                <a:ext uri="{63B3BB69-23CF-44E3-9099-C40C66FF867C}">
                  <a14:compatExt spid="_x0000_s822276"/>
                </a:ext>
                <a:ext uri="{FF2B5EF4-FFF2-40B4-BE49-F238E27FC236}">
                  <a16:creationId xmlns:a16="http://schemas.microsoft.com/office/drawing/2014/main" id="{00000000-0008-0000-1100-0000048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1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1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1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3297" name="Button 1" hidden="1">
              <a:extLst>
                <a:ext uri="{63B3BB69-23CF-44E3-9099-C40C66FF867C}">
                  <a14:compatExt spid="_x0000_s823297"/>
                </a:ext>
                <a:ext uri="{FF2B5EF4-FFF2-40B4-BE49-F238E27FC236}">
                  <a16:creationId xmlns:a16="http://schemas.microsoft.com/office/drawing/2014/main" id="{00000000-0008-0000-1200-00000190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3298" name="Button 2" hidden="1">
              <a:extLst>
                <a:ext uri="{63B3BB69-23CF-44E3-9099-C40C66FF867C}">
                  <a14:compatExt spid="_x0000_s823298"/>
                </a:ext>
                <a:ext uri="{FF2B5EF4-FFF2-40B4-BE49-F238E27FC236}">
                  <a16:creationId xmlns:a16="http://schemas.microsoft.com/office/drawing/2014/main" id="{00000000-0008-0000-1200-00000290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3299" name="Button 3" hidden="1">
              <a:extLst>
                <a:ext uri="{63B3BB69-23CF-44E3-9099-C40C66FF867C}">
                  <a14:compatExt spid="_x0000_s823299"/>
                </a:ext>
                <a:ext uri="{FF2B5EF4-FFF2-40B4-BE49-F238E27FC236}">
                  <a16:creationId xmlns:a16="http://schemas.microsoft.com/office/drawing/2014/main" id="{00000000-0008-0000-1200-00000390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3300" name="Button 4" hidden="1">
              <a:extLst>
                <a:ext uri="{63B3BB69-23CF-44E3-9099-C40C66FF867C}">
                  <a14:compatExt spid="_x0000_s823300"/>
                </a:ext>
                <a:ext uri="{FF2B5EF4-FFF2-40B4-BE49-F238E27FC236}">
                  <a16:creationId xmlns:a16="http://schemas.microsoft.com/office/drawing/2014/main" id="{00000000-0008-0000-1200-00000490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2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2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2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4321" name="Button 1" hidden="1">
              <a:extLst>
                <a:ext uri="{63B3BB69-23CF-44E3-9099-C40C66FF867C}">
                  <a14:compatExt spid="_x0000_s824321"/>
                </a:ext>
                <a:ext uri="{FF2B5EF4-FFF2-40B4-BE49-F238E27FC236}">
                  <a16:creationId xmlns:a16="http://schemas.microsoft.com/office/drawing/2014/main" id="{00000000-0008-0000-1300-00000194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4322" name="Button 2" hidden="1">
              <a:extLst>
                <a:ext uri="{63B3BB69-23CF-44E3-9099-C40C66FF867C}">
                  <a14:compatExt spid="_x0000_s824322"/>
                </a:ext>
                <a:ext uri="{FF2B5EF4-FFF2-40B4-BE49-F238E27FC236}">
                  <a16:creationId xmlns:a16="http://schemas.microsoft.com/office/drawing/2014/main" id="{00000000-0008-0000-1300-00000294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4323" name="Button 3" hidden="1">
              <a:extLst>
                <a:ext uri="{63B3BB69-23CF-44E3-9099-C40C66FF867C}">
                  <a14:compatExt spid="_x0000_s824323"/>
                </a:ext>
                <a:ext uri="{FF2B5EF4-FFF2-40B4-BE49-F238E27FC236}">
                  <a16:creationId xmlns:a16="http://schemas.microsoft.com/office/drawing/2014/main" id="{00000000-0008-0000-1300-00000394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4324" name="Button 4" hidden="1">
              <a:extLst>
                <a:ext uri="{63B3BB69-23CF-44E3-9099-C40C66FF867C}">
                  <a14:compatExt spid="_x0000_s824324"/>
                </a:ext>
                <a:ext uri="{FF2B5EF4-FFF2-40B4-BE49-F238E27FC236}">
                  <a16:creationId xmlns:a16="http://schemas.microsoft.com/office/drawing/2014/main" id="{00000000-0008-0000-1300-00000494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3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3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3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51969" name="Button 1" hidden="1">
              <a:extLst>
                <a:ext uri="{63B3BB69-23CF-44E3-9099-C40C66FF867C}">
                  <a14:compatExt spid="_x0000_s851969"/>
                </a:ext>
                <a:ext uri="{FF2B5EF4-FFF2-40B4-BE49-F238E27FC236}">
                  <a16:creationId xmlns:a16="http://schemas.microsoft.com/office/drawing/2014/main" id="{00000000-0008-0000-1400-000001000D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51970" name="Button 2" hidden="1">
              <a:extLst>
                <a:ext uri="{63B3BB69-23CF-44E3-9099-C40C66FF867C}">
                  <a14:compatExt spid="_x0000_s851970"/>
                </a:ext>
                <a:ext uri="{FF2B5EF4-FFF2-40B4-BE49-F238E27FC236}">
                  <a16:creationId xmlns:a16="http://schemas.microsoft.com/office/drawing/2014/main" id="{00000000-0008-0000-1400-00000200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51971" name="Button 3" hidden="1">
              <a:extLst>
                <a:ext uri="{63B3BB69-23CF-44E3-9099-C40C66FF867C}">
                  <a14:compatExt spid="_x0000_s851971"/>
                </a:ext>
                <a:ext uri="{FF2B5EF4-FFF2-40B4-BE49-F238E27FC236}">
                  <a16:creationId xmlns:a16="http://schemas.microsoft.com/office/drawing/2014/main" id="{00000000-0008-0000-1400-00000300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51972" name="Button 4" hidden="1">
              <a:extLst>
                <a:ext uri="{63B3BB69-23CF-44E3-9099-C40C66FF867C}">
                  <a14:compatExt spid="_x0000_s851972"/>
                </a:ext>
                <a:ext uri="{FF2B5EF4-FFF2-40B4-BE49-F238E27FC236}">
                  <a16:creationId xmlns:a16="http://schemas.microsoft.com/office/drawing/2014/main" id="{00000000-0008-0000-1400-00000400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400-000006000000}"/>
            </a:ext>
          </a:extLst>
        </xdr:cNvPr>
        <xdr:cNvSpPr/>
      </xdr:nvSpPr>
      <xdr:spPr>
        <a:xfrm>
          <a:off x="1594485"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400-000007000000}"/>
            </a:ext>
          </a:extLst>
        </xdr:cNvPr>
        <xdr:cNvSpPr/>
      </xdr:nvSpPr>
      <xdr:spPr>
        <a:xfrm>
          <a:off x="2882265"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400-000008000000}"/>
            </a:ext>
          </a:extLst>
        </xdr:cNvPr>
        <xdr:cNvSpPr/>
      </xdr:nvSpPr>
      <xdr:spPr>
        <a:xfrm>
          <a:off x="4170045" y="76200"/>
          <a:ext cx="1148714"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5345" name="Button 1" hidden="1">
              <a:extLst>
                <a:ext uri="{63B3BB69-23CF-44E3-9099-C40C66FF867C}">
                  <a14:compatExt spid="_x0000_s825345"/>
                </a:ext>
                <a:ext uri="{FF2B5EF4-FFF2-40B4-BE49-F238E27FC236}">
                  <a16:creationId xmlns:a16="http://schemas.microsoft.com/office/drawing/2014/main" id="{00000000-0008-0000-1500-00000198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5346" name="Button 2" hidden="1">
              <a:extLst>
                <a:ext uri="{63B3BB69-23CF-44E3-9099-C40C66FF867C}">
                  <a14:compatExt spid="_x0000_s825346"/>
                </a:ext>
                <a:ext uri="{FF2B5EF4-FFF2-40B4-BE49-F238E27FC236}">
                  <a16:creationId xmlns:a16="http://schemas.microsoft.com/office/drawing/2014/main" id="{00000000-0008-0000-1500-0000029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5347" name="Button 3" hidden="1">
              <a:extLst>
                <a:ext uri="{63B3BB69-23CF-44E3-9099-C40C66FF867C}">
                  <a14:compatExt spid="_x0000_s825347"/>
                </a:ext>
                <a:ext uri="{FF2B5EF4-FFF2-40B4-BE49-F238E27FC236}">
                  <a16:creationId xmlns:a16="http://schemas.microsoft.com/office/drawing/2014/main" id="{00000000-0008-0000-1500-0000039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5348" name="Button 4" hidden="1">
              <a:extLst>
                <a:ext uri="{63B3BB69-23CF-44E3-9099-C40C66FF867C}">
                  <a14:compatExt spid="_x0000_s825348"/>
                </a:ext>
                <a:ext uri="{FF2B5EF4-FFF2-40B4-BE49-F238E27FC236}">
                  <a16:creationId xmlns:a16="http://schemas.microsoft.com/office/drawing/2014/main" id="{00000000-0008-0000-1500-0000049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5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5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5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6369" name="Button 1" hidden="1">
              <a:extLst>
                <a:ext uri="{63B3BB69-23CF-44E3-9099-C40C66FF867C}">
                  <a14:compatExt spid="_x0000_s826369"/>
                </a:ext>
                <a:ext uri="{FF2B5EF4-FFF2-40B4-BE49-F238E27FC236}">
                  <a16:creationId xmlns:a16="http://schemas.microsoft.com/office/drawing/2014/main" id="{00000000-0008-0000-1600-0000019C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6370" name="Button 2" hidden="1">
              <a:extLst>
                <a:ext uri="{63B3BB69-23CF-44E3-9099-C40C66FF867C}">
                  <a14:compatExt spid="_x0000_s826370"/>
                </a:ext>
                <a:ext uri="{FF2B5EF4-FFF2-40B4-BE49-F238E27FC236}">
                  <a16:creationId xmlns:a16="http://schemas.microsoft.com/office/drawing/2014/main" id="{00000000-0008-0000-1600-0000029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6371" name="Button 3" hidden="1">
              <a:extLst>
                <a:ext uri="{63B3BB69-23CF-44E3-9099-C40C66FF867C}">
                  <a14:compatExt spid="_x0000_s826371"/>
                </a:ext>
                <a:ext uri="{FF2B5EF4-FFF2-40B4-BE49-F238E27FC236}">
                  <a16:creationId xmlns:a16="http://schemas.microsoft.com/office/drawing/2014/main" id="{00000000-0008-0000-1600-0000039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6372" name="Button 4" hidden="1">
              <a:extLst>
                <a:ext uri="{63B3BB69-23CF-44E3-9099-C40C66FF867C}">
                  <a14:compatExt spid="_x0000_s826372"/>
                </a:ext>
                <a:ext uri="{FF2B5EF4-FFF2-40B4-BE49-F238E27FC236}">
                  <a16:creationId xmlns:a16="http://schemas.microsoft.com/office/drawing/2014/main" id="{00000000-0008-0000-1600-0000049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6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6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6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1708150</xdr:colOff>
          <xdr:row>1</xdr:row>
          <xdr:rowOff>184150</xdr:rowOff>
        </xdr:from>
        <xdr:to>
          <xdr:col>5</xdr:col>
          <xdr:colOff>2736850</xdr:colOff>
          <xdr:row>2</xdr:row>
          <xdr:rowOff>222250</xdr:rowOff>
        </xdr:to>
        <xdr:sp macro="" textlink="">
          <xdr:nvSpPr>
            <xdr:cNvPr id="59746" name="Button 354" hidden="1">
              <a:extLst>
                <a:ext uri="{63B3BB69-23CF-44E3-9099-C40C66FF867C}">
                  <a14:compatExt spid="_x0000_s59746"/>
                </a:ext>
                <a:ext uri="{FF2B5EF4-FFF2-40B4-BE49-F238E27FC236}">
                  <a16:creationId xmlns:a16="http://schemas.microsoft.com/office/drawing/2014/main" id="{00000000-0008-0000-0100-000062E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1000" b="0" i="0" u="none" strike="noStrike" baseline="0">
                  <a:solidFill>
                    <a:srgbClr val="000000"/>
                  </a:solidFill>
                  <a:latin typeface="Arial"/>
                  <a:cs typeface="Arial"/>
                </a:rPr>
                <a:t>Reset questionnaire formatting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533400</xdr:colOff>
          <xdr:row>1</xdr:row>
          <xdr:rowOff>184150</xdr:rowOff>
        </xdr:from>
        <xdr:to>
          <xdr:col>5</xdr:col>
          <xdr:colOff>1517650</xdr:colOff>
          <xdr:row>2</xdr:row>
          <xdr:rowOff>184150</xdr:rowOff>
        </xdr:to>
        <xdr:sp macro="" textlink="">
          <xdr:nvSpPr>
            <xdr:cNvPr id="59747" name="CHECKALL" hidden="1">
              <a:extLst>
                <a:ext uri="{63B3BB69-23CF-44E3-9099-C40C66FF867C}">
                  <a14:compatExt spid="_x0000_s59747"/>
                </a:ext>
                <a:ext uri="{FF2B5EF4-FFF2-40B4-BE49-F238E27FC236}">
                  <a16:creationId xmlns:a16="http://schemas.microsoft.com/office/drawing/2014/main" id="{00000000-0008-0000-0100-000063E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1000" b="0" i="0" u="none" strike="noStrike" baseline="0">
                  <a:solidFill>
                    <a:srgbClr val="000000"/>
                  </a:solidFill>
                  <a:latin typeface="Arial"/>
                  <a:cs typeface="Arial"/>
                </a:rPr>
                <a:t>Check the whole questionnaire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0</xdr:row>
          <xdr:rowOff>222250</xdr:rowOff>
        </xdr:from>
        <xdr:to>
          <xdr:col>5</xdr:col>
          <xdr:colOff>2432050</xdr:colOff>
          <xdr:row>1</xdr:row>
          <xdr:rowOff>69850</xdr:rowOff>
        </xdr:to>
        <xdr:sp macro="" textlink="">
          <xdr:nvSpPr>
            <xdr:cNvPr id="59750" name="Check Box 358" descr="Enable Automatics Checks on Closing Workbook" hidden="1">
              <a:extLst>
                <a:ext uri="{63B3BB69-23CF-44E3-9099-C40C66FF867C}">
                  <a14:compatExt spid="_x0000_s59750"/>
                </a:ext>
                <a:ext uri="{FF2B5EF4-FFF2-40B4-BE49-F238E27FC236}">
                  <a16:creationId xmlns:a16="http://schemas.microsoft.com/office/drawing/2014/main" id="{00000000-0008-0000-0100-00006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Enable automatic checks when closing workbook</a:t>
              </a:r>
            </a:p>
          </xdr:txBody>
        </xdr:sp>
        <xdr:clientData fLocksWithSheet="0"/>
      </xdr:twoCellAnchor>
    </mc:Choice>
    <mc:Fallback/>
  </mc:AlternateContent>
  <xdr:twoCellAnchor editAs="oneCell">
    <xdr:from>
      <xdr:col>0</xdr:col>
      <xdr:colOff>0</xdr:colOff>
      <xdr:row>0</xdr:row>
      <xdr:rowOff>0</xdr:rowOff>
    </xdr:from>
    <xdr:to>
      <xdr:col>3</xdr:col>
      <xdr:colOff>1278927</xdr:colOff>
      <xdr:row>1</xdr:row>
      <xdr:rowOff>112057</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0" y="0"/>
          <a:ext cx="2943225" cy="57149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7393" name="Button 1" hidden="1">
              <a:extLst>
                <a:ext uri="{63B3BB69-23CF-44E3-9099-C40C66FF867C}">
                  <a14:compatExt spid="_x0000_s827393"/>
                </a:ext>
                <a:ext uri="{FF2B5EF4-FFF2-40B4-BE49-F238E27FC236}">
                  <a16:creationId xmlns:a16="http://schemas.microsoft.com/office/drawing/2014/main" id="{00000000-0008-0000-1700-000001A0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7394" name="Button 2" hidden="1">
              <a:extLst>
                <a:ext uri="{63B3BB69-23CF-44E3-9099-C40C66FF867C}">
                  <a14:compatExt spid="_x0000_s827394"/>
                </a:ext>
                <a:ext uri="{FF2B5EF4-FFF2-40B4-BE49-F238E27FC236}">
                  <a16:creationId xmlns:a16="http://schemas.microsoft.com/office/drawing/2014/main" id="{00000000-0008-0000-1700-000002A0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7395" name="Button 3" hidden="1">
              <a:extLst>
                <a:ext uri="{63B3BB69-23CF-44E3-9099-C40C66FF867C}">
                  <a14:compatExt spid="_x0000_s827395"/>
                </a:ext>
                <a:ext uri="{FF2B5EF4-FFF2-40B4-BE49-F238E27FC236}">
                  <a16:creationId xmlns:a16="http://schemas.microsoft.com/office/drawing/2014/main" id="{00000000-0008-0000-1700-000003A0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7396" name="Button 4" hidden="1">
              <a:extLst>
                <a:ext uri="{63B3BB69-23CF-44E3-9099-C40C66FF867C}">
                  <a14:compatExt spid="_x0000_s827396"/>
                </a:ext>
                <a:ext uri="{FF2B5EF4-FFF2-40B4-BE49-F238E27FC236}">
                  <a16:creationId xmlns:a16="http://schemas.microsoft.com/office/drawing/2014/main" id="{00000000-0008-0000-1700-000004A0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7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7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52993" name="Button 1" hidden="1">
              <a:extLst>
                <a:ext uri="{63B3BB69-23CF-44E3-9099-C40C66FF867C}">
                  <a14:compatExt spid="_x0000_s852993"/>
                </a:ext>
                <a:ext uri="{FF2B5EF4-FFF2-40B4-BE49-F238E27FC236}">
                  <a16:creationId xmlns:a16="http://schemas.microsoft.com/office/drawing/2014/main" id="{00000000-0008-0000-1800-000001040D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52994" name="Button 2" hidden="1">
              <a:extLst>
                <a:ext uri="{63B3BB69-23CF-44E3-9099-C40C66FF867C}">
                  <a14:compatExt spid="_x0000_s852994"/>
                </a:ext>
                <a:ext uri="{FF2B5EF4-FFF2-40B4-BE49-F238E27FC236}">
                  <a16:creationId xmlns:a16="http://schemas.microsoft.com/office/drawing/2014/main" id="{00000000-0008-0000-1800-00000204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52995" name="Button 3" hidden="1">
              <a:extLst>
                <a:ext uri="{63B3BB69-23CF-44E3-9099-C40C66FF867C}">
                  <a14:compatExt spid="_x0000_s852995"/>
                </a:ext>
                <a:ext uri="{FF2B5EF4-FFF2-40B4-BE49-F238E27FC236}">
                  <a16:creationId xmlns:a16="http://schemas.microsoft.com/office/drawing/2014/main" id="{00000000-0008-0000-1800-00000304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52996" name="Button 4" hidden="1">
              <a:extLst>
                <a:ext uri="{63B3BB69-23CF-44E3-9099-C40C66FF867C}">
                  <a14:compatExt spid="_x0000_s852996"/>
                </a:ext>
                <a:ext uri="{FF2B5EF4-FFF2-40B4-BE49-F238E27FC236}">
                  <a16:creationId xmlns:a16="http://schemas.microsoft.com/office/drawing/2014/main" id="{00000000-0008-0000-1800-00000404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800-000006000000}"/>
            </a:ext>
          </a:extLst>
        </xdr:cNvPr>
        <xdr:cNvSpPr/>
      </xdr:nvSpPr>
      <xdr:spPr>
        <a:xfrm>
          <a:off x="1594485"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800-000007000000}"/>
            </a:ext>
          </a:extLst>
        </xdr:cNvPr>
        <xdr:cNvSpPr/>
      </xdr:nvSpPr>
      <xdr:spPr>
        <a:xfrm>
          <a:off x="2882265"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800-000008000000}"/>
            </a:ext>
          </a:extLst>
        </xdr:cNvPr>
        <xdr:cNvSpPr/>
      </xdr:nvSpPr>
      <xdr:spPr>
        <a:xfrm>
          <a:off x="4170045" y="76200"/>
          <a:ext cx="1148714"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8417" name="Button 1" hidden="1">
              <a:extLst>
                <a:ext uri="{63B3BB69-23CF-44E3-9099-C40C66FF867C}">
                  <a14:compatExt spid="_x0000_s828417"/>
                </a:ext>
                <a:ext uri="{FF2B5EF4-FFF2-40B4-BE49-F238E27FC236}">
                  <a16:creationId xmlns:a16="http://schemas.microsoft.com/office/drawing/2014/main" id="{00000000-0008-0000-1900-000001A4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8418" name="Button 2" hidden="1">
              <a:extLst>
                <a:ext uri="{63B3BB69-23CF-44E3-9099-C40C66FF867C}">
                  <a14:compatExt spid="_x0000_s828418"/>
                </a:ext>
                <a:ext uri="{FF2B5EF4-FFF2-40B4-BE49-F238E27FC236}">
                  <a16:creationId xmlns:a16="http://schemas.microsoft.com/office/drawing/2014/main" id="{00000000-0008-0000-1900-000002A4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8419" name="Button 3" hidden="1">
              <a:extLst>
                <a:ext uri="{63B3BB69-23CF-44E3-9099-C40C66FF867C}">
                  <a14:compatExt spid="_x0000_s828419"/>
                </a:ext>
                <a:ext uri="{FF2B5EF4-FFF2-40B4-BE49-F238E27FC236}">
                  <a16:creationId xmlns:a16="http://schemas.microsoft.com/office/drawing/2014/main" id="{00000000-0008-0000-1900-000003A4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8420" name="Button 4" hidden="1">
              <a:extLst>
                <a:ext uri="{63B3BB69-23CF-44E3-9099-C40C66FF867C}">
                  <a14:compatExt spid="_x0000_s828420"/>
                </a:ext>
                <a:ext uri="{FF2B5EF4-FFF2-40B4-BE49-F238E27FC236}">
                  <a16:creationId xmlns:a16="http://schemas.microsoft.com/office/drawing/2014/main" id="{00000000-0008-0000-1900-000004A4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9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9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9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9441" name="Button 1" hidden="1">
              <a:extLst>
                <a:ext uri="{63B3BB69-23CF-44E3-9099-C40C66FF867C}">
                  <a14:compatExt spid="_x0000_s829441"/>
                </a:ext>
                <a:ext uri="{FF2B5EF4-FFF2-40B4-BE49-F238E27FC236}">
                  <a16:creationId xmlns:a16="http://schemas.microsoft.com/office/drawing/2014/main" id="{00000000-0008-0000-1A00-000001A8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9442" name="Button 2" hidden="1">
              <a:extLst>
                <a:ext uri="{63B3BB69-23CF-44E3-9099-C40C66FF867C}">
                  <a14:compatExt spid="_x0000_s829442"/>
                </a:ext>
                <a:ext uri="{FF2B5EF4-FFF2-40B4-BE49-F238E27FC236}">
                  <a16:creationId xmlns:a16="http://schemas.microsoft.com/office/drawing/2014/main" id="{00000000-0008-0000-1A00-000002A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9443" name="Button 3" hidden="1">
              <a:extLst>
                <a:ext uri="{63B3BB69-23CF-44E3-9099-C40C66FF867C}">
                  <a14:compatExt spid="_x0000_s829443"/>
                </a:ext>
                <a:ext uri="{FF2B5EF4-FFF2-40B4-BE49-F238E27FC236}">
                  <a16:creationId xmlns:a16="http://schemas.microsoft.com/office/drawing/2014/main" id="{00000000-0008-0000-1A00-000003A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9444" name="Button 4" hidden="1">
              <a:extLst>
                <a:ext uri="{63B3BB69-23CF-44E3-9099-C40C66FF867C}">
                  <a14:compatExt spid="_x0000_s829444"/>
                </a:ext>
                <a:ext uri="{FF2B5EF4-FFF2-40B4-BE49-F238E27FC236}">
                  <a16:creationId xmlns:a16="http://schemas.microsoft.com/office/drawing/2014/main" id="{00000000-0008-0000-1A00-000004A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A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A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A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54017" name="Button 1" hidden="1">
              <a:extLst>
                <a:ext uri="{63B3BB69-23CF-44E3-9099-C40C66FF867C}">
                  <a14:compatExt spid="_x0000_s854017"/>
                </a:ext>
                <a:ext uri="{FF2B5EF4-FFF2-40B4-BE49-F238E27FC236}">
                  <a16:creationId xmlns:a16="http://schemas.microsoft.com/office/drawing/2014/main" id="{00000000-0008-0000-1B00-000001080D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54018" name="Button 2" hidden="1">
              <a:extLst>
                <a:ext uri="{63B3BB69-23CF-44E3-9099-C40C66FF867C}">
                  <a14:compatExt spid="_x0000_s854018"/>
                </a:ext>
                <a:ext uri="{FF2B5EF4-FFF2-40B4-BE49-F238E27FC236}">
                  <a16:creationId xmlns:a16="http://schemas.microsoft.com/office/drawing/2014/main" id="{00000000-0008-0000-1B00-00000208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54019" name="Button 3" hidden="1">
              <a:extLst>
                <a:ext uri="{63B3BB69-23CF-44E3-9099-C40C66FF867C}">
                  <a14:compatExt spid="_x0000_s854019"/>
                </a:ext>
                <a:ext uri="{FF2B5EF4-FFF2-40B4-BE49-F238E27FC236}">
                  <a16:creationId xmlns:a16="http://schemas.microsoft.com/office/drawing/2014/main" id="{00000000-0008-0000-1B00-00000308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54020" name="Button 4" hidden="1">
              <a:extLst>
                <a:ext uri="{63B3BB69-23CF-44E3-9099-C40C66FF867C}">
                  <a14:compatExt spid="_x0000_s854020"/>
                </a:ext>
                <a:ext uri="{FF2B5EF4-FFF2-40B4-BE49-F238E27FC236}">
                  <a16:creationId xmlns:a16="http://schemas.microsoft.com/office/drawing/2014/main" id="{00000000-0008-0000-1B00-00000408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B00-000006000000}"/>
            </a:ext>
          </a:extLst>
        </xdr:cNvPr>
        <xdr:cNvSpPr/>
      </xdr:nvSpPr>
      <xdr:spPr>
        <a:xfrm>
          <a:off x="1594485"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B00-000007000000}"/>
            </a:ext>
          </a:extLst>
        </xdr:cNvPr>
        <xdr:cNvSpPr/>
      </xdr:nvSpPr>
      <xdr:spPr>
        <a:xfrm>
          <a:off x="2882265"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B00-000008000000}"/>
            </a:ext>
          </a:extLst>
        </xdr:cNvPr>
        <xdr:cNvSpPr/>
      </xdr:nvSpPr>
      <xdr:spPr>
        <a:xfrm>
          <a:off x="4170045" y="76200"/>
          <a:ext cx="1148714"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30465" name="Button 1" hidden="1">
              <a:extLst>
                <a:ext uri="{63B3BB69-23CF-44E3-9099-C40C66FF867C}">
                  <a14:compatExt spid="_x0000_s830465"/>
                </a:ext>
                <a:ext uri="{FF2B5EF4-FFF2-40B4-BE49-F238E27FC236}">
                  <a16:creationId xmlns:a16="http://schemas.microsoft.com/office/drawing/2014/main" id="{00000000-0008-0000-1C00-000001AC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30466" name="Button 2" hidden="1">
              <a:extLst>
                <a:ext uri="{63B3BB69-23CF-44E3-9099-C40C66FF867C}">
                  <a14:compatExt spid="_x0000_s830466"/>
                </a:ext>
                <a:ext uri="{FF2B5EF4-FFF2-40B4-BE49-F238E27FC236}">
                  <a16:creationId xmlns:a16="http://schemas.microsoft.com/office/drawing/2014/main" id="{00000000-0008-0000-1C00-000002A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30467" name="Button 3" hidden="1">
              <a:extLst>
                <a:ext uri="{63B3BB69-23CF-44E3-9099-C40C66FF867C}">
                  <a14:compatExt spid="_x0000_s830467"/>
                </a:ext>
                <a:ext uri="{FF2B5EF4-FFF2-40B4-BE49-F238E27FC236}">
                  <a16:creationId xmlns:a16="http://schemas.microsoft.com/office/drawing/2014/main" id="{00000000-0008-0000-1C00-000003A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30468" name="Button 4" hidden="1">
              <a:extLst>
                <a:ext uri="{63B3BB69-23CF-44E3-9099-C40C66FF867C}">
                  <a14:compatExt spid="_x0000_s830468"/>
                </a:ext>
                <a:ext uri="{FF2B5EF4-FFF2-40B4-BE49-F238E27FC236}">
                  <a16:creationId xmlns:a16="http://schemas.microsoft.com/office/drawing/2014/main" id="{00000000-0008-0000-1C00-000004AC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C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C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C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55041" name="Button 1" hidden="1">
              <a:extLst>
                <a:ext uri="{63B3BB69-23CF-44E3-9099-C40C66FF867C}">
                  <a14:compatExt spid="_x0000_s855041"/>
                </a:ext>
                <a:ext uri="{FF2B5EF4-FFF2-40B4-BE49-F238E27FC236}">
                  <a16:creationId xmlns:a16="http://schemas.microsoft.com/office/drawing/2014/main" id="{00000000-0008-0000-1D00-0000010C0D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55042" name="Button 2" hidden="1">
              <a:extLst>
                <a:ext uri="{63B3BB69-23CF-44E3-9099-C40C66FF867C}">
                  <a14:compatExt spid="_x0000_s855042"/>
                </a:ext>
                <a:ext uri="{FF2B5EF4-FFF2-40B4-BE49-F238E27FC236}">
                  <a16:creationId xmlns:a16="http://schemas.microsoft.com/office/drawing/2014/main" id="{00000000-0008-0000-1D00-0000020C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55043" name="Button 3" hidden="1">
              <a:extLst>
                <a:ext uri="{63B3BB69-23CF-44E3-9099-C40C66FF867C}">
                  <a14:compatExt spid="_x0000_s855043"/>
                </a:ext>
                <a:ext uri="{FF2B5EF4-FFF2-40B4-BE49-F238E27FC236}">
                  <a16:creationId xmlns:a16="http://schemas.microsoft.com/office/drawing/2014/main" id="{00000000-0008-0000-1D00-0000030C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55044" name="Button 4" hidden="1">
              <a:extLst>
                <a:ext uri="{63B3BB69-23CF-44E3-9099-C40C66FF867C}">
                  <a14:compatExt spid="_x0000_s855044"/>
                </a:ext>
                <a:ext uri="{FF2B5EF4-FFF2-40B4-BE49-F238E27FC236}">
                  <a16:creationId xmlns:a16="http://schemas.microsoft.com/office/drawing/2014/main" id="{00000000-0008-0000-1D00-0000040C0D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D00-000006000000}"/>
            </a:ext>
          </a:extLst>
        </xdr:cNvPr>
        <xdr:cNvSpPr/>
      </xdr:nvSpPr>
      <xdr:spPr>
        <a:xfrm>
          <a:off x="1594485"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D00-000007000000}"/>
            </a:ext>
          </a:extLst>
        </xdr:cNvPr>
        <xdr:cNvSpPr/>
      </xdr:nvSpPr>
      <xdr:spPr>
        <a:xfrm>
          <a:off x="2882265"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D00-000008000000}"/>
            </a:ext>
          </a:extLst>
        </xdr:cNvPr>
        <xdr:cNvSpPr/>
      </xdr:nvSpPr>
      <xdr:spPr>
        <a:xfrm>
          <a:off x="4170045" y="76200"/>
          <a:ext cx="1148714"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589317</xdr:colOff>
      <xdr:row>3</xdr:row>
      <xdr:rowOff>93007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0" y="0"/>
          <a:ext cx="2938182" cy="5692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593127</xdr:colOff>
      <xdr:row>3</xdr:row>
      <xdr:rowOff>96817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932467" cy="607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513117</xdr:colOff>
      <xdr:row>3</xdr:row>
      <xdr:rowOff>93007</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936277" cy="6111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9</xdr:col>
      <xdr:colOff>306833</xdr:colOff>
      <xdr:row>14</xdr:row>
      <xdr:rowOff>180448</xdr:rowOff>
    </xdr:from>
    <xdr:to>
      <xdr:col>13</xdr:col>
      <xdr:colOff>48070</xdr:colOff>
      <xdr:row>16</xdr:row>
      <xdr:rowOff>94835</xdr:rowOff>
    </xdr:to>
    <xdr:sp macro="" textlink="">
      <xdr:nvSpPr>
        <xdr:cNvPr id="2" name="Rectangle 1">
          <a:extLst>
            <a:ext uri="{FF2B5EF4-FFF2-40B4-BE49-F238E27FC236}">
              <a16:creationId xmlns:a16="http://schemas.microsoft.com/office/drawing/2014/main" id="{00000000-0008-0000-0800-000002000000}"/>
            </a:ext>
          </a:extLst>
        </xdr:cNvPr>
        <xdr:cNvSpPr>
          <a:spLocks noChangeArrowheads="1"/>
        </xdr:cNvSpPr>
      </xdr:nvSpPr>
      <xdr:spPr bwMode="auto">
        <a:xfrm>
          <a:off x="10509196" y="3961601"/>
          <a:ext cx="3076257" cy="614883"/>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fr-BE" sz="1200" b="1" i="0" u="none" strike="noStrike" baseline="0">
              <a:solidFill>
                <a:srgbClr val="FF0000"/>
              </a:solidFill>
              <a:latin typeface="Arial"/>
              <a:cs typeface="Arial"/>
            </a:rPr>
            <a:t>Please fill in a footnote text for each symbol you used in the footnote cells in the pollutants' tables.</a:t>
          </a:r>
        </a:p>
      </xdr:txBody>
    </xdr:sp>
    <xdr:clientData/>
  </xdr:twoCellAnchor>
  <xdr:twoCellAnchor editAs="absolute">
    <xdr:from>
      <xdr:col>7</xdr:col>
      <xdr:colOff>59199</xdr:colOff>
      <xdr:row>15</xdr:row>
      <xdr:rowOff>219101</xdr:rowOff>
    </xdr:from>
    <xdr:to>
      <xdr:col>9</xdr:col>
      <xdr:colOff>123174</xdr:colOff>
      <xdr:row>16</xdr:row>
      <xdr:rowOff>207261</xdr:rowOff>
    </xdr:to>
    <xdr:sp macro="" textlink="">
      <xdr:nvSpPr>
        <xdr:cNvPr id="3" name="AutoShape 2">
          <a:extLst>
            <a:ext uri="{FF2B5EF4-FFF2-40B4-BE49-F238E27FC236}">
              <a16:creationId xmlns:a16="http://schemas.microsoft.com/office/drawing/2014/main" id="{00000000-0008-0000-0800-000003000000}"/>
            </a:ext>
          </a:extLst>
        </xdr:cNvPr>
        <xdr:cNvSpPr>
          <a:spLocks noChangeArrowheads="1"/>
        </xdr:cNvSpPr>
      </xdr:nvSpPr>
      <xdr:spPr bwMode="auto">
        <a:xfrm rot="3574139">
          <a:off x="9883227" y="4219295"/>
          <a:ext cx="337138" cy="575422"/>
        </a:xfrm>
        <a:prstGeom prst="downArrow">
          <a:avLst>
            <a:gd name="adj1" fmla="val 50000"/>
            <a:gd name="adj2" fmla="val 43294"/>
          </a:avLst>
        </a:prstGeom>
        <a:solidFill>
          <a:srgbClr val="FFFFFF"/>
        </a:solidFill>
        <a:ln w="9525">
          <a:solidFill>
            <a:srgbClr val="000000"/>
          </a:solidFill>
          <a:miter lim="800000"/>
          <a:headEnd/>
          <a:tailEnd/>
        </a:ln>
      </xdr:spPr>
    </xdr:sp>
    <xdr:clientData/>
  </xdr:twoCellAnchor>
  <xdr:twoCellAnchor>
    <xdr:from>
      <xdr:col>8</xdr:col>
      <xdr:colOff>138948</xdr:colOff>
      <xdr:row>1</xdr:row>
      <xdr:rowOff>62193</xdr:rowOff>
    </xdr:from>
    <xdr:to>
      <xdr:col>10</xdr:col>
      <xdr:colOff>14403</xdr:colOff>
      <xdr:row>4</xdr:row>
      <xdr:rowOff>116541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2145891" y="127507"/>
          <a:ext cx="920483" cy="740148"/>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Back to structure</a:t>
          </a:r>
        </a:p>
      </xdr:txBody>
    </xdr:sp>
    <xdr:clientData/>
  </xdr:twoCellAnchor>
  <xdr:twoCellAnchor>
    <xdr:from>
      <xdr:col>10</xdr:col>
      <xdr:colOff>160080</xdr:colOff>
      <xdr:row>1</xdr:row>
      <xdr:rowOff>72839</xdr:rowOff>
    </xdr:from>
    <xdr:to>
      <xdr:col>11</xdr:col>
      <xdr:colOff>739650</xdr:colOff>
      <xdr:row>2</xdr:row>
      <xdr:rowOff>193419</xdr:rowOff>
    </xdr:to>
    <xdr:sp macro="" textlink="">
      <xdr:nvSpPr>
        <xdr:cNvPr id="5" name="Rounded Rectangle 4">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a:xfrm>
          <a:off x="13212051" y="138153"/>
          <a:ext cx="1363342" cy="3491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CO2</a:t>
          </a:r>
          <a:endParaRPr lang="fr-BE" sz="1000"/>
        </a:p>
      </xdr:txBody>
    </xdr:sp>
    <xdr:clientData/>
  </xdr:twoCellAnchor>
  <xdr:twoCellAnchor>
    <xdr:from>
      <xdr:col>10</xdr:col>
      <xdr:colOff>155598</xdr:colOff>
      <xdr:row>3</xdr:row>
      <xdr:rowOff>38099</xdr:rowOff>
    </xdr:from>
    <xdr:to>
      <xdr:col>11</xdr:col>
      <xdr:colOff>735168</xdr:colOff>
      <xdr:row>4</xdr:row>
      <xdr:rowOff>178108</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800-000006000000}"/>
            </a:ext>
          </a:extLst>
        </xdr:cNvPr>
        <xdr:cNvSpPr/>
      </xdr:nvSpPr>
      <xdr:spPr>
        <a:xfrm>
          <a:off x="13207569" y="560613"/>
          <a:ext cx="1363342" cy="36860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ctr"/>
          <a:r>
            <a:rPr lang="fr-BE" sz="1000"/>
            <a:t>Go</a:t>
          </a:r>
          <a:r>
            <a:rPr lang="fr-BE" sz="1000" baseline="0"/>
            <a:t> to table </a:t>
          </a:r>
        </a:p>
        <a:p>
          <a:pPr algn="ctr"/>
          <a:r>
            <a:rPr lang="fr-BE" sz="1000" baseline="0"/>
            <a:t>biomass CO2</a:t>
          </a:r>
          <a:endParaRPr lang="fr-BE" sz="1000"/>
        </a:p>
      </xdr:txBody>
    </xdr:sp>
    <xdr:clientData/>
  </xdr:twoCellAnchor>
  <xdr:twoCellAnchor>
    <xdr:from>
      <xdr:col>11</xdr:col>
      <xdr:colOff>838841</xdr:colOff>
      <xdr:row>1</xdr:row>
      <xdr:rowOff>75080</xdr:rowOff>
    </xdr:from>
    <xdr:to>
      <xdr:col>13</xdr:col>
      <xdr:colOff>429498</xdr:colOff>
      <xdr:row>2</xdr:row>
      <xdr:rowOff>195660</xdr:rowOff>
    </xdr:to>
    <xdr:sp macro="" textlink="">
      <xdr:nvSpPr>
        <xdr:cNvPr id="7" name="Rounded Rectangle 6">
          <a:hlinkClick xmlns:r="http://schemas.openxmlformats.org/officeDocument/2006/relationships" r:id="rId4"/>
          <a:extLst>
            <a:ext uri="{FF2B5EF4-FFF2-40B4-BE49-F238E27FC236}">
              <a16:creationId xmlns:a16="http://schemas.microsoft.com/office/drawing/2014/main" id="{00000000-0008-0000-0800-000007000000}"/>
            </a:ext>
          </a:extLst>
        </xdr:cNvPr>
        <xdr:cNvSpPr/>
      </xdr:nvSpPr>
      <xdr:spPr>
        <a:xfrm>
          <a:off x="14674584" y="140394"/>
          <a:ext cx="1332371" cy="3491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HFC</a:t>
          </a:r>
          <a:endParaRPr lang="fr-BE" sz="1000"/>
        </a:p>
      </xdr:txBody>
    </xdr:sp>
    <xdr:clientData/>
  </xdr:twoCellAnchor>
  <xdr:twoCellAnchor>
    <xdr:from>
      <xdr:col>11</xdr:col>
      <xdr:colOff>827635</xdr:colOff>
      <xdr:row>3</xdr:row>
      <xdr:rowOff>41461</xdr:rowOff>
    </xdr:from>
    <xdr:to>
      <xdr:col>13</xdr:col>
      <xdr:colOff>418292</xdr:colOff>
      <xdr:row>4</xdr:row>
      <xdr:rowOff>162042</xdr:rowOff>
    </xdr:to>
    <xdr:sp macro="" textlink="">
      <xdr:nvSpPr>
        <xdr:cNvPr id="8" name="Rounded Rectangle 7">
          <a:hlinkClick xmlns:r="http://schemas.openxmlformats.org/officeDocument/2006/relationships" r:id="rId5"/>
          <a:extLst>
            <a:ext uri="{FF2B5EF4-FFF2-40B4-BE49-F238E27FC236}">
              <a16:creationId xmlns:a16="http://schemas.microsoft.com/office/drawing/2014/main" id="{00000000-0008-0000-0800-000008000000}"/>
            </a:ext>
          </a:extLst>
        </xdr:cNvPr>
        <xdr:cNvSpPr/>
      </xdr:nvSpPr>
      <xdr:spPr>
        <a:xfrm>
          <a:off x="14663378" y="563975"/>
          <a:ext cx="1332371" cy="34918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PFC</a:t>
          </a:r>
          <a:endParaRPr lang="fr-BE" sz="1000"/>
        </a:p>
      </xdr:txBody>
    </xdr:sp>
    <xdr:clientData/>
  </xdr:twoCellAnchor>
  <xdr:twoCellAnchor>
    <xdr:from>
      <xdr:col>11</xdr:col>
      <xdr:colOff>814188</xdr:colOff>
      <xdr:row>5</xdr:row>
      <xdr:rowOff>23813</xdr:rowOff>
    </xdr:from>
    <xdr:to>
      <xdr:col>13</xdr:col>
      <xdr:colOff>434746</xdr:colOff>
      <xdr:row>6</xdr:row>
      <xdr:rowOff>128670</xdr:rowOff>
    </xdr:to>
    <xdr:sp macro="" textlink="">
      <xdr:nvSpPr>
        <xdr:cNvPr id="9" name="Rounded Rectangle 8">
          <a:hlinkClick xmlns:r="http://schemas.openxmlformats.org/officeDocument/2006/relationships" r:id="rId6"/>
          <a:extLst>
            <a:ext uri="{FF2B5EF4-FFF2-40B4-BE49-F238E27FC236}">
              <a16:creationId xmlns:a16="http://schemas.microsoft.com/office/drawing/2014/main" id="{00000000-0008-0000-0800-000009000000}"/>
            </a:ext>
          </a:extLst>
        </xdr:cNvPr>
        <xdr:cNvSpPr/>
      </xdr:nvSpPr>
      <xdr:spPr>
        <a:xfrm>
          <a:off x="14649931" y="1003527"/>
          <a:ext cx="1362272" cy="35522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ctr"/>
          <a:r>
            <a:rPr lang="fr-BE" sz="1000"/>
            <a:t>Go</a:t>
          </a:r>
          <a:r>
            <a:rPr lang="fr-BE" sz="1000" baseline="0"/>
            <a:t> to table SF6_NF3</a:t>
          </a:r>
          <a:endParaRPr lang="fr-BE" sz="1000"/>
        </a:p>
      </xdr:txBody>
    </xdr:sp>
    <xdr:clientData/>
  </xdr:twoCellAnchor>
  <xdr:twoCellAnchor>
    <xdr:from>
      <xdr:col>10</xdr:col>
      <xdr:colOff>155597</xdr:colOff>
      <xdr:row>5</xdr:row>
      <xdr:rowOff>5605</xdr:rowOff>
    </xdr:from>
    <xdr:to>
      <xdr:col>11</xdr:col>
      <xdr:colOff>735167</xdr:colOff>
      <xdr:row>6</xdr:row>
      <xdr:rowOff>108417</xdr:rowOff>
    </xdr:to>
    <xdr:sp macro="" textlink="">
      <xdr:nvSpPr>
        <xdr:cNvPr id="10" name="Rounded Rectangle 9">
          <a:hlinkClick xmlns:r="http://schemas.openxmlformats.org/officeDocument/2006/relationships" r:id="rId7"/>
          <a:extLst>
            <a:ext uri="{FF2B5EF4-FFF2-40B4-BE49-F238E27FC236}">
              <a16:creationId xmlns:a16="http://schemas.microsoft.com/office/drawing/2014/main" id="{00000000-0008-0000-0800-00000A000000}"/>
            </a:ext>
          </a:extLst>
        </xdr:cNvPr>
        <xdr:cNvSpPr/>
      </xdr:nvSpPr>
      <xdr:spPr>
        <a:xfrm>
          <a:off x="13207568" y="985319"/>
          <a:ext cx="1363342" cy="35318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N2O</a:t>
          </a:r>
          <a:endParaRPr lang="fr-BE" sz="1000"/>
        </a:p>
      </xdr:txBody>
    </xdr:sp>
    <xdr:clientData/>
  </xdr:twoCellAnchor>
  <xdr:twoCellAnchor>
    <xdr:from>
      <xdr:col>10</xdr:col>
      <xdr:colOff>151115</xdr:colOff>
      <xdr:row>6</xdr:row>
      <xdr:rowOff>193863</xdr:rowOff>
    </xdr:from>
    <xdr:to>
      <xdr:col>11</xdr:col>
      <xdr:colOff>730685</xdr:colOff>
      <xdr:row>8</xdr:row>
      <xdr:rowOff>215805</xdr:rowOff>
    </xdr:to>
    <xdr:sp macro="" textlink="">
      <xdr:nvSpPr>
        <xdr:cNvPr id="11" name="Rounded Rectangle 10">
          <a:hlinkClick xmlns:r="http://schemas.openxmlformats.org/officeDocument/2006/relationships" r:id="rId8"/>
          <a:extLst>
            <a:ext uri="{FF2B5EF4-FFF2-40B4-BE49-F238E27FC236}">
              <a16:creationId xmlns:a16="http://schemas.microsoft.com/office/drawing/2014/main" id="{00000000-0008-0000-0800-00000B000000}"/>
            </a:ext>
          </a:extLst>
        </xdr:cNvPr>
        <xdr:cNvSpPr/>
      </xdr:nvSpPr>
      <xdr:spPr>
        <a:xfrm>
          <a:off x="13203086" y="1423949"/>
          <a:ext cx="1363342" cy="34851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CH4</a:t>
          </a:r>
          <a:endParaRPr lang="fr-BE" sz="1000"/>
        </a:p>
      </xdr:txBody>
    </xdr:sp>
    <xdr:clientData/>
  </xdr:twoCellAnchor>
  <xdr:twoCellAnchor>
    <xdr:from>
      <xdr:col>11</xdr:col>
      <xdr:colOff>823713</xdr:colOff>
      <xdr:row>6</xdr:row>
      <xdr:rowOff>197224</xdr:rowOff>
    </xdr:from>
    <xdr:to>
      <xdr:col>13</xdr:col>
      <xdr:colOff>444271</xdr:colOff>
      <xdr:row>8</xdr:row>
      <xdr:rowOff>223836</xdr:rowOff>
    </xdr:to>
    <xdr:sp macro="" textlink="">
      <xdr:nvSpPr>
        <xdr:cNvPr id="16" name="Rounded Rectangle 15">
          <a:hlinkClick xmlns:r="http://schemas.openxmlformats.org/officeDocument/2006/relationships" r:id="rId9"/>
          <a:extLst>
            <a:ext uri="{FF2B5EF4-FFF2-40B4-BE49-F238E27FC236}">
              <a16:creationId xmlns:a16="http://schemas.microsoft.com/office/drawing/2014/main" id="{00000000-0008-0000-0800-000010000000}"/>
            </a:ext>
          </a:extLst>
        </xdr:cNvPr>
        <xdr:cNvSpPr/>
      </xdr:nvSpPr>
      <xdr:spPr>
        <a:xfrm>
          <a:off x="14659456" y="1427310"/>
          <a:ext cx="1362272" cy="35318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NOx</a:t>
          </a:r>
          <a:endParaRPr lang="fr-BE" sz="1000"/>
        </a:p>
      </xdr:txBody>
    </xdr:sp>
    <xdr:clientData/>
  </xdr:twoCellAnchor>
  <xdr:twoCellAnchor>
    <xdr:from>
      <xdr:col>13</xdr:col>
      <xdr:colOff>516190</xdr:colOff>
      <xdr:row>1</xdr:row>
      <xdr:rowOff>73400</xdr:rowOff>
    </xdr:from>
    <xdr:to>
      <xdr:col>15</xdr:col>
      <xdr:colOff>310919</xdr:colOff>
      <xdr:row>2</xdr:row>
      <xdr:rowOff>205074</xdr:rowOff>
    </xdr:to>
    <xdr:sp macro="" textlink="">
      <xdr:nvSpPr>
        <xdr:cNvPr id="17" name="Rounded Rectangle 16">
          <a:hlinkClick xmlns:r="http://schemas.openxmlformats.org/officeDocument/2006/relationships" r:id="rId10"/>
          <a:extLst>
            <a:ext uri="{FF2B5EF4-FFF2-40B4-BE49-F238E27FC236}">
              <a16:creationId xmlns:a16="http://schemas.microsoft.com/office/drawing/2014/main" id="{00000000-0008-0000-0800-000011000000}"/>
            </a:ext>
          </a:extLst>
        </xdr:cNvPr>
        <xdr:cNvSpPr/>
      </xdr:nvSpPr>
      <xdr:spPr>
        <a:xfrm>
          <a:off x="16093647" y="138714"/>
          <a:ext cx="1362272"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SOx</a:t>
          </a:r>
          <a:endParaRPr lang="fr-BE" sz="1000"/>
        </a:p>
      </xdr:txBody>
    </xdr:sp>
    <xdr:clientData/>
  </xdr:twoCellAnchor>
  <xdr:twoCellAnchor>
    <xdr:from>
      <xdr:col>15</xdr:col>
      <xdr:colOff>399848</xdr:colOff>
      <xdr:row>3</xdr:row>
      <xdr:rowOff>47102</xdr:rowOff>
    </xdr:from>
    <xdr:to>
      <xdr:col>17</xdr:col>
      <xdr:colOff>218783</xdr:colOff>
      <xdr:row>4</xdr:row>
      <xdr:rowOff>178776</xdr:rowOff>
    </xdr:to>
    <xdr:sp macro="" textlink="">
      <xdr:nvSpPr>
        <xdr:cNvPr id="18" name="Rounded Rectangle 17">
          <a:hlinkClick xmlns:r="http://schemas.openxmlformats.org/officeDocument/2006/relationships" r:id="rId11"/>
          <a:extLst>
            <a:ext uri="{FF2B5EF4-FFF2-40B4-BE49-F238E27FC236}">
              <a16:creationId xmlns:a16="http://schemas.microsoft.com/office/drawing/2014/main" id="{00000000-0008-0000-0800-000012000000}"/>
            </a:ext>
          </a:extLst>
        </xdr:cNvPr>
        <xdr:cNvSpPr/>
      </xdr:nvSpPr>
      <xdr:spPr>
        <a:xfrm>
          <a:off x="17544848" y="569616"/>
          <a:ext cx="1386478"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PM2_5</a:t>
          </a:r>
          <a:endParaRPr lang="fr-BE" sz="1000"/>
        </a:p>
      </xdr:txBody>
    </xdr:sp>
    <xdr:clientData/>
  </xdr:twoCellAnchor>
  <xdr:twoCellAnchor>
    <xdr:from>
      <xdr:col>13</xdr:col>
      <xdr:colOff>520953</xdr:colOff>
      <xdr:row>5</xdr:row>
      <xdr:rowOff>30538</xdr:rowOff>
    </xdr:from>
    <xdr:to>
      <xdr:col>15</xdr:col>
      <xdr:colOff>315682</xdr:colOff>
      <xdr:row>6</xdr:row>
      <xdr:rowOff>133350</xdr:rowOff>
    </xdr:to>
    <xdr:sp macro="" textlink="">
      <xdr:nvSpPr>
        <xdr:cNvPr id="20" name="Rounded Rectangle 19">
          <a:hlinkClick xmlns:r="http://schemas.openxmlformats.org/officeDocument/2006/relationships" r:id="rId12"/>
          <a:extLst>
            <a:ext uri="{FF2B5EF4-FFF2-40B4-BE49-F238E27FC236}">
              <a16:creationId xmlns:a16="http://schemas.microsoft.com/office/drawing/2014/main" id="{00000000-0008-0000-0800-000014000000}"/>
            </a:ext>
          </a:extLst>
        </xdr:cNvPr>
        <xdr:cNvSpPr/>
      </xdr:nvSpPr>
      <xdr:spPr>
        <a:xfrm>
          <a:off x="16098410" y="1010252"/>
          <a:ext cx="1362272" cy="35318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NMVOC</a:t>
          </a:r>
          <a:endParaRPr lang="fr-BE" sz="1000"/>
        </a:p>
      </xdr:txBody>
    </xdr:sp>
    <xdr:clientData/>
  </xdr:twoCellAnchor>
  <xdr:twoCellAnchor>
    <xdr:from>
      <xdr:col>13</xdr:col>
      <xdr:colOff>516190</xdr:colOff>
      <xdr:row>3</xdr:row>
      <xdr:rowOff>44825</xdr:rowOff>
    </xdr:from>
    <xdr:to>
      <xdr:col>15</xdr:col>
      <xdr:colOff>310919</xdr:colOff>
      <xdr:row>4</xdr:row>
      <xdr:rowOff>176499</xdr:rowOff>
    </xdr:to>
    <xdr:sp macro="" textlink="">
      <xdr:nvSpPr>
        <xdr:cNvPr id="21" name="Rounded Rectangle 20">
          <a:hlinkClick xmlns:r="http://schemas.openxmlformats.org/officeDocument/2006/relationships" r:id="rId13"/>
          <a:extLst>
            <a:ext uri="{FF2B5EF4-FFF2-40B4-BE49-F238E27FC236}">
              <a16:creationId xmlns:a16="http://schemas.microsoft.com/office/drawing/2014/main" id="{00000000-0008-0000-0800-000015000000}"/>
            </a:ext>
          </a:extLst>
        </xdr:cNvPr>
        <xdr:cNvSpPr/>
      </xdr:nvSpPr>
      <xdr:spPr>
        <a:xfrm>
          <a:off x="16093647" y="567339"/>
          <a:ext cx="1362272"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NH3</a:t>
          </a:r>
          <a:endParaRPr lang="fr-BE" sz="1000"/>
        </a:p>
      </xdr:txBody>
    </xdr:sp>
    <xdr:clientData/>
  </xdr:twoCellAnchor>
  <xdr:twoCellAnchor>
    <xdr:from>
      <xdr:col>13</xdr:col>
      <xdr:colOff>520953</xdr:colOff>
      <xdr:row>6</xdr:row>
      <xdr:rowOff>201987</xdr:rowOff>
    </xdr:from>
    <xdr:to>
      <xdr:col>15</xdr:col>
      <xdr:colOff>315682</xdr:colOff>
      <xdr:row>8</xdr:row>
      <xdr:rowOff>228599</xdr:rowOff>
    </xdr:to>
    <xdr:sp macro="" textlink="">
      <xdr:nvSpPr>
        <xdr:cNvPr id="22" name="Rounded Rectangle 21">
          <a:hlinkClick xmlns:r="http://schemas.openxmlformats.org/officeDocument/2006/relationships" r:id="rId14"/>
          <a:extLst>
            <a:ext uri="{FF2B5EF4-FFF2-40B4-BE49-F238E27FC236}">
              <a16:creationId xmlns:a16="http://schemas.microsoft.com/office/drawing/2014/main" id="{00000000-0008-0000-0800-000016000000}"/>
            </a:ext>
          </a:extLst>
        </xdr:cNvPr>
        <xdr:cNvSpPr/>
      </xdr:nvSpPr>
      <xdr:spPr>
        <a:xfrm>
          <a:off x="16098410" y="1432073"/>
          <a:ext cx="1362272" cy="35318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CO</a:t>
          </a:r>
          <a:endParaRPr lang="fr-BE" sz="1000"/>
        </a:p>
      </xdr:txBody>
    </xdr:sp>
    <xdr:clientData/>
  </xdr:twoCellAnchor>
  <xdr:twoCellAnchor>
    <xdr:from>
      <xdr:col>15</xdr:col>
      <xdr:colOff>395085</xdr:colOff>
      <xdr:row>1</xdr:row>
      <xdr:rowOff>73399</xdr:rowOff>
    </xdr:from>
    <xdr:to>
      <xdr:col>17</xdr:col>
      <xdr:colOff>214020</xdr:colOff>
      <xdr:row>2</xdr:row>
      <xdr:rowOff>205073</xdr:rowOff>
    </xdr:to>
    <xdr:sp macro="" textlink="">
      <xdr:nvSpPr>
        <xdr:cNvPr id="23" name="Rounded Rectangle 22">
          <a:hlinkClick xmlns:r="http://schemas.openxmlformats.org/officeDocument/2006/relationships" r:id="rId15"/>
          <a:extLst>
            <a:ext uri="{FF2B5EF4-FFF2-40B4-BE49-F238E27FC236}">
              <a16:creationId xmlns:a16="http://schemas.microsoft.com/office/drawing/2014/main" id="{00000000-0008-0000-0800-000017000000}"/>
            </a:ext>
          </a:extLst>
        </xdr:cNvPr>
        <xdr:cNvSpPr/>
      </xdr:nvSpPr>
      <xdr:spPr>
        <a:xfrm>
          <a:off x="17540085" y="138713"/>
          <a:ext cx="1386478"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PM10</a:t>
          </a:r>
          <a:endParaRPr lang="fr-BE" sz="1000"/>
        </a:p>
      </xdr:txBody>
    </xdr:sp>
    <xdr:clientData/>
  </xdr:twoCellAnchor>
  <xdr:twoCellAnchor>
    <xdr:from>
      <xdr:col>5</xdr:col>
      <xdr:colOff>119743</xdr:colOff>
      <xdr:row>3</xdr:row>
      <xdr:rowOff>76195</xdr:rowOff>
    </xdr:from>
    <xdr:to>
      <xdr:col>6</xdr:col>
      <xdr:colOff>729343</xdr:colOff>
      <xdr:row>6</xdr:row>
      <xdr:rowOff>10885</xdr:rowOff>
    </xdr:to>
    <xdr:sp macro="[0]!SwitchFlags2Classical" textlink="">
      <xdr:nvSpPr>
        <xdr:cNvPr id="19" name="Rounded Rectangle 18">
          <a:extLst>
            <a:ext uri="{FF2B5EF4-FFF2-40B4-BE49-F238E27FC236}">
              <a16:creationId xmlns:a16="http://schemas.microsoft.com/office/drawing/2014/main" id="{00000000-0008-0000-0800-000013000000}"/>
            </a:ext>
          </a:extLst>
        </xdr:cNvPr>
        <xdr:cNvSpPr/>
      </xdr:nvSpPr>
      <xdr:spPr>
        <a:xfrm>
          <a:off x="10014857" y="598709"/>
          <a:ext cx="1534886" cy="642262"/>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300"/>
            <a:t>Switch to Classical Flags</a:t>
          </a:r>
        </a:p>
      </xdr:txBody>
    </xdr:sp>
    <xdr:clientData/>
  </xdr:twoCellAnchor>
  <xdr:twoCellAnchor>
    <xdr:from>
      <xdr:col>5</xdr:col>
      <xdr:colOff>119744</xdr:colOff>
      <xdr:row>6</xdr:row>
      <xdr:rowOff>54430</xdr:rowOff>
    </xdr:from>
    <xdr:to>
      <xdr:col>6</xdr:col>
      <xdr:colOff>729343</xdr:colOff>
      <xdr:row>8</xdr:row>
      <xdr:rowOff>326572</xdr:rowOff>
    </xdr:to>
    <xdr:sp macro="[0]!SwitchFlags2SDMX" textlink="">
      <xdr:nvSpPr>
        <xdr:cNvPr id="24" name="Rounded Rectangle 23">
          <a:extLst>
            <a:ext uri="{FF2B5EF4-FFF2-40B4-BE49-F238E27FC236}">
              <a16:creationId xmlns:a16="http://schemas.microsoft.com/office/drawing/2014/main" id="{00000000-0008-0000-0800-000018000000}"/>
            </a:ext>
          </a:extLst>
        </xdr:cNvPr>
        <xdr:cNvSpPr/>
      </xdr:nvSpPr>
      <xdr:spPr>
        <a:xfrm>
          <a:off x="10014858" y="1284516"/>
          <a:ext cx="1534885" cy="598713"/>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300"/>
            <a:t>Switch to SDMX Flags</a:t>
          </a:r>
        </a:p>
      </xdr:txBody>
    </xdr:sp>
    <xdr:clientData/>
  </xdr:twoCellAnchor>
  <xdr:twoCellAnchor>
    <xdr:from>
      <xdr:col>8</xdr:col>
      <xdr:colOff>119898</xdr:colOff>
      <xdr:row>5</xdr:row>
      <xdr:rowOff>41783</xdr:rowOff>
    </xdr:from>
    <xdr:to>
      <xdr:col>9</xdr:col>
      <xdr:colOff>779124</xdr:colOff>
      <xdr:row>8</xdr:row>
      <xdr:rowOff>204988</xdr:rowOff>
    </xdr:to>
    <xdr:sp macro="" textlink="">
      <xdr:nvSpPr>
        <xdr:cNvPr id="25" name="Rounded Rectangle 24">
          <a:hlinkClick xmlns:r="http://schemas.openxmlformats.org/officeDocument/2006/relationships" r:id="rId16"/>
          <a:extLst>
            <a:ext uri="{FF2B5EF4-FFF2-40B4-BE49-F238E27FC236}">
              <a16:creationId xmlns:a16="http://schemas.microsoft.com/office/drawing/2014/main" id="{00000000-0008-0000-0800-000019000000}"/>
            </a:ext>
          </a:extLst>
        </xdr:cNvPr>
        <xdr:cNvSpPr/>
      </xdr:nvSpPr>
      <xdr:spPr>
        <a:xfrm>
          <a:off x="12126841" y="1021497"/>
          <a:ext cx="920483" cy="740148"/>
        </a:xfrm>
        <a:prstGeom prst="roundRect">
          <a:avLst/>
        </a:prstGeom>
        <a:solidFill>
          <a:schemeClr val="accent5">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 to check report</a:t>
          </a:r>
        </a:p>
      </xdr:txBody>
    </xdr:sp>
    <xdr:clientData/>
  </xdr:twoCellAnchor>
  <xdr:twoCellAnchor>
    <xdr:from>
      <xdr:col>15</xdr:col>
      <xdr:colOff>449036</xdr:colOff>
      <xdr:row>5</xdr:row>
      <xdr:rowOff>40821</xdr:rowOff>
    </xdr:from>
    <xdr:to>
      <xdr:col>17</xdr:col>
      <xdr:colOff>266066</xdr:colOff>
      <xdr:row>6</xdr:row>
      <xdr:rowOff>153173</xdr:rowOff>
    </xdr:to>
    <xdr:sp macro="" textlink="">
      <xdr:nvSpPr>
        <xdr:cNvPr id="13" name="Rounded Rectangle 17">
          <a:hlinkClick xmlns:r="http://schemas.openxmlformats.org/officeDocument/2006/relationships" r:id="rId17"/>
          <a:extLst>
            <a:ext uri="{FF2B5EF4-FFF2-40B4-BE49-F238E27FC236}">
              <a16:creationId xmlns:a16="http://schemas.microsoft.com/office/drawing/2014/main" id="{00000000-0008-0000-0800-00000D000000}"/>
            </a:ext>
          </a:extLst>
        </xdr:cNvPr>
        <xdr:cNvSpPr/>
      </xdr:nvSpPr>
      <xdr:spPr>
        <a:xfrm>
          <a:off x="15512143" y="1020535"/>
          <a:ext cx="1368244" cy="357281"/>
        </a:xfrm>
        <a:prstGeom prst="roundRect">
          <a:avLst/>
        </a:prstGeom>
        <a:solidFill>
          <a:schemeClr val="accent6">
            <a:lumMod val="75000"/>
          </a:schemeClr>
        </a:solidFill>
        <a:ln w="25400" cap="flat" cmpd="sng" algn="ctr">
          <a:solidFill>
            <a:srgbClr val="4F81BD">
              <a:shade val="50000"/>
            </a:srgbClr>
          </a:solidFill>
          <a:prstDash val="solid"/>
        </a:ln>
        <a:effectLst/>
      </xdr:spPr>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BE" sz="1000" b="0" i="0" u="none" strike="noStrike" kern="0" cap="none" spc="0" normalizeH="0" baseline="0" noProof="0">
              <a:ln>
                <a:noFill/>
              </a:ln>
              <a:solidFill>
                <a:sysClr val="window" lastClr="FFFFFF"/>
              </a:solidFill>
              <a:effectLst/>
              <a:uLnTx/>
              <a:uFillTx/>
              <a:latin typeface="Calibri" panose="020F0502020204030204"/>
              <a:ea typeface="+mn-ea"/>
              <a:cs typeface="+mn-cs"/>
            </a:rPr>
            <a:t>Go to table CO2_ROAD</a:t>
          </a:r>
        </a:p>
      </xdr:txBody>
    </xdr:sp>
    <xdr:clientData/>
  </xdr:twoCellAnchor>
  <xdr:twoCellAnchor>
    <xdr:from>
      <xdr:col>15</xdr:col>
      <xdr:colOff>449037</xdr:colOff>
      <xdr:row>6</xdr:row>
      <xdr:rowOff>204107</xdr:rowOff>
    </xdr:from>
    <xdr:to>
      <xdr:col>17</xdr:col>
      <xdr:colOff>266067</xdr:colOff>
      <xdr:row>8</xdr:row>
      <xdr:rowOff>234817</xdr:rowOff>
    </xdr:to>
    <xdr:sp macro="" textlink="">
      <xdr:nvSpPr>
        <xdr:cNvPr id="15" name="Rounded Rectangle 17">
          <a:hlinkClick xmlns:r="http://schemas.openxmlformats.org/officeDocument/2006/relationships" r:id="rId18"/>
          <a:extLst>
            <a:ext uri="{FF2B5EF4-FFF2-40B4-BE49-F238E27FC236}">
              <a16:creationId xmlns:a16="http://schemas.microsoft.com/office/drawing/2014/main" id="{00000000-0008-0000-0800-00000F000000}"/>
            </a:ext>
          </a:extLst>
        </xdr:cNvPr>
        <xdr:cNvSpPr/>
      </xdr:nvSpPr>
      <xdr:spPr>
        <a:xfrm>
          <a:off x="15512144" y="1428750"/>
          <a:ext cx="1368244" cy="357281"/>
        </a:xfrm>
        <a:prstGeom prst="roundRect">
          <a:avLst/>
        </a:prstGeom>
        <a:solidFill>
          <a:schemeClr val="accent6">
            <a:lumMod val="75000"/>
          </a:schemeClr>
        </a:solidFill>
        <a:ln w="25400" cap="flat" cmpd="sng" algn="ctr">
          <a:solidFill>
            <a:srgbClr val="4F81BD">
              <a:shade val="50000"/>
            </a:srgbClr>
          </a:solidFill>
          <a:prstDash val="solid"/>
        </a:ln>
        <a:effectLst/>
      </xdr:spPr>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BE" sz="1000" b="0" i="0" u="none" strike="noStrike" kern="0" cap="none" spc="0" normalizeH="0" baseline="0" noProof="0">
              <a:ln>
                <a:noFill/>
              </a:ln>
              <a:solidFill>
                <a:sysClr val="window" lastClr="FFFFFF"/>
              </a:solidFill>
              <a:effectLst/>
              <a:uLnTx/>
              <a:uFillTx/>
              <a:latin typeface="Calibri" panose="020F0502020204030204"/>
              <a:ea typeface="+mn-ea"/>
              <a:cs typeface="+mn-cs"/>
            </a:rPr>
            <a:t>Go to table NOX_ROAD</a:t>
          </a:r>
        </a:p>
      </xdr:txBody>
    </xdr:sp>
    <xdr:clientData/>
  </xdr:twoCellAnchor>
  <xdr:twoCellAnchor>
    <xdr:from>
      <xdr:col>17</xdr:col>
      <xdr:colOff>312965</xdr:colOff>
      <xdr:row>1</xdr:row>
      <xdr:rowOff>81643</xdr:rowOff>
    </xdr:from>
    <xdr:to>
      <xdr:col>19</xdr:col>
      <xdr:colOff>129994</xdr:colOff>
      <xdr:row>2</xdr:row>
      <xdr:rowOff>207603</xdr:rowOff>
    </xdr:to>
    <xdr:sp macro="" textlink="">
      <xdr:nvSpPr>
        <xdr:cNvPr id="26" name="Rounded Rectangle 17">
          <a:hlinkClick xmlns:r="http://schemas.openxmlformats.org/officeDocument/2006/relationships" r:id="rId19"/>
          <a:extLst>
            <a:ext uri="{FF2B5EF4-FFF2-40B4-BE49-F238E27FC236}">
              <a16:creationId xmlns:a16="http://schemas.microsoft.com/office/drawing/2014/main" id="{00000000-0008-0000-0800-00001A000000}"/>
            </a:ext>
          </a:extLst>
        </xdr:cNvPr>
        <xdr:cNvSpPr/>
      </xdr:nvSpPr>
      <xdr:spPr>
        <a:xfrm>
          <a:off x="16927286" y="136072"/>
          <a:ext cx="1368244" cy="357281"/>
        </a:xfrm>
        <a:prstGeom prst="roundRect">
          <a:avLst/>
        </a:prstGeom>
        <a:solidFill>
          <a:schemeClr val="accent6">
            <a:lumMod val="75000"/>
          </a:schemeClr>
        </a:solidFill>
        <a:ln w="25400" cap="flat" cmpd="sng" algn="ctr">
          <a:solidFill>
            <a:srgbClr val="4F81BD">
              <a:shade val="50000"/>
            </a:srgbClr>
          </a:solidFill>
          <a:prstDash val="solid"/>
        </a:ln>
        <a:effectLst/>
      </xdr:spPr>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BE" sz="1000" b="0" i="0" u="none" strike="noStrike" kern="0" cap="none" spc="0" normalizeH="0" baseline="0" noProof="0">
              <a:ln>
                <a:noFill/>
              </a:ln>
              <a:solidFill>
                <a:sysClr val="window" lastClr="FFFFFF"/>
              </a:solidFill>
              <a:effectLst/>
              <a:uLnTx/>
              <a:uFillTx/>
              <a:latin typeface="Calibri" panose="020F0502020204030204"/>
              <a:ea typeface="+mn-ea"/>
              <a:cs typeface="+mn-cs"/>
            </a:rPr>
            <a:t>Go to table NMVOC_ROAD</a:t>
          </a:r>
        </a:p>
      </xdr:txBody>
    </xdr:sp>
    <xdr:clientData/>
  </xdr:twoCellAnchor>
  <xdr:twoCellAnchor>
    <xdr:from>
      <xdr:col>17</xdr:col>
      <xdr:colOff>340179</xdr:colOff>
      <xdr:row>3</xdr:row>
      <xdr:rowOff>68036</xdr:rowOff>
    </xdr:from>
    <xdr:to>
      <xdr:col>19</xdr:col>
      <xdr:colOff>157208</xdr:colOff>
      <xdr:row>4</xdr:row>
      <xdr:rowOff>193995</xdr:rowOff>
    </xdr:to>
    <xdr:sp macro="" textlink="">
      <xdr:nvSpPr>
        <xdr:cNvPr id="27" name="Rounded Rectangle 17">
          <a:hlinkClick xmlns:r="http://schemas.openxmlformats.org/officeDocument/2006/relationships" r:id="rId20"/>
          <a:extLst>
            <a:ext uri="{FF2B5EF4-FFF2-40B4-BE49-F238E27FC236}">
              <a16:creationId xmlns:a16="http://schemas.microsoft.com/office/drawing/2014/main" id="{00000000-0008-0000-0800-00001B000000}"/>
            </a:ext>
          </a:extLst>
        </xdr:cNvPr>
        <xdr:cNvSpPr/>
      </xdr:nvSpPr>
      <xdr:spPr>
        <a:xfrm>
          <a:off x="16954500" y="585107"/>
          <a:ext cx="1368244" cy="357281"/>
        </a:xfrm>
        <a:prstGeom prst="roundRect">
          <a:avLst/>
        </a:prstGeom>
        <a:solidFill>
          <a:schemeClr val="accent6">
            <a:lumMod val="75000"/>
          </a:schemeClr>
        </a:solidFill>
        <a:ln w="25400" cap="flat" cmpd="sng" algn="ctr">
          <a:solidFill>
            <a:srgbClr val="4F81BD">
              <a:shade val="50000"/>
            </a:srgbClr>
          </a:solidFill>
          <a:prstDash val="solid"/>
        </a:ln>
        <a:effectLst/>
      </xdr:spPr>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BE" sz="1000" b="0" i="0" u="none" strike="noStrike" kern="0" cap="none" spc="0" normalizeH="0" baseline="0" noProof="0">
              <a:ln>
                <a:noFill/>
              </a:ln>
              <a:solidFill>
                <a:sysClr val="window" lastClr="FFFFFF"/>
              </a:solidFill>
              <a:effectLst/>
              <a:uLnTx/>
              <a:uFillTx/>
              <a:latin typeface="Calibri" panose="020F0502020204030204"/>
              <a:ea typeface="+mn-ea"/>
              <a:cs typeface="+mn-cs"/>
            </a:rPr>
            <a:t>Go to table PM10_ROAD</a:t>
          </a:r>
        </a:p>
      </xdr:txBody>
    </xdr:sp>
    <xdr:clientData/>
  </xdr:twoCellAnchor>
  <xdr:twoCellAnchor>
    <xdr:from>
      <xdr:col>17</xdr:col>
      <xdr:colOff>367393</xdr:colOff>
      <xdr:row>5</xdr:row>
      <xdr:rowOff>54429</xdr:rowOff>
    </xdr:from>
    <xdr:to>
      <xdr:col>19</xdr:col>
      <xdr:colOff>184422</xdr:colOff>
      <xdr:row>6</xdr:row>
      <xdr:rowOff>166781</xdr:rowOff>
    </xdr:to>
    <xdr:sp macro="" textlink="">
      <xdr:nvSpPr>
        <xdr:cNvPr id="28" name="Rounded Rectangle 17">
          <a:hlinkClick xmlns:r="http://schemas.openxmlformats.org/officeDocument/2006/relationships" r:id="rId21"/>
          <a:extLst>
            <a:ext uri="{FF2B5EF4-FFF2-40B4-BE49-F238E27FC236}">
              <a16:creationId xmlns:a16="http://schemas.microsoft.com/office/drawing/2014/main" id="{00000000-0008-0000-0800-00001C000000}"/>
            </a:ext>
          </a:extLst>
        </xdr:cNvPr>
        <xdr:cNvSpPr/>
      </xdr:nvSpPr>
      <xdr:spPr>
        <a:xfrm>
          <a:off x="16981714" y="1034143"/>
          <a:ext cx="1368244" cy="357281"/>
        </a:xfrm>
        <a:prstGeom prst="roundRect">
          <a:avLst/>
        </a:prstGeom>
        <a:solidFill>
          <a:schemeClr val="accent6">
            <a:lumMod val="75000"/>
          </a:schemeClr>
        </a:solidFill>
        <a:ln w="25400" cap="flat" cmpd="sng" algn="ctr">
          <a:solidFill>
            <a:srgbClr val="4F81BD">
              <a:shade val="50000"/>
            </a:srgbClr>
          </a:solidFill>
          <a:prstDash val="solid"/>
        </a:ln>
        <a:effectLst/>
      </xdr:spPr>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BE" sz="1000" b="0" i="0" u="none" strike="noStrike" kern="0" cap="none" spc="0" normalizeH="0" baseline="0" noProof="0">
              <a:ln>
                <a:noFill/>
              </a:ln>
              <a:solidFill>
                <a:sysClr val="window" lastClr="FFFFFF"/>
              </a:solidFill>
              <a:effectLst/>
              <a:uLnTx/>
              <a:uFillTx/>
              <a:latin typeface="Calibri" panose="020F0502020204030204"/>
              <a:ea typeface="+mn-ea"/>
              <a:cs typeface="+mn-cs"/>
            </a:rPr>
            <a:t>Go to table PM2_5_ROAD</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2946" name="Button 2" hidden="1">
              <a:extLst>
                <a:ext uri="{63B3BB69-23CF-44E3-9099-C40C66FF867C}">
                  <a14:compatExt spid="_x0000_s82946"/>
                </a:ext>
                <a:ext uri="{FF2B5EF4-FFF2-40B4-BE49-F238E27FC236}">
                  <a16:creationId xmlns:a16="http://schemas.microsoft.com/office/drawing/2014/main" id="{00000000-0008-0000-0900-0000024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2949" name="Button 5" hidden="1">
              <a:extLst>
                <a:ext uri="{63B3BB69-23CF-44E3-9099-C40C66FF867C}">
                  <a14:compatExt spid="_x0000_s82949"/>
                </a:ext>
                <a:ext uri="{FF2B5EF4-FFF2-40B4-BE49-F238E27FC236}">
                  <a16:creationId xmlns:a16="http://schemas.microsoft.com/office/drawing/2014/main" id="{00000000-0008-0000-0900-00000544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2950" name="Button 6" hidden="1">
              <a:extLst>
                <a:ext uri="{63B3BB69-23CF-44E3-9099-C40C66FF867C}">
                  <a14:compatExt spid="_x0000_s82950"/>
                </a:ext>
                <a:ext uri="{FF2B5EF4-FFF2-40B4-BE49-F238E27FC236}">
                  <a16:creationId xmlns:a16="http://schemas.microsoft.com/office/drawing/2014/main" id="{00000000-0008-0000-0900-00000644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2951" name="Button 7" hidden="1">
              <a:extLst>
                <a:ext uri="{63B3BB69-23CF-44E3-9099-C40C66FF867C}">
                  <a14:compatExt spid="_x0000_s82951"/>
                </a:ext>
                <a:ext uri="{FF2B5EF4-FFF2-40B4-BE49-F238E27FC236}">
                  <a16:creationId xmlns:a16="http://schemas.microsoft.com/office/drawing/2014/main" id="{00000000-0008-0000-0900-00000744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9" name="Rounded Rectangle 8">
          <a:extLst>
            <a:ext uri="{FF2B5EF4-FFF2-40B4-BE49-F238E27FC236}">
              <a16:creationId xmlns:a16="http://schemas.microsoft.com/office/drawing/2014/main" id="{00000000-0008-0000-0900-000009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10" name="Rounded Rectangle 9">
          <a:extLst>
            <a:ext uri="{FF2B5EF4-FFF2-40B4-BE49-F238E27FC236}">
              <a16:creationId xmlns:a16="http://schemas.microsoft.com/office/drawing/2014/main" id="{00000000-0008-0000-0900-00000A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11" name="Rounded Rectangle 10">
          <a:hlinkClick xmlns:r="http://schemas.openxmlformats.org/officeDocument/2006/relationships" r:id="rId1"/>
          <a:extLst>
            <a:ext uri="{FF2B5EF4-FFF2-40B4-BE49-F238E27FC236}">
              <a16:creationId xmlns:a16="http://schemas.microsoft.com/office/drawing/2014/main" id="{00000000-0008-0000-0900-00000B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17153" name="Button 1" hidden="1">
              <a:extLst>
                <a:ext uri="{63B3BB69-23CF-44E3-9099-C40C66FF867C}">
                  <a14:compatExt spid="_x0000_s817153"/>
                </a:ext>
                <a:ext uri="{FF2B5EF4-FFF2-40B4-BE49-F238E27FC236}">
                  <a16:creationId xmlns:a16="http://schemas.microsoft.com/office/drawing/2014/main" id="{00000000-0008-0000-0B00-00000178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17154" name="Button 2" hidden="1">
              <a:extLst>
                <a:ext uri="{63B3BB69-23CF-44E3-9099-C40C66FF867C}">
                  <a14:compatExt spid="_x0000_s817154"/>
                </a:ext>
                <a:ext uri="{FF2B5EF4-FFF2-40B4-BE49-F238E27FC236}">
                  <a16:creationId xmlns:a16="http://schemas.microsoft.com/office/drawing/2014/main" id="{00000000-0008-0000-0B00-0000027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17155" name="Button 3" hidden="1">
              <a:extLst>
                <a:ext uri="{63B3BB69-23CF-44E3-9099-C40C66FF867C}">
                  <a14:compatExt spid="_x0000_s817155"/>
                </a:ext>
                <a:ext uri="{FF2B5EF4-FFF2-40B4-BE49-F238E27FC236}">
                  <a16:creationId xmlns:a16="http://schemas.microsoft.com/office/drawing/2014/main" id="{00000000-0008-0000-0B00-0000037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17156" name="Button 4" hidden="1">
              <a:extLst>
                <a:ext uri="{63B3BB69-23CF-44E3-9099-C40C66FF867C}">
                  <a14:compatExt spid="_x0000_s817156"/>
                </a:ext>
                <a:ext uri="{FF2B5EF4-FFF2-40B4-BE49-F238E27FC236}">
                  <a16:creationId xmlns:a16="http://schemas.microsoft.com/office/drawing/2014/main" id="{00000000-0008-0000-0B00-0000047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B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B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B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3117850</xdr:colOff>
          <xdr:row>1</xdr:row>
          <xdr:rowOff>76200</xdr:rowOff>
        </xdr:from>
        <xdr:to>
          <xdr:col>4</xdr:col>
          <xdr:colOff>3810000</xdr:colOff>
          <xdr:row>2</xdr:row>
          <xdr:rowOff>304800</xdr:rowOff>
        </xdr:to>
        <xdr:sp macro="" textlink="">
          <xdr:nvSpPr>
            <xdr:cNvPr id="845825" name="Button 1" hidden="1">
              <a:extLst>
                <a:ext uri="{63B3BB69-23CF-44E3-9099-C40C66FF867C}">
                  <a14:compatExt spid="_x0000_s845825"/>
                </a:ext>
                <a:ext uri="{FF2B5EF4-FFF2-40B4-BE49-F238E27FC236}">
                  <a16:creationId xmlns:a16="http://schemas.microsoft.com/office/drawing/2014/main" id="{00000000-0008-0000-0C00-000001E80C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2927350</xdr:colOff>
          <xdr:row>3</xdr:row>
          <xdr:rowOff>76200</xdr:rowOff>
        </xdr:from>
        <xdr:to>
          <xdr:col>4</xdr:col>
          <xdr:colOff>3162300</xdr:colOff>
          <xdr:row>3</xdr:row>
          <xdr:rowOff>336550</xdr:rowOff>
        </xdr:to>
        <xdr:sp macro="" textlink="">
          <xdr:nvSpPr>
            <xdr:cNvPr id="845826" name="Button 2" hidden="1">
              <a:extLst>
                <a:ext uri="{63B3BB69-23CF-44E3-9099-C40C66FF867C}">
                  <a14:compatExt spid="_x0000_s845826"/>
                </a:ext>
                <a:ext uri="{FF2B5EF4-FFF2-40B4-BE49-F238E27FC236}">
                  <a16:creationId xmlns:a16="http://schemas.microsoft.com/office/drawing/2014/main" id="{00000000-0008-0000-0C00-000002E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3270250</xdr:colOff>
          <xdr:row>3</xdr:row>
          <xdr:rowOff>76200</xdr:rowOff>
        </xdr:from>
        <xdr:to>
          <xdr:col>4</xdr:col>
          <xdr:colOff>3505200</xdr:colOff>
          <xdr:row>3</xdr:row>
          <xdr:rowOff>336550</xdr:rowOff>
        </xdr:to>
        <xdr:sp macro="" textlink="">
          <xdr:nvSpPr>
            <xdr:cNvPr id="845827" name="Button 3" hidden="1">
              <a:extLst>
                <a:ext uri="{63B3BB69-23CF-44E3-9099-C40C66FF867C}">
                  <a14:compatExt spid="_x0000_s845827"/>
                </a:ext>
                <a:ext uri="{FF2B5EF4-FFF2-40B4-BE49-F238E27FC236}">
                  <a16:creationId xmlns:a16="http://schemas.microsoft.com/office/drawing/2014/main" id="{00000000-0008-0000-0C00-000003E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3613150</xdr:colOff>
          <xdr:row>3</xdr:row>
          <xdr:rowOff>69850</xdr:rowOff>
        </xdr:from>
        <xdr:to>
          <xdr:col>4</xdr:col>
          <xdr:colOff>3841750</xdr:colOff>
          <xdr:row>3</xdr:row>
          <xdr:rowOff>336550</xdr:rowOff>
        </xdr:to>
        <xdr:sp macro="" textlink="">
          <xdr:nvSpPr>
            <xdr:cNvPr id="845828" name="Button 4" hidden="1">
              <a:extLst>
                <a:ext uri="{63B3BB69-23CF-44E3-9099-C40C66FF867C}">
                  <a14:compatExt spid="_x0000_s845828"/>
                </a:ext>
                <a:ext uri="{FF2B5EF4-FFF2-40B4-BE49-F238E27FC236}">
                  <a16:creationId xmlns:a16="http://schemas.microsoft.com/office/drawing/2014/main" id="{00000000-0008-0000-0C00-000004E80C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C00-000006000000}"/>
            </a:ext>
          </a:extLst>
        </xdr:cNvPr>
        <xdr:cNvSpPr/>
      </xdr:nvSpPr>
      <xdr:spPr>
        <a:xfrm>
          <a:off x="1594485"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C00-000007000000}"/>
            </a:ext>
          </a:extLst>
        </xdr:cNvPr>
        <xdr:cNvSpPr/>
      </xdr:nvSpPr>
      <xdr:spPr>
        <a:xfrm>
          <a:off x="2882265"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C00-000008000000}"/>
            </a:ext>
          </a:extLst>
        </xdr:cNvPr>
        <xdr:cNvSpPr/>
      </xdr:nvSpPr>
      <xdr:spPr>
        <a:xfrm>
          <a:off x="4170045" y="76200"/>
          <a:ext cx="1148714"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etra.Krsakova@shmu.s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3.vml"/><Relationship Id="rId7" Type="http://schemas.openxmlformats.org/officeDocument/2006/relationships/ctrlProp" Target="../ctrlProps/ctrlProp9.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5.vml"/><Relationship Id="rId7" Type="http://schemas.openxmlformats.org/officeDocument/2006/relationships/ctrlProp" Target="../ctrlProps/ctrlProp13.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3.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6.vml"/><Relationship Id="rId7" Type="http://schemas.openxmlformats.org/officeDocument/2006/relationships/ctrlProp" Target="../ctrlProps/ctrlProp17.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14.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7.vml"/><Relationship Id="rId7" Type="http://schemas.openxmlformats.org/officeDocument/2006/relationships/ctrlProp" Target="../ctrlProps/ctrlProp21.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8.vml"/><Relationship Id="rId7" Type="http://schemas.openxmlformats.org/officeDocument/2006/relationships/ctrlProp" Target="../ctrlProps/ctrlProp25.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16.xml.rels><?xml version="1.0" encoding="UTF-8" standalone="yes"?>
<Relationships xmlns="http://schemas.openxmlformats.org/package/2006/relationships"><Relationship Id="rId8" Type="http://schemas.openxmlformats.org/officeDocument/2006/relationships/comments" Target="../comments7.xml"/><Relationship Id="rId3" Type="http://schemas.openxmlformats.org/officeDocument/2006/relationships/vmlDrawing" Target="../drawings/vmlDrawing9.vml"/><Relationship Id="rId7" Type="http://schemas.openxmlformats.org/officeDocument/2006/relationships/ctrlProp" Target="../ctrlProps/ctrlProp29.x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7.xml.rels><?xml version="1.0" encoding="UTF-8" standalone="yes"?>
<Relationships xmlns="http://schemas.openxmlformats.org/package/2006/relationships"><Relationship Id="rId8" Type="http://schemas.openxmlformats.org/officeDocument/2006/relationships/comments" Target="../comments8.xml"/><Relationship Id="rId3" Type="http://schemas.openxmlformats.org/officeDocument/2006/relationships/vmlDrawing" Target="../drawings/vmlDrawing10.vml"/><Relationship Id="rId7" Type="http://schemas.openxmlformats.org/officeDocument/2006/relationships/ctrlProp" Target="../ctrlProps/ctrlProp33.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_rels/sheet18.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vmlDrawing" Target="../drawings/vmlDrawing11.vml"/><Relationship Id="rId7" Type="http://schemas.openxmlformats.org/officeDocument/2006/relationships/ctrlProp" Target="../ctrlProps/ctrlProp37.x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19.xml.rels><?xml version="1.0" encoding="UTF-8" standalone="yes"?>
<Relationships xmlns="http://schemas.openxmlformats.org/package/2006/relationships"><Relationship Id="rId8" Type="http://schemas.openxmlformats.org/officeDocument/2006/relationships/comments" Target="../comments10.xml"/><Relationship Id="rId3" Type="http://schemas.openxmlformats.org/officeDocument/2006/relationships/vmlDrawing" Target="../drawings/vmlDrawing12.vml"/><Relationship Id="rId7" Type="http://schemas.openxmlformats.org/officeDocument/2006/relationships/ctrlProp" Target="../ctrlProps/ctrlProp41.x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ctrlProp" Target="../ctrlProps/ctrlProp40.xml"/><Relationship Id="rId5" Type="http://schemas.openxmlformats.org/officeDocument/2006/relationships/ctrlProp" Target="../ctrlProps/ctrlProp39.xml"/><Relationship Id="rId4"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20.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vmlDrawing" Target="../drawings/vmlDrawing13.vml"/><Relationship Id="rId7" Type="http://schemas.openxmlformats.org/officeDocument/2006/relationships/ctrlProp" Target="../ctrlProps/ctrlProp45.x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ctrlProp" Target="../ctrlProps/ctrlProp44.xml"/><Relationship Id="rId5" Type="http://schemas.openxmlformats.org/officeDocument/2006/relationships/ctrlProp" Target="../ctrlProps/ctrlProp43.xml"/><Relationship Id="rId4" Type="http://schemas.openxmlformats.org/officeDocument/2006/relationships/ctrlProp" Target="../ctrlProps/ctrlProp42.xml"/></Relationships>
</file>

<file path=xl/worksheets/_rels/sheet21.xml.rels><?xml version="1.0" encoding="UTF-8" standalone="yes"?>
<Relationships xmlns="http://schemas.openxmlformats.org/package/2006/relationships"><Relationship Id="rId8" Type="http://schemas.openxmlformats.org/officeDocument/2006/relationships/comments" Target="../comments12.xml"/><Relationship Id="rId3" Type="http://schemas.openxmlformats.org/officeDocument/2006/relationships/vmlDrawing" Target="../drawings/vmlDrawing14.vml"/><Relationship Id="rId7" Type="http://schemas.openxmlformats.org/officeDocument/2006/relationships/ctrlProp" Target="../ctrlProps/ctrlProp49.xml"/><Relationship Id="rId2" Type="http://schemas.openxmlformats.org/officeDocument/2006/relationships/drawing" Target="../drawings/drawing17.xml"/><Relationship Id="rId1" Type="http://schemas.openxmlformats.org/officeDocument/2006/relationships/printerSettings" Target="../printerSettings/printerSettings18.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22.xml.rels><?xml version="1.0" encoding="UTF-8" standalone="yes"?>
<Relationships xmlns="http://schemas.openxmlformats.org/package/2006/relationships"><Relationship Id="rId8" Type="http://schemas.openxmlformats.org/officeDocument/2006/relationships/comments" Target="../comments13.xml"/><Relationship Id="rId3" Type="http://schemas.openxmlformats.org/officeDocument/2006/relationships/vmlDrawing" Target="../drawings/vmlDrawing15.vml"/><Relationship Id="rId7" Type="http://schemas.openxmlformats.org/officeDocument/2006/relationships/ctrlProp" Target="../ctrlProps/ctrlProp53.xml"/><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ctrlProp" Target="../ctrlProps/ctrlProp52.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_rels/sheet23.xml.rels><?xml version="1.0" encoding="UTF-8" standalone="yes"?>
<Relationships xmlns="http://schemas.openxmlformats.org/package/2006/relationships"><Relationship Id="rId8" Type="http://schemas.openxmlformats.org/officeDocument/2006/relationships/comments" Target="../comments14.xml"/><Relationship Id="rId3" Type="http://schemas.openxmlformats.org/officeDocument/2006/relationships/vmlDrawing" Target="../drawings/vmlDrawing16.vml"/><Relationship Id="rId7" Type="http://schemas.openxmlformats.org/officeDocument/2006/relationships/ctrlProp" Target="../ctrlProps/ctrlProp57.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ctrlProp" Target="../ctrlProps/ctrlProp56.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24.xml.rels><?xml version="1.0" encoding="UTF-8" standalone="yes"?>
<Relationships xmlns="http://schemas.openxmlformats.org/package/2006/relationships"><Relationship Id="rId8" Type="http://schemas.openxmlformats.org/officeDocument/2006/relationships/comments" Target="../comments15.xml"/><Relationship Id="rId3" Type="http://schemas.openxmlformats.org/officeDocument/2006/relationships/vmlDrawing" Target="../drawings/vmlDrawing17.vml"/><Relationship Id="rId7" Type="http://schemas.openxmlformats.org/officeDocument/2006/relationships/ctrlProp" Target="../ctrlProps/ctrlProp61.x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60.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25.xml.rels><?xml version="1.0" encoding="UTF-8" standalone="yes"?>
<Relationships xmlns="http://schemas.openxmlformats.org/package/2006/relationships"><Relationship Id="rId8" Type="http://schemas.openxmlformats.org/officeDocument/2006/relationships/comments" Target="../comments16.xml"/><Relationship Id="rId3" Type="http://schemas.openxmlformats.org/officeDocument/2006/relationships/vmlDrawing" Target="../drawings/vmlDrawing18.vml"/><Relationship Id="rId7" Type="http://schemas.openxmlformats.org/officeDocument/2006/relationships/ctrlProp" Target="../ctrlProps/ctrlProp65.xml"/><Relationship Id="rId2" Type="http://schemas.openxmlformats.org/officeDocument/2006/relationships/drawing" Target="../drawings/drawing21.xml"/><Relationship Id="rId1" Type="http://schemas.openxmlformats.org/officeDocument/2006/relationships/printerSettings" Target="../printerSettings/printerSettings22.bin"/><Relationship Id="rId6" Type="http://schemas.openxmlformats.org/officeDocument/2006/relationships/ctrlProp" Target="../ctrlProps/ctrlProp64.xml"/><Relationship Id="rId5" Type="http://schemas.openxmlformats.org/officeDocument/2006/relationships/ctrlProp" Target="../ctrlProps/ctrlProp63.xml"/><Relationship Id="rId4" Type="http://schemas.openxmlformats.org/officeDocument/2006/relationships/ctrlProp" Target="../ctrlProps/ctrlProp62.xml"/></Relationships>
</file>

<file path=xl/worksheets/_rels/sheet26.xml.rels><?xml version="1.0" encoding="UTF-8" standalone="yes"?>
<Relationships xmlns="http://schemas.openxmlformats.org/package/2006/relationships"><Relationship Id="rId8" Type="http://schemas.openxmlformats.org/officeDocument/2006/relationships/comments" Target="../comments17.xml"/><Relationship Id="rId3" Type="http://schemas.openxmlformats.org/officeDocument/2006/relationships/vmlDrawing" Target="../drawings/vmlDrawing19.vml"/><Relationship Id="rId7" Type="http://schemas.openxmlformats.org/officeDocument/2006/relationships/ctrlProp" Target="../ctrlProps/ctrlProp69.xml"/><Relationship Id="rId2" Type="http://schemas.openxmlformats.org/officeDocument/2006/relationships/drawing" Target="../drawings/drawing22.xml"/><Relationship Id="rId1" Type="http://schemas.openxmlformats.org/officeDocument/2006/relationships/printerSettings" Target="../printerSettings/printerSettings23.bin"/><Relationship Id="rId6" Type="http://schemas.openxmlformats.org/officeDocument/2006/relationships/ctrlProp" Target="../ctrlProps/ctrlProp68.xml"/><Relationship Id="rId5" Type="http://schemas.openxmlformats.org/officeDocument/2006/relationships/ctrlProp" Target="../ctrlProps/ctrlProp67.xml"/><Relationship Id="rId4" Type="http://schemas.openxmlformats.org/officeDocument/2006/relationships/ctrlProp" Target="../ctrlProps/ctrlProp66.xml"/></Relationships>
</file>

<file path=xl/worksheets/_rels/sheet27.xml.rels><?xml version="1.0" encoding="UTF-8" standalone="yes"?>
<Relationships xmlns="http://schemas.openxmlformats.org/package/2006/relationships"><Relationship Id="rId8" Type="http://schemas.openxmlformats.org/officeDocument/2006/relationships/comments" Target="../comments18.xml"/><Relationship Id="rId3" Type="http://schemas.openxmlformats.org/officeDocument/2006/relationships/vmlDrawing" Target="../drawings/vmlDrawing20.vml"/><Relationship Id="rId7" Type="http://schemas.openxmlformats.org/officeDocument/2006/relationships/ctrlProp" Target="../ctrlProps/ctrlProp73.xml"/><Relationship Id="rId2" Type="http://schemas.openxmlformats.org/officeDocument/2006/relationships/drawing" Target="../drawings/drawing23.xml"/><Relationship Id="rId1" Type="http://schemas.openxmlformats.org/officeDocument/2006/relationships/printerSettings" Target="../printerSettings/printerSettings24.bin"/><Relationship Id="rId6" Type="http://schemas.openxmlformats.org/officeDocument/2006/relationships/ctrlProp" Target="../ctrlProps/ctrlProp72.xml"/><Relationship Id="rId5" Type="http://schemas.openxmlformats.org/officeDocument/2006/relationships/ctrlProp" Target="../ctrlProps/ctrlProp71.xml"/><Relationship Id="rId4" Type="http://schemas.openxmlformats.org/officeDocument/2006/relationships/ctrlProp" Target="../ctrlProps/ctrlProp70.xml"/></Relationships>
</file>

<file path=xl/worksheets/_rels/sheet28.xml.rels><?xml version="1.0" encoding="UTF-8" standalone="yes"?>
<Relationships xmlns="http://schemas.openxmlformats.org/package/2006/relationships"><Relationship Id="rId8" Type="http://schemas.openxmlformats.org/officeDocument/2006/relationships/comments" Target="../comments19.xml"/><Relationship Id="rId3" Type="http://schemas.openxmlformats.org/officeDocument/2006/relationships/vmlDrawing" Target="../drawings/vmlDrawing21.vml"/><Relationship Id="rId7" Type="http://schemas.openxmlformats.org/officeDocument/2006/relationships/ctrlProp" Target="../ctrlProps/ctrlProp77.xml"/><Relationship Id="rId2" Type="http://schemas.openxmlformats.org/officeDocument/2006/relationships/drawing" Target="../drawings/drawing24.xml"/><Relationship Id="rId1" Type="http://schemas.openxmlformats.org/officeDocument/2006/relationships/printerSettings" Target="../printerSettings/printerSettings25.bin"/><Relationship Id="rId6" Type="http://schemas.openxmlformats.org/officeDocument/2006/relationships/ctrlProp" Target="../ctrlProps/ctrlProp76.xml"/><Relationship Id="rId5" Type="http://schemas.openxmlformats.org/officeDocument/2006/relationships/ctrlProp" Target="../ctrlProps/ctrlProp75.xml"/><Relationship Id="rId4" Type="http://schemas.openxmlformats.org/officeDocument/2006/relationships/ctrlProp" Target="../ctrlProps/ctrlProp74.xml"/></Relationships>
</file>

<file path=xl/worksheets/_rels/sheet29.xml.rels><?xml version="1.0" encoding="UTF-8" standalone="yes"?>
<Relationships xmlns="http://schemas.openxmlformats.org/package/2006/relationships"><Relationship Id="rId8" Type="http://schemas.openxmlformats.org/officeDocument/2006/relationships/comments" Target="../comments20.xml"/><Relationship Id="rId3" Type="http://schemas.openxmlformats.org/officeDocument/2006/relationships/vmlDrawing" Target="../drawings/vmlDrawing22.vml"/><Relationship Id="rId7" Type="http://schemas.openxmlformats.org/officeDocument/2006/relationships/ctrlProp" Target="../ctrlProps/ctrlProp81.xml"/><Relationship Id="rId2" Type="http://schemas.openxmlformats.org/officeDocument/2006/relationships/drawing" Target="../drawings/drawing25.xml"/><Relationship Id="rId1" Type="http://schemas.openxmlformats.org/officeDocument/2006/relationships/printerSettings" Target="../printerSettings/printerSettings26.bin"/><Relationship Id="rId6" Type="http://schemas.openxmlformats.org/officeDocument/2006/relationships/ctrlProp" Target="../ctrlProps/ctrlProp80.xml"/><Relationship Id="rId5" Type="http://schemas.openxmlformats.org/officeDocument/2006/relationships/ctrlProp" Target="../ctrlProps/ctrlProp79.xml"/><Relationship Id="rId4" Type="http://schemas.openxmlformats.org/officeDocument/2006/relationships/ctrlProp" Target="../ctrlProps/ctrlProp7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ec.europa.eu/eurostat/web/environment/methodology" TargetMode="External"/></Relationships>
</file>

<file path=xl/worksheets/_rels/sheet30.xml.rels><?xml version="1.0" encoding="UTF-8" standalone="yes"?>
<Relationships xmlns="http://schemas.openxmlformats.org/package/2006/relationships"><Relationship Id="rId8" Type="http://schemas.openxmlformats.org/officeDocument/2006/relationships/comments" Target="../comments21.xml"/><Relationship Id="rId3" Type="http://schemas.openxmlformats.org/officeDocument/2006/relationships/vmlDrawing" Target="../drawings/vmlDrawing23.vml"/><Relationship Id="rId7" Type="http://schemas.openxmlformats.org/officeDocument/2006/relationships/ctrlProp" Target="../ctrlProps/ctrlProp85.xml"/><Relationship Id="rId2" Type="http://schemas.openxmlformats.org/officeDocument/2006/relationships/drawing" Target="../drawings/drawing26.xml"/><Relationship Id="rId1" Type="http://schemas.openxmlformats.org/officeDocument/2006/relationships/printerSettings" Target="../printerSettings/printerSettings27.bin"/><Relationship Id="rId6" Type="http://schemas.openxmlformats.org/officeDocument/2006/relationships/ctrlProp" Target="../ctrlProps/ctrlProp84.xml"/><Relationship Id="rId5" Type="http://schemas.openxmlformats.org/officeDocument/2006/relationships/ctrlProp" Target="../ctrlProps/ctrlProp83.xml"/><Relationship Id="rId4" Type="http://schemas.openxmlformats.org/officeDocument/2006/relationships/ctrlProp" Target="../ctrlProps/ctrlProp8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INTRO">
    <tabColor theme="4" tint="0.59999389629810485"/>
  </sheetPr>
  <dimension ref="A1:S52"/>
  <sheetViews>
    <sheetView showGridLines="0" showRowColHeaders="0" zoomScaleNormal="100" workbookViewId="0">
      <selection activeCell="C35" sqref="C35"/>
    </sheetView>
  </sheetViews>
  <sheetFormatPr defaultColWidth="9.453125" defaultRowHeight="12.5"/>
  <cols>
    <col min="1" max="1" width="3" customWidth="1"/>
    <col min="2" max="3" width="6.54296875" customWidth="1"/>
    <col min="4" max="4" width="6.453125" customWidth="1"/>
    <col min="5" max="5" width="8.453125" customWidth="1"/>
    <col min="6" max="6" width="4.54296875" customWidth="1"/>
    <col min="11" max="11" width="15.453125" customWidth="1"/>
    <col min="12" max="12" width="15.54296875" customWidth="1"/>
    <col min="15" max="15" width="27.453125" customWidth="1"/>
    <col min="16" max="16" width="9.54296875" customWidth="1"/>
  </cols>
  <sheetData>
    <row r="1" spans="1:19" ht="36" customHeight="1">
      <c r="A1" s="59"/>
      <c r="B1" s="59"/>
      <c r="C1" s="59"/>
      <c r="D1" s="59"/>
      <c r="E1" s="59"/>
      <c r="F1" s="59"/>
      <c r="G1" s="59"/>
      <c r="H1" s="59"/>
      <c r="I1" s="59"/>
      <c r="J1" s="59"/>
      <c r="K1" s="59"/>
      <c r="L1" s="59"/>
      <c r="M1" s="59"/>
      <c r="N1" s="59"/>
      <c r="O1" s="59"/>
      <c r="P1" s="52"/>
      <c r="Q1" s="60" t="s">
        <v>229</v>
      </c>
      <c r="R1" s="60" t="s">
        <v>229</v>
      </c>
      <c r="S1" s="60" t="s">
        <v>229</v>
      </c>
    </row>
    <row r="2" spans="1:19" ht="47.15" customHeight="1">
      <c r="A2" s="485" t="s">
        <v>586</v>
      </c>
      <c r="B2" s="485"/>
      <c r="C2" s="485"/>
      <c r="D2" s="485"/>
      <c r="E2" s="485"/>
      <c r="F2" s="485"/>
      <c r="G2" s="485"/>
      <c r="H2" s="485"/>
      <c r="I2" s="485"/>
      <c r="J2" s="485"/>
      <c r="K2" s="485"/>
      <c r="L2" s="485"/>
      <c r="M2" s="147">
        <v>2025</v>
      </c>
      <c r="N2" s="148"/>
      <c r="O2" s="148"/>
      <c r="P2" s="54"/>
    </row>
    <row r="3" spans="1:19" ht="26.25" customHeight="1">
      <c r="A3" s="490" t="s">
        <v>144</v>
      </c>
      <c r="B3" s="490"/>
      <c r="C3" s="490"/>
      <c r="D3" s="490"/>
      <c r="E3" s="490"/>
      <c r="F3" s="490"/>
      <c r="G3" s="490"/>
      <c r="H3" s="490"/>
      <c r="I3" s="490"/>
      <c r="J3" s="490"/>
      <c r="K3" s="490"/>
      <c r="L3" s="490"/>
      <c r="M3" s="490"/>
      <c r="N3" s="490"/>
      <c r="O3" s="490"/>
      <c r="P3" s="54"/>
    </row>
    <row r="4" spans="1:19" ht="23.15" customHeight="1">
      <c r="A4" s="141"/>
      <c r="B4" s="141"/>
      <c r="C4" s="141"/>
      <c r="D4" s="141"/>
      <c r="E4" s="141"/>
      <c r="F4" s="141"/>
      <c r="G4" s="141"/>
      <c r="H4" s="141"/>
      <c r="I4" s="141"/>
      <c r="J4" s="141"/>
      <c r="K4" s="141"/>
      <c r="L4" s="141"/>
      <c r="M4" s="141"/>
      <c r="N4" s="141"/>
      <c r="O4" s="141"/>
      <c r="P4" s="54"/>
    </row>
    <row r="5" spans="1:19" ht="26.15" customHeight="1">
      <c r="A5" s="141"/>
      <c r="B5" s="484" t="s">
        <v>1079</v>
      </c>
      <c r="C5" s="476"/>
      <c r="D5" s="476"/>
      <c r="E5" s="476"/>
      <c r="F5" s="476"/>
      <c r="G5" s="476"/>
      <c r="H5" s="476"/>
      <c r="I5" s="476"/>
      <c r="J5" s="476"/>
      <c r="K5" s="476"/>
      <c r="L5" s="476"/>
      <c r="M5" s="476"/>
      <c r="N5" s="476"/>
      <c r="O5" s="476"/>
      <c r="P5" s="54"/>
    </row>
    <row r="6" spans="1:19" ht="13" thickBot="1">
      <c r="A6" s="491"/>
      <c r="B6" s="489"/>
      <c r="C6" s="489"/>
      <c r="D6" s="489"/>
      <c r="E6" s="489"/>
      <c r="F6" s="489"/>
      <c r="G6" s="489"/>
      <c r="H6" s="489"/>
      <c r="I6" s="489"/>
      <c r="J6" s="489"/>
      <c r="K6" s="489"/>
      <c r="L6" s="489"/>
      <c r="M6" s="489"/>
      <c r="N6" s="489"/>
      <c r="O6" s="489"/>
      <c r="P6" s="54"/>
    </row>
    <row r="7" spans="1:19" ht="13.5" thickBot="1">
      <c r="A7" s="59"/>
      <c r="B7" s="61" t="s">
        <v>53</v>
      </c>
      <c r="C7" s="61"/>
      <c r="D7" s="61"/>
      <c r="E7" s="61"/>
      <c r="F7" s="62" t="str">
        <f>IF(G7="","",LOOKUP(G7,Parameters!B29:C68))</f>
        <v>SK</v>
      </c>
      <c r="G7" s="492" t="s">
        <v>236</v>
      </c>
      <c r="H7" s="493"/>
      <c r="I7" s="59"/>
      <c r="J7" s="61"/>
      <c r="K7" s="61"/>
      <c r="L7" s="61"/>
      <c r="M7" s="61"/>
      <c r="N7" s="61"/>
      <c r="O7" s="61"/>
      <c r="P7" s="54"/>
    </row>
    <row r="8" spans="1:19" ht="29.15" customHeight="1">
      <c r="A8" s="54"/>
      <c r="B8" s="487" t="s">
        <v>582</v>
      </c>
      <c r="C8" s="487"/>
      <c r="D8" s="487"/>
      <c r="E8" s="487"/>
      <c r="F8" s="487"/>
      <c r="G8" s="487"/>
      <c r="H8" s="487"/>
      <c r="I8" s="487"/>
      <c r="J8" s="487"/>
      <c r="K8" s="488" t="str">
        <f>"30/09/"&amp;M2</f>
        <v>30/09/2025</v>
      </c>
      <c r="L8" s="488"/>
      <c r="M8" s="54"/>
      <c r="N8" s="54"/>
      <c r="O8" s="54"/>
      <c r="P8" s="54"/>
    </row>
    <row r="9" spans="1:19" ht="13.4" customHeight="1">
      <c r="A9" s="54"/>
      <c r="B9" s="489"/>
      <c r="C9" s="489"/>
      <c r="D9" s="489"/>
      <c r="E9" s="489"/>
      <c r="F9" s="489"/>
      <c r="G9" s="489"/>
      <c r="H9" s="489"/>
      <c r="I9" s="489"/>
      <c r="J9" s="489"/>
      <c r="K9" s="489"/>
      <c r="L9" s="489"/>
      <c r="M9" s="489"/>
      <c r="N9" s="489"/>
      <c r="O9" s="489"/>
      <c r="P9" s="54"/>
    </row>
    <row r="10" spans="1:19">
      <c r="A10" s="54"/>
      <c r="B10" s="487" t="s">
        <v>583</v>
      </c>
      <c r="C10" s="487"/>
      <c r="D10" s="487"/>
      <c r="E10" s="487"/>
      <c r="F10" s="487"/>
      <c r="G10" s="487"/>
      <c r="H10" s="487"/>
      <c r="I10" s="487"/>
      <c r="J10" s="487"/>
      <c r="K10" s="487"/>
      <c r="L10" s="487"/>
      <c r="M10" s="487"/>
      <c r="N10" s="487"/>
      <c r="O10" s="487"/>
      <c r="P10" s="54"/>
    </row>
    <row r="11" spans="1:19" ht="13">
      <c r="A11" s="54"/>
      <c r="B11" s="486"/>
      <c r="C11" s="486"/>
      <c r="D11" s="486"/>
      <c r="E11" s="486"/>
      <c r="F11" s="486"/>
      <c r="G11" s="486"/>
      <c r="H11" s="486"/>
      <c r="I11" s="486"/>
      <c r="J11" s="486"/>
      <c r="K11" s="486"/>
      <c r="L11" s="486"/>
      <c r="M11" s="486"/>
      <c r="N11" s="486"/>
      <c r="O11" s="486"/>
      <c r="P11" s="142"/>
    </row>
    <row r="12" spans="1:19" ht="13">
      <c r="A12" s="54"/>
      <c r="B12" s="59" t="s">
        <v>1132</v>
      </c>
      <c r="C12" s="54"/>
      <c r="D12" s="54"/>
      <c r="E12" s="54"/>
      <c r="F12" s="54" t="s">
        <v>62</v>
      </c>
      <c r="G12" s="54"/>
      <c r="H12" s="54"/>
      <c r="I12" s="54"/>
      <c r="J12" s="54"/>
      <c r="K12" s="54"/>
      <c r="L12" s="54"/>
      <c r="M12" s="54"/>
      <c r="N12" s="54"/>
      <c r="O12" s="54"/>
      <c r="P12" s="54"/>
    </row>
    <row r="13" spans="1:19" ht="13">
      <c r="A13" s="54"/>
      <c r="B13" s="59" t="s">
        <v>1133</v>
      </c>
      <c r="C13" s="54"/>
      <c r="D13" s="54"/>
      <c r="E13" s="54"/>
      <c r="F13" s="54"/>
      <c r="G13" s="54"/>
      <c r="H13" s="54"/>
      <c r="I13" s="54"/>
      <c r="J13" s="54"/>
      <c r="K13" s="54"/>
      <c r="L13" s="54"/>
      <c r="M13" s="54"/>
      <c r="N13" s="54"/>
      <c r="O13" s="54"/>
      <c r="P13" s="54"/>
    </row>
    <row r="14" spans="1:19" ht="13">
      <c r="A14" s="54"/>
      <c r="B14" s="231" t="s">
        <v>1138</v>
      </c>
      <c r="C14" s="144"/>
      <c r="D14" s="144"/>
      <c r="E14" s="144"/>
      <c r="F14" s="143"/>
      <c r="G14" s="143"/>
      <c r="H14" s="143"/>
      <c r="I14" s="143"/>
      <c r="J14" s="143"/>
      <c r="K14" s="143"/>
      <c r="L14" s="143"/>
      <c r="M14" s="143"/>
      <c r="N14" s="143"/>
      <c r="O14" s="143"/>
      <c r="P14" s="54"/>
    </row>
    <row r="15" spans="1:19" ht="12.75" customHeight="1">
      <c r="A15" s="54"/>
      <c r="B15" s="54"/>
      <c r="C15" s="54"/>
      <c r="D15" s="54"/>
      <c r="E15" s="54"/>
      <c r="F15" s="54"/>
      <c r="G15" s="54"/>
      <c r="H15" s="54"/>
      <c r="I15" s="54"/>
      <c r="J15" s="54"/>
      <c r="K15" s="54"/>
      <c r="L15" s="54"/>
      <c r="M15" s="54"/>
      <c r="N15" s="54"/>
      <c r="O15" s="54"/>
      <c r="P15" s="54"/>
    </row>
    <row r="16" spans="1:19" ht="16.399999999999999" customHeight="1">
      <c r="A16" s="54"/>
      <c r="B16" s="476" t="s">
        <v>249</v>
      </c>
      <c r="C16" s="476"/>
      <c r="D16" s="476"/>
      <c r="E16" s="476"/>
      <c r="F16" s="476"/>
      <c r="G16" s="476"/>
      <c r="H16" s="476"/>
      <c r="I16" s="476"/>
      <c r="J16" s="476"/>
      <c r="K16" s="476"/>
      <c r="L16" s="476"/>
      <c r="M16" s="476"/>
      <c r="N16" s="476"/>
      <c r="O16" s="476"/>
      <c r="P16" s="54"/>
    </row>
    <row r="17" spans="1:16">
      <c r="A17" s="54"/>
      <c r="B17" s="146"/>
      <c r="C17" s="146"/>
      <c r="D17" s="146"/>
      <c r="E17" s="146"/>
      <c r="F17" s="146"/>
      <c r="G17" s="146"/>
      <c r="H17" s="146"/>
      <c r="I17" s="146"/>
      <c r="J17" s="146"/>
      <c r="K17" s="146"/>
      <c r="L17" s="146"/>
      <c r="M17" s="146"/>
      <c r="N17" s="146"/>
      <c r="O17" s="146"/>
      <c r="P17" s="54"/>
    </row>
    <row r="18" spans="1:16" ht="12.75" customHeight="1">
      <c r="A18" s="54"/>
      <c r="B18" s="476" t="s">
        <v>584</v>
      </c>
      <c r="C18" s="476"/>
      <c r="D18" s="476"/>
      <c r="E18" s="476"/>
      <c r="F18" s="476"/>
      <c r="G18" s="476"/>
      <c r="H18" s="476"/>
      <c r="I18" s="476"/>
      <c r="J18" s="476"/>
      <c r="K18" s="476"/>
      <c r="L18" s="476"/>
      <c r="M18" s="476"/>
      <c r="N18" s="476"/>
      <c r="O18" s="476"/>
      <c r="P18" s="54"/>
    </row>
    <row r="19" spans="1:16">
      <c r="A19" s="54"/>
      <c r="B19" s="476"/>
      <c r="C19" s="476"/>
      <c r="D19" s="476"/>
      <c r="E19" s="476"/>
      <c r="F19" s="476"/>
      <c r="G19" s="476"/>
      <c r="H19" s="476"/>
      <c r="I19" s="476"/>
      <c r="J19" s="476"/>
      <c r="K19" s="476"/>
      <c r="L19" s="476"/>
      <c r="M19" s="476"/>
      <c r="N19" s="476"/>
      <c r="O19" s="476"/>
      <c r="P19" s="54"/>
    </row>
    <row r="20" spans="1:16">
      <c r="A20" s="54"/>
      <c r="B20" s="54"/>
      <c r="C20" s="54"/>
      <c r="D20" s="145"/>
      <c r="E20" s="145"/>
      <c r="F20" s="145"/>
      <c r="G20" s="145"/>
      <c r="H20" s="145"/>
      <c r="I20" s="145"/>
      <c r="J20" s="145"/>
      <c r="K20" s="145"/>
      <c r="L20" s="145"/>
      <c r="M20" s="145"/>
      <c r="N20" s="145"/>
      <c r="O20" s="145"/>
      <c r="P20" s="54"/>
    </row>
    <row r="21" spans="1:16" ht="12.75" customHeight="1">
      <c r="A21" s="54"/>
      <c r="B21" s="61"/>
      <c r="C21" s="54"/>
      <c r="D21" s="54"/>
      <c r="E21" s="54"/>
      <c r="F21" s="54"/>
      <c r="G21" s="54"/>
      <c r="H21" s="54"/>
      <c r="I21" s="54"/>
      <c r="J21" s="54"/>
      <c r="K21" s="54"/>
      <c r="L21" s="54"/>
      <c r="M21" s="54"/>
      <c r="N21" s="54"/>
      <c r="O21" s="54"/>
      <c r="P21" s="54"/>
    </row>
    <row r="22" spans="1:16">
      <c r="A22" s="54"/>
      <c r="B22" s="477" t="s">
        <v>585</v>
      </c>
      <c r="C22" s="477"/>
      <c r="D22" s="477"/>
      <c r="E22" s="477"/>
      <c r="F22" s="477"/>
      <c r="G22" s="477"/>
      <c r="H22" s="477"/>
      <c r="I22" s="477"/>
      <c r="J22" s="477"/>
      <c r="K22" s="477"/>
      <c r="L22" s="477"/>
      <c r="M22" s="477"/>
      <c r="N22" s="477"/>
      <c r="O22" s="477"/>
      <c r="P22" s="54"/>
    </row>
    <row r="23" spans="1:16" ht="7.4" customHeight="1">
      <c r="A23" s="54"/>
      <c r="B23" s="477"/>
      <c r="C23" s="477"/>
      <c r="D23" s="477"/>
      <c r="E23" s="477"/>
      <c r="F23" s="477"/>
      <c r="G23" s="477"/>
      <c r="H23" s="477"/>
      <c r="I23" s="477"/>
      <c r="J23" s="477"/>
      <c r="K23" s="477"/>
      <c r="L23" s="477"/>
      <c r="M23" s="477"/>
      <c r="N23" s="477"/>
      <c r="O23" s="477"/>
      <c r="P23" s="54"/>
    </row>
    <row r="24" spans="1:16">
      <c r="A24" s="54" t="s">
        <v>62</v>
      </c>
      <c r="B24" s="54"/>
      <c r="C24" s="478" t="s">
        <v>1140</v>
      </c>
      <c r="D24" s="479"/>
      <c r="E24" s="479"/>
      <c r="F24" s="479"/>
      <c r="G24" s="479"/>
      <c r="H24" s="479"/>
      <c r="I24" s="479"/>
      <c r="J24" s="479"/>
      <c r="K24" s="479"/>
      <c r="L24" s="479"/>
      <c r="M24" s="479"/>
      <c r="N24" s="479"/>
      <c r="O24" s="479"/>
      <c r="P24" s="54"/>
    </row>
    <row r="25" spans="1:16">
      <c r="A25" s="54"/>
      <c r="B25" s="54"/>
      <c r="C25" s="483" t="s">
        <v>1141</v>
      </c>
      <c r="D25" s="481"/>
      <c r="E25" s="481"/>
      <c r="F25" s="481"/>
      <c r="G25" s="481"/>
      <c r="H25" s="481"/>
      <c r="I25" s="481"/>
      <c r="J25" s="481"/>
      <c r="K25" s="481"/>
      <c r="L25" s="481"/>
      <c r="M25" s="481"/>
      <c r="N25" s="481"/>
      <c r="O25" s="481"/>
      <c r="P25" s="54"/>
    </row>
    <row r="26" spans="1:16">
      <c r="A26" s="54"/>
      <c r="B26" s="54"/>
      <c r="C26" s="483" t="s">
        <v>1142</v>
      </c>
      <c r="D26" s="481"/>
      <c r="E26" s="481"/>
      <c r="F26" s="481"/>
      <c r="G26" s="481"/>
      <c r="H26" s="481"/>
      <c r="I26" s="481"/>
      <c r="J26" s="481"/>
      <c r="K26" s="481"/>
      <c r="L26" s="481"/>
      <c r="M26" s="481"/>
      <c r="N26" s="481"/>
      <c r="O26" s="481"/>
      <c r="P26" s="54"/>
    </row>
    <row r="27" spans="1:16" ht="13">
      <c r="A27" s="54"/>
      <c r="B27" s="54"/>
      <c r="C27" s="482" t="s">
        <v>1143</v>
      </c>
      <c r="D27" s="481"/>
      <c r="E27" s="481"/>
      <c r="F27" s="481"/>
      <c r="G27" s="481"/>
      <c r="H27" s="481"/>
      <c r="I27" s="481"/>
      <c r="J27" s="481"/>
      <c r="K27" s="481"/>
      <c r="L27" s="481"/>
      <c r="M27" s="481"/>
      <c r="N27" s="481"/>
      <c r="O27" s="481"/>
      <c r="P27" s="54"/>
    </row>
    <row r="28" spans="1:16">
      <c r="A28" s="54"/>
      <c r="B28" s="54"/>
      <c r="C28" s="480">
        <v>421918094628</v>
      </c>
      <c r="D28" s="481"/>
      <c r="E28" s="481"/>
      <c r="F28" s="481"/>
      <c r="G28" s="481"/>
      <c r="H28" s="481"/>
      <c r="I28" s="481"/>
      <c r="J28" s="481"/>
      <c r="K28" s="481"/>
      <c r="L28" s="481"/>
      <c r="M28" s="481"/>
      <c r="N28" s="481"/>
      <c r="O28" s="481"/>
      <c r="P28" s="54"/>
    </row>
    <row r="29" spans="1:16" ht="12.75" customHeight="1">
      <c r="A29" s="59"/>
      <c r="B29" s="52"/>
      <c r="C29" s="52"/>
      <c r="D29" s="52"/>
      <c r="E29" s="52"/>
      <c r="F29" s="11"/>
      <c r="G29" s="11"/>
      <c r="H29" s="11"/>
      <c r="I29" s="11"/>
      <c r="J29" s="11"/>
      <c r="K29" s="11"/>
      <c r="L29" s="11"/>
      <c r="M29" s="11"/>
      <c r="N29" s="11"/>
      <c r="O29" s="11"/>
      <c r="P29" s="54"/>
    </row>
    <row r="30" spans="1:16" ht="12.75" customHeight="1">
      <c r="A30" s="59"/>
      <c r="B30" s="52"/>
      <c r="C30" s="52"/>
      <c r="D30" s="52"/>
      <c r="E30" s="52"/>
      <c r="F30" s="11"/>
      <c r="G30" s="11"/>
      <c r="H30" s="11"/>
      <c r="I30" s="11"/>
      <c r="J30" s="11"/>
      <c r="K30" s="11"/>
      <c r="L30" s="11"/>
      <c r="M30" s="11"/>
      <c r="N30" s="11"/>
      <c r="O30" s="11"/>
      <c r="P30" s="54"/>
    </row>
    <row r="31" spans="1:16">
      <c r="A31" s="59"/>
      <c r="B31" s="54"/>
      <c r="C31" s="54"/>
      <c r="D31" s="54"/>
      <c r="E31" s="54"/>
      <c r="F31" s="54"/>
      <c r="G31" s="54"/>
      <c r="H31" s="54"/>
      <c r="I31" s="54"/>
      <c r="J31" s="54"/>
      <c r="K31" s="54"/>
      <c r="L31" s="54"/>
      <c r="M31" s="54"/>
      <c r="N31" s="54"/>
      <c r="O31" s="54"/>
      <c r="P31" s="54"/>
    </row>
    <row r="32" spans="1:16">
      <c r="A32" s="63"/>
      <c r="B32" s="63"/>
      <c r="C32" s="63"/>
      <c r="D32" s="63"/>
      <c r="E32" s="63"/>
      <c r="F32" s="63"/>
      <c r="G32" s="63"/>
      <c r="H32" s="63"/>
      <c r="I32" s="63"/>
      <c r="J32" s="63"/>
      <c r="K32" s="63"/>
      <c r="L32" s="63"/>
      <c r="M32" s="63"/>
      <c r="N32" s="63"/>
      <c r="O32" s="63"/>
    </row>
    <row r="33" spans="1:15">
      <c r="A33" s="63"/>
      <c r="B33" s="63"/>
      <c r="C33" s="63"/>
      <c r="D33" s="63"/>
      <c r="E33" s="63"/>
      <c r="F33" s="63"/>
      <c r="G33" s="63"/>
      <c r="H33" s="63"/>
      <c r="I33" s="63"/>
      <c r="J33" s="63"/>
      <c r="K33" s="63"/>
      <c r="L33" s="63"/>
      <c r="M33" s="63"/>
      <c r="N33" s="63"/>
      <c r="O33" s="63"/>
    </row>
    <row r="34" spans="1:15">
      <c r="A34" s="63"/>
      <c r="B34" s="63"/>
    </row>
    <row r="35" spans="1:15">
      <c r="A35" s="63"/>
      <c r="B35" s="63"/>
    </row>
    <row r="36" spans="1:15">
      <c r="A36" s="63"/>
      <c r="B36" s="63"/>
    </row>
    <row r="37" spans="1:15">
      <c r="A37" s="63"/>
      <c r="B37" s="63"/>
    </row>
    <row r="38" spans="1:15">
      <c r="A38" s="63"/>
      <c r="B38" s="63"/>
    </row>
    <row r="39" spans="1:15">
      <c r="A39" s="63"/>
      <c r="B39" s="63"/>
      <c r="C39" s="63"/>
      <c r="D39" s="63"/>
      <c r="E39" s="63"/>
      <c r="F39" s="63"/>
      <c r="G39" s="63"/>
      <c r="H39" s="63"/>
      <c r="I39" s="63"/>
      <c r="J39" s="63"/>
      <c r="K39" s="63"/>
      <c r="L39" s="63"/>
      <c r="M39" s="63"/>
      <c r="N39" s="63"/>
      <c r="O39" s="63"/>
    </row>
    <row r="40" spans="1:15">
      <c r="A40" s="63"/>
      <c r="B40" s="63"/>
      <c r="C40" s="63"/>
      <c r="D40" s="63"/>
      <c r="E40" s="63"/>
      <c r="F40" s="63"/>
      <c r="G40" s="63"/>
      <c r="H40" s="63"/>
      <c r="I40" s="63"/>
      <c r="J40" s="63"/>
      <c r="K40" s="63"/>
      <c r="L40" s="63"/>
      <c r="M40" s="63"/>
      <c r="N40" s="63"/>
      <c r="O40" s="63"/>
    </row>
    <row r="41" spans="1:15">
      <c r="A41" s="63"/>
      <c r="B41" s="63"/>
      <c r="C41" s="63"/>
      <c r="D41" s="63"/>
      <c r="E41" s="63"/>
      <c r="F41" s="63"/>
      <c r="G41" s="63"/>
      <c r="H41" s="63"/>
      <c r="I41" s="63"/>
      <c r="J41" s="63"/>
      <c r="K41" s="63"/>
      <c r="L41" s="63"/>
      <c r="M41" s="63"/>
      <c r="N41" s="63"/>
      <c r="O41" s="63"/>
    </row>
    <row r="42" spans="1:15">
      <c r="A42" s="63"/>
      <c r="B42" s="63"/>
      <c r="C42" s="63"/>
      <c r="D42" s="63"/>
      <c r="E42" s="63"/>
      <c r="F42" s="63"/>
      <c r="G42" s="63"/>
      <c r="H42" s="63"/>
      <c r="I42" s="63"/>
      <c r="J42" s="63"/>
      <c r="K42" s="63"/>
      <c r="L42" s="63"/>
      <c r="M42" s="63"/>
      <c r="N42" s="63"/>
      <c r="O42" s="63"/>
    </row>
    <row r="43" spans="1:15">
      <c r="A43" s="63"/>
      <c r="B43" s="63"/>
      <c r="C43" s="63"/>
      <c r="D43" s="63"/>
      <c r="E43" s="63"/>
      <c r="F43" s="63"/>
      <c r="G43" s="63"/>
      <c r="H43" s="63"/>
      <c r="I43" s="63"/>
      <c r="J43" s="63"/>
      <c r="K43" s="63"/>
      <c r="L43" s="63"/>
      <c r="M43" s="63"/>
      <c r="N43" s="63"/>
      <c r="O43" s="63"/>
    </row>
    <row r="44" spans="1:15">
      <c r="A44" s="63"/>
      <c r="B44" s="63"/>
      <c r="C44" s="63"/>
      <c r="D44" s="63"/>
      <c r="E44" s="63"/>
      <c r="F44" s="63"/>
      <c r="G44" s="63"/>
      <c r="H44" s="63"/>
      <c r="I44" s="63"/>
      <c r="J44" s="63"/>
      <c r="K44" s="63"/>
      <c r="L44" s="63"/>
      <c r="M44" s="63"/>
      <c r="N44" s="63"/>
      <c r="O44" s="63"/>
    </row>
    <row r="45" spans="1:15">
      <c r="A45" s="63"/>
      <c r="B45" s="63"/>
      <c r="C45" s="63"/>
      <c r="D45" s="63"/>
      <c r="E45" s="63"/>
      <c r="F45" s="63"/>
      <c r="G45" s="63"/>
      <c r="H45" s="63"/>
      <c r="I45" s="63"/>
      <c r="J45" s="63"/>
      <c r="K45" s="63"/>
      <c r="L45" s="63"/>
      <c r="M45" s="63"/>
      <c r="N45" s="63"/>
      <c r="O45" s="63"/>
    </row>
    <row r="46" spans="1:15">
      <c r="A46" s="63"/>
      <c r="B46" s="63"/>
      <c r="C46" s="63"/>
      <c r="D46" s="63"/>
      <c r="E46" s="63"/>
      <c r="F46" s="63"/>
      <c r="G46" s="63"/>
      <c r="H46" s="63"/>
      <c r="I46" s="63"/>
      <c r="J46" s="63"/>
      <c r="K46" s="63"/>
      <c r="L46" s="63"/>
      <c r="M46" s="63"/>
      <c r="N46" s="63"/>
      <c r="O46" s="63"/>
    </row>
    <row r="47" spans="1:15">
      <c r="A47" s="63"/>
      <c r="B47" s="63"/>
      <c r="C47" s="63"/>
      <c r="D47" s="63"/>
      <c r="E47" s="63"/>
      <c r="F47" s="63"/>
      <c r="G47" s="63"/>
      <c r="H47" s="63"/>
      <c r="I47" s="63"/>
      <c r="J47" s="63"/>
      <c r="K47" s="63"/>
      <c r="L47" s="63"/>
      <c r="M47" s="63"/>
      <c r="N47" s="63"/>
      <c r="O47" s="63"/>
    </row>
    <row r="48" spans="1:15">
      <c r="A48" s="63"/>
      <c r="B48" s="63"/>
      <c r="C48" s="63"/>
      <c r="D48" s="63"/>
      <c r="E48" s="63"/>
      <c r="F48" s="63"/>
      <c r="G48" s="63"/>
      <c r="H48" s="63"/>
      <c r="I48" s="63"/>
      <c r="J48" s="63"/>
      <c r="K48" s="63"/>
      <c r="L48" s="63"/>
      <c r="M48" s="63"/>
      <c r="N48" s="63"/>
      <c r="O48" s="63"/>
    </row>
    <row r="49" spans="1:15">
      <c r="A49" s="63"/>
      <c r="B49" s="63"/>
      <c r="C49" s="63"/>
      <c r="D49" s="63"/>
      <c r="E49" s="63"/>
      <c r="F49" s="63"/>
      <c r="G49" s="63"/>
      <c r="H49" s="63"/>
      <c r="I49" s="63"/>
      <c r="J49" s="63"/>
      <c r="K49" s="63"/>
      <c r="L49" s="63"/>
      <c r="M49" s="63"/>
      <c r="N49" s="63"/>
      <c r="O49" s="63"/>
    </row>
    <row r="50" spans="1:15">
      <c r="A50" s="63"/>
      <c r="B50" s="63"/>
      <c r="C50" s="63"/>
      <c r="D50" s="63"/>
      <c r="E50" s="63"/>
      <c r="F50" s="63"/>
      <c r="G50" s="63"/>
      <c r="H50" s="63"/>
      <c r="I50" s="63"/>
      <c r="J50" s="63"/>
      <c r="K50" s="63"/>
      <c r="L50" s="63"/>
      <c r="M50" s="63"/>
      <c r="N50" s="63"/>
      <c r="O50" s="63"/>
    </row>
    <row r="51" spans="1:15">
      <c r="A51" s="63"/>
      <c r="B51" s="63"/>
      <c r="C51" s="63"/>
      <c r="D51" s="63"/>
      <c r="E51" s="63"/>
      <c r="F51" s="63"/>
      <c r="G51" s="63"/>
      <c r="H51" s="63"/>
      <c r="I51" s="63"/>
      <c r="J51" s="63"/>
      <c r="K51" s="63"/>
      <c r="L51" s="63"/>
      <c r="M51" s="63"/>
      <c r="N51" s="63"/>
      <c r="O51" s="63"/>
    </row>
    <row r="52" spans="1:15">
      <c r="A52" s="63"/>
      <c r="B52" s="63"/>
      <c r="C52" s="63"/>
      <c r="D52" s="63"/>
      <c r="E52" s="63"/>
      <c r="F52" s="63"/>
      <c r="G52" s="63"/>
      <c r="H52" s="63"/>
      <c r="I52" s="63"/>
      <c r="J52" s="63"/>
      <c r="K52" s="63"/>
      <c r="L52" s="63"/>
      <c r="M52" s="63"/>
      <c r="N52" s="63"/>
      <c r="O52" s="63"/>
    </row>
  </sheetData>
  <mergeCells count="18">
    <mergeCell ref="B5:O5"/>
    <mergeCell ref="A2:L2"/>
    <mergeCell ref="B11:O11"/>
    <mergeCell ref="B16:O16"/>
    <mergeCell ref="B10:O10"/>
    <mergeCell ref="B8:J8"/>
    <mergeCell ref="K8:L8"/>
    <mergeCell ref="B9:O9"/>
    <mergeCell ref="A3:O3"/>
    <mergeCell ref="A6:O6"/>
    <mergeCell ref="G7:H7"/>
    <mergeCell ref="B18:O19"/>
    <mergeCell ref="B22:O23"/>
    <mergeCell ref="C24:O24"/>
    <mergeCell ref="C28:O28"/>
    <mergeCell ref="C27:O27"/>
    <mergeCell ref="C26:O26"/>
    <mergeCell ref="C25:O25"/>
  </mergeCells>
  <phoneticPr fontId="28" type="noConversion"/>
  <hyperlinks>
    <hyperlink ref="C27" r:id="rId1" xr:uid="{00000000-0004-0000-0000-000000000000}"/>
  </hyperlinks>
  <pageMargins left="0.75" right="0.75" top="1" bottom="1" header="0.4921259845" footer="0.4921259845"/>
  <pageSetup paperSize="9" scale="55"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81601" r:id="rId5" name="CHECKALL">
              <controlPr defaultSize="0" print="0" autoFill="0" autoPict="0" macro="[0]!CheckAllSheets">
                <anchor moveWithCells="1" sizeWithCells="1">
                  <from>
                    <xdr:col>14</xdr:col>
                    <xdr:colOff>755650</xdr:colOff>
                    <xdr:row>0</xdr:row>
                    <xdr:rowOff>450850</xdr:rowOff>
                  </from>
                  <to>
                    <xdr:col>14</xdr:col>
                    <xdr:colOff>1593850</xdr:colOff>
                    <xdr:row>2</xdr:row>
                    <xdr:rowOff>0</xdr:rowOff>
                  </to>
                </anchor>
              </controlPr>
            </control>
          </mc:Choice>
        </mc:AlternateContent>
        <mc:AlternateContent xmlns:mc="http://schemas.openxmlformats.org/markup-compatibility/2006">
          <mc:Choice Requires="x14">
            <control shapeId="281603" r:id="rId6" name="Check Box 3">
              <controlPr defaultSize="0" autoFill="0" autoLine="0" autoPict="0" altText="Enable Automatics Checks on Closing Workbook">
                <anchor moveWithCells="1">
                  <from>
                    <xdr:col>13</xdr:col>
                    <xdr:colOff>488950</xdr:colOff>
                    <xdr:row>0</xdr:row>
                    <xdr:rowOff>107950</xdr:rowOff>
                  </from>
                  <to>
                    <xdr:col>16</xdr:col>
                    <xdr:colOff>31750</xdr:colOff>
                    <xdr:row>0</xdr:row>
                    <xdr:rowOff>298450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97" yWindow="713" count="1">
        <x14:dataValidation type="list" allowBlank="1" showInputMessage="1" showErrorMessage="1" error="Input data is not valid! Please select one country from the list." prompt="Select country" xr:uid="{00000000-0002-0000-0000-000000000000}">
          <x14:formula1>
            <xm:f>Parameters!$B$29:$B$68</xm:f>
          </x14:formula1>
          <xm:sqref>G7:H7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ODEL">
    <tabColor indexed="42"/>
  </sheetPr>
  <dimension ref="A1:BE107"/>
  <sheetViews>
    <sheetView showGridLines="0" showOutlineSymbols="0" zoomScaleNormal="100" zoomScaleSheetLayoutView="100" workbookViewId="0">
      <pane xSplit="5" ySplit="4" topLeftCell="AS5" activePane="bottomRight" state="frozen"/>
      <selection activeCell="AN63" sqref="AN63"/>
      <selection pane="topRight" activeCell="AN63" sqref="AN63"/>
      <selection pane="bottomLeft" activeCell="AN63" sqref="AN63"/>
      <selection pane="bottomRight" activeCell="AZ101" sqref="AZ101"/>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s>
  <sheetData>
    <row r="1" spans="1:57" ht="30" customHeight="1" thickBot="1">
      <c r="A1" t="s">
        <v>347</v>
      </c>
      <c r="B1" s="630" t="s">
        <v>193</v>
      </c>
      <c r="C1" s="631"/>
      <c r="D1" s="58"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row>
    <row r="2" spans="1:57" ht="30" customHeight="1" thickBot="1">
      <c r="B2" s="624" t="s">
        <v>141</v>
      </c>
      <c r="C2" s="625"/>
      <c r="D2" s="10" t="s">
        <v>420</v>
      </c>
      <c r="E2" s="9" t="s">
        <v>421</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row>
    <row r="3" spans="1:57" ht="30" customHeight="1" thickBot="1">
      <c r="A3" s="30"/>
      <c r="B3" s="626" t="s">
        <v>194</v>
      </c>
      <c r="C3" s="627" t="s">
        <v>195</v>
      </c>
      <c r="D3" s="628" t="s">
        <v>422</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row>
    <row r="4" spans="1:57"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153">
        <v>2020</v>
      </c>
      <c r="BE4" s="164"/>
    </row>
    <row r="5" spans="1:57" s="12" customFormat="1" ht="20.149999999999999" customHeight="1">
      <c r="A5" s="32"/>
      <c r="B5" s="617" t="str">
        <f>Parameters!Q4</f>
        <v>A_U   01-99</v>
      </c>
      <c r="C5" s="618"/>
      <c r="D5" s="619" t="str">
        <f>Parameters!S4</f>
        <v>Total industries</v>
      </c>
      <c r="E5" s="620"/>
      <c r="F5" s="166"/>
      <c r="G5" s="196"/>
      <c r="H5" s="167"/>
      <c r="I5" s="196"/>
      <c r="J5" s="167"/>
      <c r="K5" s="197"/>
      <c r="L5" s="167"/>
      <c r="M5" s="197"/>
      <c r="N5" s="167"/>
      <c r="O5" s="197"/>
      <c r="P5" s="167"/>
      <c r="Q5" s="197"/>
      <c r="R5" s="167"/>
      <c r="S5" s="197"/>
      <c r="T5" s="167"/>
      <c r="U5" s="197"/>
      <c r="V5" s="167"/>
      <c r="W5" s="197"/>
      <c r="X5" s="167"/>
      <c r="Y5" s="197"/>
      <c r="Z5" s="167"/>
      <c r="AA5" s="197"/>
      <c r="AB5" s="167"/>
      <c r="AC5" s="197"/>
      <c r="AD5" s="167"/>
      <c r="AE5" s="197"/>
      <c r="AF5" s="167"/>
      <c r="AG5" s="197"/>
      <c r="AH5" s="167"/>
      <c r="AI5" s="197"/>
      <c r="AJ5" s="167"/>
      <c r="AK5" s="197"/>
      <c r="AL5" s="167"/>
      <c r="AM5" s="197"/>
      <c r="AN5" s="167"/>
      <c r="AO5" s="197"/>
      <c r="AP5" s="167"/>
      <c r="AQ5" s="197"/>
      <c r="AR5" s="167"/>
      <c r="AS5" s="197"/>
      <c r="AT5" s="167"/>
      <c r="AU5" s="197"/>
      <c r="AV5" s="167"/>
      <c r="AW5" s="197"/>
      <c r="AX5" s="167"/>
      <c r="AY5" s="197"/>
      <c r="AZ5" s="167"/>
      <c r="BA5" s="197"/>
      <c r="BB5" s="167"/>
      <c r="BC5" s="197"/>
      <c r="BD5" s="167"/>
      <c r="BE5" s="198"/>
    </row>
    <row r="6" spans="1:57" s="12" customFormat="1" ht="20.149999999999999" customHeight="1">
      <c r="A6" s="33"/>
      <c r="B6" s="199" t="str">
        <f>Parameters!Q5</f>
        <v>A</v>
      </c>
      <c r="C6" s="200"/>
      <c r="D6" s="621" t="str">
        <f>Parameters!S5</f>
        <v>Agriculture, forestry and fishing</v>
      </c>
      <c r="E6" s="622"/>
      <c r="F6" s="155"/>
      <c r="G6" s="201"/>
      <c r="H6" s="202"/>
      <c r="I6" s="201"/>
      <c r="J6" s="202"/>
      <c r="K6" s="201"/>
      <c r="L6" s="202"/>
      <c r="M6" s="201"/>
      <c r="N6" s="202"/>
      <c r="O6" s="201"/>
      <c r="P6" s="202"/>
      <c r="Q6" s="201"/>
      <c r="R6" s="202"/>
      <c r="S6" s="201"/>
      <c r="T6" s="202"/>
      <c r="U6" s="201"/>
      <c r="V6" s="202"/>
      <c r="W6" s="201"/>
      <c r="X6" s="202"/>
      <c r="Y6" s="201"/>
      <c r="Z6" s="202"/>
      <c r="AA6" s="201"/>
      <c r="AB6" s="202"/>
      <c r="AC6" s="201"/>
      <c r="AD6" s="202"/>
      <c r="AE6" s="201"/>
      <c r="AF6" s="202"/>
      <c r="AG6" s="201"/>
      <c r="AH6" s="202"/>
      <c r="AI6" s="201"/>
      <c r="AJ6" s="202"/>
      <c r="AK6" s="201"/>
      <c r="AL6" s="202"/>
      <c r="AM6" s="201"/>
      <c r="AN6" s="202"/>
      <c r="AO6" s="201"/>
      <c r="AP6" s="202"/>
      <c r="AQ6" s="201"/>
      <c r="AR6" s="202"/>
      <c r="AS6" s="201"/>
      <c r="AT6" s="202"/>
      <c r="AU6" s="201"/>
      <c r="AV6" s="202"/>
      <c r="AW6" s="201"/>
      <c r="AX6" s="202"/>
      <c r="AY6" s="201"/>
      <c r="AZ6" s="202"/>
      <c r="BA6" s="201"/>
      <c r="BB6" s="202"/>
      <c r="BC6" s="299"/>
      <c r="BD6" s="202"/>
      <c r="BE6" s="203"/>
    </row>
    <row r="7" spans="1:57" s="13" customFormat="1" ht="12.75" customHeight="1">
      <c r="A7" s="34"/>
      <c r="B7" s="204" t="str">
        <f>Parameters!Q6</f>
        <v>A01</v>
      </c>
      <c r="C7" s="205"/>
      <c r="D7" s="611" t="str">
        <f>Parameters!S6</f>
        <v>Crop and animal production, hunting and related service activities</v>
      </c>
      <c r="E7" s="612"/>
      <c r="F7" s="156"/>
      <c r="G7" s="201"/>
      <c r="H7" s="206"/>
      <c r="I7" s="201"/>
      <c r="J7" s="206"/>
      <c r="K7" s="201"/>
      <c r="L7" s="206"/>
      <c r="M7" s="201"/>
      <c r="N7" s="206"/>
      <c r="O7" s="201"/>
      <c r="P7" s="206"/>
      <c r="Q7" s="201"/>
      <c r="R7" s="206"/>
      <c r="S7" s="201"/>
      <c r="T7" s="206"/>
      <c r="U7" s="201"/>
      <c r="V7" s="206"/>
      <c r="W7" s="201"/>
      <c r="X7" s="206"/>
      <c r="Y7" s="201"/>
      <c r="Z7" s="206"/>
      <c r="AA7" s="201"/>
      <c r="AB7" s="206"/>
      <c r="AC7" s="201"/>
      <c r="AD7" s="206"/>
      <c r="AE7" s="201"/>
      <c r="AF7" s="206"/>
      <c r="AG7" s="201"/>
      <c r="AH7" s="206"/>
      <c r="AI7" s="201"/>
      <c r="AJ7" s="206"/>
      <c r="AK7" s="201"/>
      <c r="AL7" s="206"/>
      <c r="AM7" s="201"/>
      <c r="AN7" s="206"/>
      <c r="AO7" s="201"/>
      <c r="AP7" s="206"/>
      <c r="AQ7" s="201"/>
      <c r="AR7" s="206"/>
      <c r="AS7" s="201"/>
      <c r="AT7" s="206"/>
      <c r="AU7" s="201"/>
      <c r="AV7" s="206"/>
      <c r="AW7" s="201"/>
      <c r="AX7" s="206"/>
      <c r="AY7" s="201"/>
      <c r="AZ7" s="206"/>
      <c r="BA7" s="201"/>
      <c r="BB7" s="206"/>
      <c r="BC7" s="299"/>
      <c r="BD7" s="206"/>
      <c r="BE7" s="203"/>
    </row>
    <row r="8" spans="1:57" s="14" customFormat="1" ht="12.75" customHeight="1">
      <c r="A8" s="34"/>
      <c r="B8" s="204" t="str">
        <f>Parameters!Q7</f>
        <v>A02</v>
      </c>
      <c r="C8" s="205"/>
      <c r="D8" s="611" t="str">
        <f>Parameters!S7</f>
        <v>Forestry and logging</v>
      </c>
      <c r="E8" s="632"/>
      <c r="F8" s="156"/>
      <c r="G8" s="201"/>
      <c r="H8" s="206"/>
      <c r="I8" s="201"/>
      <c r="J8" s="206"/>
      <c r="K8" s="201"/>
      <c r="L8" s="206"/>
      <c r="M8" s="201"/>
      <c r="N8" s="206"/>
      <c r="O8" s="201"/>
      <c r="P8" s="206"/>
      <c r="Q8" s="201"/>
      <c r="R8" s="206"/>
      <c r="S8" s="201"/>
      <c r="T8" s="206"/>
      <c r="U8" s="201"/>
      <c r="V8" s="206"/>
      <c r="W8" s="201"/>
      <c r="X8" s="206"/>
      <c r="Y8" s="201"/>
      <c r="Z8" s="206"/>
      <c r="AA8" s="201"/>
      <c r="AB8" s="206"/>
      <c r="AC8" s="201"/>
      <c r="AD8" s="206"/>
      <c r="AE8" s="201"/>
      <c r="AF8" s="206"/>
      <c r="AG8" s="201"/>
      <c r="AH8" s="206"/>
      <c r="AI8" s="201"/>
      <c r="AJ8" s="206"/>
      <c r="AK8" s="201"/>
      <c r="AL8" s="206"/>
      <c r="AM8" s="201"/>
      <c r="AN8" s="206"/>
      <c r="AO8" s="201"/>
      <c r="AP8" s="206"/>
      <c r="AQ8" s="201"/>
      <c r="AR8" s="206"/>
      <c r="AS8" s="201"/>
      <c r="AT8" s="206"/>
      <c r="AU8" s="201"/>
      <c r="AV8" s="206"/>
      <c r="AW8" s="201"/>
      <c r="AX8" s="206"/>
      <c r="AY8" s="201"/>
      <c r="AZ8" s="206"/>
      <c r="BA8" s="201"/>
      <c r="BB8" s="206"/>
      <c r="BC8" s="299"/>
      <c r="BD8" s="206"/>
      <c r="BE8" s="203"/>
    </row>
    <row r="9" spans="1:57" s="14" customFormat="1" ht="12.75" customHeight="1">
      <c r="A9" s="35"/>
      <c r="B9" s="204" t="str">
        <f>Parameters!Q8</f>
        <v>A03</v>
      </c>
      <c r="C9" s="205"/>
      <c r="D9" s="611" t="str">
        <f>Parameters!S8</f>
        <v>Fishing and aquaculture</v>
      </c>
      <c r="E9" s="633"/>
      <c r="F9" s="156"/>
      <c r="G9" s="201"/>
      <c r="H9" s="206"/>
      <c r="I9" s="201"/>
      <c r="J9" s="206"/>
      <c r="K9" s="201"/>
      <c r="L9" s="206"/>
      <c r="M9" s="201"/>
      <c r="N9" s="206"/>
      <c r="O9" s="201"/>
      <c r="P9" s="206"/>
      <c r="Q9" s="201"/>
      <c r="R9" s="206"/>
      <c r="S9" s="201"/>
      <c r="T9" s="206"/>
      <c r="U9" s="201"/>
      <c r="V9" s="206"/>
      <c r="W9" s="201"/>
      <c r="X9" s="206"/>
      <c r="Y9" s="201"/>
      <c r="Z9" s="206"/>
      <c r="AA9" s="201"/>
      <c r="AB9" s="206"/>
      <c r="AC9" s="201"/>
      <c r="AD9" s="206"/>
      <c r="AE9" s="201"/>
      <c r="AF9" s="206"/>
      <c r="AG9" s="201"/>
      <c r="AH9" s="206"/>
      <c r="AI9" s="201"/>
      <c r="AJ9" s="206"/>
      <c r="AK9" s="201"/>
      <c r="AL9" s="206"/>
      <c r="AM9" s="201"/>
      <c r="AN9" s="206"/>
      <c r="AO9" s="201"/>
      <c r="AP9" s="206"/>
      <c r="AQ9" s="201"/>
      <c r="AR9" s="206"/>
      <c r="AS9" s="201"/>
      <c r="AT9" s="206"/>
      <c r="AU9" s="201"/>
      <c r="AV9" s="206"/>
      <c r="AW9" s="201"/>
      <c r="AX9" s="206"/>
      <c r="AY9" s="201"/>
      <c r="AZ9" s="206"/>
      <c r="BA9" s="201"/>
      <c r="BB9" s="206"/>
      <c r="BC9" s="299"/>
      <c r="BD9" s="206"/>
      <c r="BE9" s="203"/>
    </row>
    <row r="10" spans="1:57" s="13" customFormat="1" ht="12.75" customHeight="1">
      <c r="A10" s="36"/>
      <c r="B10" s="207" t="str">
        <f>Parameters!Q9</f>
        <v>B</v>
      </c>
      <c r="C10" s="208"/>
      <c r="D10" s="599" t="str">
        <f>Parameters!S9</f>
        <v>Mining and quarrying</v>
      </c>
      <c r="E10" s="608"/>
      <c r="F10" s="155"/>
      <c r="G10" s="201"/>
      <c r="H10" s="202"/>
      <c r="I10" s="201"/>
      <c r="J10" s="202"/>
      <c r="K10" s="201"/>
      <c r="L10" s="202"/>
      <c r="M10" s="201"/>
      <c r="N10" s="202"/>
      <c r="O10" s="201"/>
      <c r="P10" s="202"/>
      <c r="Q10" s="201"/>
      <c r="R10" s="202"/>
      <c r="S10" s="201"/>
      <c r="T10" s="202"/>
      <c r="U10" s="201"/>
      <c r="V10" s="202"/>
      <c r="W10" s="201"/>
      <c r="X10" s="202"/>
      <c r="Y10" s="201"/>
      <c r="Z10" s="202"/>
      <c r="AA10" s="201"/>
      <c r="AB10" s="202"/>
      <c r="AC10" s="201"/>
      <c r="AD10" s="202"/>
      <c r="AE10" s="201"/>
      <c r="AF10" s="202"/>
      <c r="AG10" s="201"/>
      <c r="AH10" s="202"/>
      <c r="AI10" s="201"/>
      <c r="AJ10" s="202"/>
      <c r="AK10" s="201"/>
      <c r="AL10" s="202"/>
      <c r="AM10" s="201"/>
      <c r="AN10" s="202"/>
      <c r="AO10" s="201"/>
      <c r="AP10" s="202"/>
      <c r="AQ10" s="201"/>
      <c r="AR10" s="202"/>
      <c r="AS10" s="201"/>
      <c r="AT10" s="202"/>
      <c r="AU10" s="201"/>
      <c r="AV10" s="202"/>
      <c r="AW10" s="201"/>
      <c r="AX10" s="202"/>
      <c r="AY10" s="201"/>
      <c r="AZ10" s="202"/>
      <c r="BA10" s="201"/>
      <c r="BB10" s="202"/>
      <c r="BC10" s="299"/>
      <c r="BD10" s="202"/>
      <c r="BE10" s="203"/>
    </row>
    <row r="11" spans="1:57" s="13" customFormat="1" ht="12.75" customHeight="1">
      <c r="A11" s="36"/>
      <c r="B11" s="207" t="str">
        <f>Parameters!Q10</f>
        <v>C</v>
      </c>
      <c r="C11" s="208"/>
      <c r="D11" s="599" t="str">
        <f>Parameters!S10</f>
        <v>Manufacturing</v>
      </c>
      <c r="E11" s="600"/>
      <c r="F11" s="155"/>
      <c r="G11" s="201"/>
      <c r="H11" s="202"/>
      <c r="I11" s="201"/>
      <c r="J11" s="202"/>
      <c r="K11" s="201"/>
      <c r="L11" s="202"/>
      <c r="M11" s="201"/>
      <c r="N11" s="202"/>
      <c r="O11" s="201"/>
      <c r="P11" s="202"/>
      <c r="Q11" s="201"/>
      <c r="R11" s="202"/>
      <c r="S11" s="201"/>
      <c r="T11" s="202"/>
      <c r="U11" s="201"/>
      <c r="V11" s="202"/>
      <c r="W11" s="201"/>
      <c r="X11" s="202"/>
      <c r="Y11" s="201"/>
      <c r="Z11" s="202"/>
      <c r="AA11" s="201"/>
      <c r="AB11" s="202"/>
      <c r="AC11" s="201"/>
      <c r="AD11" s="202"/>
      <c r="AE11" s="201"/>
      <c r="AF11" s="202"/>
      <c r="AG11" s="201"/>
      <c r="AH11" s="202"/>
      <c r="AI11" s="201"/>
      <c r="AJ11" s="202"/>
      <c r="AK11" s="201"/>
      <c r="AL11" s="202"/>
      <c r="AM11" s="201"/>
      <c r="AN11" s="202"/>
      <c r="AO11" s="201"/>
      <c r="AP11" s="202"/>
      <c r="AQ11" s="201"/>
      <c r="AR11" s="202"/>
      <c r="AS11" s="201"/>
      <c r="AT11" s="202"/>
      <c r="AU11" s="201"/>
      <c r="AV11" s="202"/>
      <c r="AW11" s="201"/>
      <c r="AX11" s="202"/>
      <c r="AY11" s="201"/>
      <c r="AZ11" s="202"/>
      <c r="BA11" s="201"/>
      <c r="BB11" s="202"/>
      <c r="BC11" s="299"/>
      <c r="BD11" s="202"/>
      <c r="BE11" s="203"/>
    </row>
    <row r="12" spans="1:57" s="13" customFormat="1" ht="12.75" customHeight="1">
      <c r="A12" s="37"/>
      <c r="B12" s="209" t="str">
        <f>Parameters!Q11</f>
        <v>C10-C12</v>
      </c>
      <c r="C12" s="210"/>
      <c r="D12" s="605" t="str">
        <f>Parameters!S11</f>
        <v>Manufacture of food products, beverages and tobacco
products</v>
      </c>
      <c r="E12" s="606"/>
      <c r="F12" s="157"/>
      <c r="G12" s="201"/>
      <c r="H12" s="211"/>
      <c r="I12" s="201"/>
      <c r="J12" s="211"/>
      <c r="K12" s="201"/>
      <c r="L12" s="211"/>
      <c r="M12" s="201"/>
      <c r="N12" s="211"/>
      <c r="O12" s="201"/>
      <c r="P12" s="211"/>
      <c r="Q12" s="201"/>
      <c r="R12" s="211"/>
      <c r="S12" s="201"/>
      <c r="T12" s="211"/>
      <c r="U12" s="201"/>
      <c r="V12" s="211"/>
      <c r="W12" s="201"/>
      <c r="X12" s="211"/>
      <c r="Y12" s="201"/>
      <c r="Z12" s="211"/>
      <c r="AA12" s="201"/>
      <c r="AB12" s="211"/>
      <c r="AC12" s="201"/>
      <c r="AD12" s="211"/>
      <c r="AE12" s="201"/>
      <c r="AF12" s="211"/>
      <c r="AG12" s="201"/>
      <c r="AH12" s="211"/>
      <c r="AI12" s="201"/>
      <c r="AJ12" s="211"/>
      <c r="AK12" s="201"/>
      <c r="AL12" s="211"/>
      <c r="AM12" s="201"/>
      <c r="AN12" s="211"/>
      <c r="AO12" s="201"/>
      <c r="AP12" s="211"/>
      <c r="AQ12" s="201"/>
      <c r="AR12" s="211"/>
      <c r="AS12" s="201"/>
      <c r="AT12" s="211"/>
      <c r="AU12" s="201"/>
      <c r="AV12" s="211"/>
      <c r="AW12" s="201"/>
      <c r="AX12" s="211"/>
      <c r="AY12" s="201"/>
      <c r="AZ12" s="211"/>
      <c r="BA12" s="201"/>
      <c r="BB12" s="211"/>
      <c r="BC12" s="299"/>
      <c r="BD12" s="211"/>
      <c r="BE12" s="203"/>
    </row>
    <row r="13" spans="1:57" s="13" customFormat="1" ht="12.75" customHeight="1">
      <c r="A13" s="37"/>
      <c r="B13" s="209" t="str">
        <f>Parameters!Q12</f>
        <v>C13-C15</v>
      </c>
      <c r="C13" s="210"/>
      <c r="D13" s="605" t="str">
        <f>Parameters!S12</f>
        <v>Manufacture of textiles, wearing apparel and leather products</v>
      </c>
      <c r="E13" s="607"/>
      <c r="F13" s="157"/>
      <c r="G13" s="201"/>
      <c r="H13" s="211"/>
      <c r="I13" s="201"/>
      <c r="J13" s="211"/>
      <c r="K13" s="201"/>
      <c r="L13" s="211"/>
      <c r="M13" s="201"/>
      <c r="N13" s="211"/>
      <c r="O13" s="201"/>
      <c r="P13" s="211"/>
      <c r="Q13" s="201"/>
      <c r="R13" s="211"/>
      <c r="S13" s="201"/>
      <c r="T13" s="211"/>
      <c r="U13" s="201"/>
      <c r="V13" s="211"/>
      <c r="W13" s="201"/>
      <c r="X13" s="211"/>
      <c r="Y13" s="201"/>
      <c r="Z13" s="211"/>
      <c r="AA13" s="201"/>
      <c r="AB13" s="211"/>
      <c r="AC13" s="201"/>
      <c r="AD13" s="211"/>
      <c r="AE13" s="201"/>
      <c r="AF13" s="211"/>
      <c r="AG13" s="201"/>
      <c r="AH13" s="211"/>
      <c r="AI13" s="201"/>
      <c r="AJ13" s="211"/>
      <c r="AK13" s="201"/>
      <c r="AL13" s="211"/>
      <c r="AM13" s="201"/>
      <c r="AN13" s="211"/>
      <c r="AO13" s="201"/>
      <c r="AP13" s="211"/>
      <c r="AQ13" s="201"/>
      <c r="AR13" s="211"/>
      <c r="AS13" s="201"/>
      <c r="AT13" s="211"/>
      <c r="AU13" s="201"/>
      <c r="AV13" s="211"/>
      <c r="AW13" s="201"/>
      <c r="AX13" s="211"/>
      <c r="AY13" s="201"/>
      <c r="AZ13" s="211"/>
      <c r="BA13" s="201"/>
      <c r="BB13" s="211"/>
      <c r="BC13" s="299"/>
      <c r="BD13" s="211"/>
      <c r="BE13" s="203"/>
    </row>
    <row r="14" spans="1:57" s="13" customFormat="1" ht="13">
      <c r="A14" s="37"/>
      <c r="B14" s="209" t="str">
        <f>Parameters!Q13</f>
        <v>C16-C18</v>
      </c>
      <c r="C14" s="210"/>
      <c r="D14" s="605" t="str">
        <f>Parameters!S13</f>
        <v>Manufacture of wood, paper, printing and reproduction</v>
      </c>
      <c r="E14" s="607"/>
      <c r="F14" s="165"/>
      <c r="G14" s="212"/>
      <c r="H14" s="213"/>
      <c r="I14" s="212"/>
      <c r="J14" s="213"/>
      <c r="K14" s="212"/>
      <c r="L14" s="213"/>
      <c r="M14" s="212"/>
      <c r="N14" s="213"/>
      <c r="O14" s="212"/>
      <c r="P14" s="213"/>
      <c r="Q14" s="212"/>
      <c r="R14" s="213"/>
      <c r="S14" s="212"/>
      <c r="T14" s="213"/>
      <c r="U14" s="212"/>
      <c r="V14" s="213"/>
      <c r="W14" s="212"/>
      <c r="X14" s="213"/>
      <c r="Y14" s="212"/>
      <c r="Z14" s="213"/>
      <c r="AA14" s="212"/>
      <c r="AB14" s="213"/>
      <c r="AC14" s="212"/>
      <c r="AD14" s="213"/>
      <c r="AE14" s="212"/>
      <c r="AF14" s="213"/>
      <c r="AG14" s="212"/>
      <c r="AH14" s="213"/>
      <c r="AI14" s="212"/>
      <c r="AJ14" s="213"/>
      <c r="AK14" s="212"/>
      <c r="AL14" s="213"/>
      <c r="AM14" s="212"/>
      <c r="AN14" s="213"/>
      <c r="AO14" s="212"/>
      <c r="AP14" s="213"/>
      <c r="AQ14" s="212"/>
      <c r="AR14" s="213"/>
      <c r="AS14" s="212"/>
      <c r="AT14" s="213"/>
      <c r="AU14" s="212"/>
      <c r="AV14" s="213"/>
      <c r="AW14" s="212"/>
      <c r="AX14" s="213"/>
      <c r="AY14" s="212"/>
      <c r="AZ14" s="213"/>
      <c r="BA14" s="212"/>
      <c r="BB14" s="213"/>
      <c r="BC14" s="300"/>
      <c r="BD14" s="213"/>
      <c r="BE14" s="214"/>
    </row>
    <row r="15" spans="1:57"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156"/>
      <c r="G15" s="216"/>
      <c r="H15" s="206"/>
      <c r="I15" s="216"/>
      <c r="J15" s="206"/>
      <c r="K15" s="216"/>
      <c r="L15" s="206"/>
      <c r="M15" s="216"/>
      <c r="N15" s="206"/>
      <c r="O15" s="216"/>
      <c r="P15" s="206"/>
      <c r="Q15" s="216"/>
      <c r="R15" s="206"/>
      <c r="S15" s="216"/>
      <c r="T15" s="206"/>
      <c r="U15" s="216"/>
      <c r="V15" s="206"/>
      <c r="W15" s="216"/>
      <c r="X15" s="206"/>
      <c r="Y15" s="216"/>
      <c r="Z15" s="206"/>
      <c r="AA15" s="216"/>
      <c r="AB15" s="206"/>
      <c r="AC15" s="216"/>
      <c r="AD15" s="206"/>
      <c r="AE15" s="216"/>
      <c r="AF15" s="206"/>
      <c r="AG15" s="216"/>
      <c r="AH15" s="206"/>
      <c r="AI15" s="216"/>
      <c r="AJ15" s="206"/>
      <c r="AK15" s="216"/>
      <c r="AL15" s="206"/>
      <c r="AM15" s="216"/>
      <c r="AN15" s="206"/>
      <c r="AO15" s="216"/>
      <c r="AP15" s="206"/>
      <c r="AQ15" s="216"/>
      <c r="AR15" s="206"/>
      <c r="AS15" s="216"/>
      <c r="AT15" s="206"/>
      <c r="AU15" s="216"/>
      <c r="AV15" s="206"/>
      <c r="AW15" s="216"/>
      <c r="AX15" s="206"/>
      <c r="AY15" s="216"/>
      <c r="AZ15" s="206"/>
      <c r="BA15" s="216"/>
      <c r="BB15" s="206"/>
      <c r="BC15" s="301"/>
      <c r="BD15" s="206"/>
      <c r="BE15" s="217"/>
    </row>
    <row r="16" spans="1:57" s="14" customFormat="1" ht="12.75" customHeight="1">
      <c r="A16" s="35"/>
      <c r="B16" s="204" t="str">
        <f>Parameters!Q15</f>
        <v>C17</v>
      </c>
      <c r="C16" s="205"/>
      <c r="D16" s="611" t="str">
        <f>Parameters!S15</f>
        <v>Manufacture of paper and paper products</v>
      </c>
      <c r="E16" s="612"/>
      <c r="F16" s="156"/>
      <c r="G16" s="216"/>
      <c r="H16" s="206"/>
      <c r="I16" s="216"/>
      <c r="J16" s="206"/>
      <c r="K16" s="216"/>
      <c r="L16" s="206"/>
      <c r="M16" s="216"/>
      <c r="N16" s="206"/>
      <c r="O16" s="216"/>
      <c r="P16" s="206"/>
      <c r="Q16" s="216"/>
      <c r="R16" s="206"/>
      <c r="S16" s="216"/>
      <c r="T16" s="206"/>
      <c r="U16" s="216"/>
      <c r="V16" s="206"/>
      <c r="W16" s="216"/>
      <c r="X16" s="206"/>
      <c r="Y16" s="216"/>
      <c r="Z16" s="206"/>
      <c r="AA16" s="216"/>
      <c r="AB16" s="206"/>
      <c r="AC16" s="216"/>
      <c r="AD16" s="206"/>
      <c r="AE16" s="216"/>
      <c r="AF16" s="206"/>
      <c r="AG16" s="216"/>
      <c r="AH16" s="206"/>
      <c r="AI16" s="216"/>
      <c r="AJ16" s="206"/>
      <c r="AK16" s="216"/>
      <c r="AL16" s="206"/>
      <c r="AM16" s="216"/>
      <c r="AN16" s="206"/>
      <c r="AO16" s="216"/>
      <c r="AP16" s="206"/>
      <c r="AQ16" s="216"/>
      <c r="AR16" s="206"/>
      <c r="AS16" s="216"/>
      <c r="AT16" s="206"/>
      <c r="AU16" s="216"/>
      <c r="AV16" s="206"/>
      <c r="AW16" s="216"/>
      <c r="AX16" s="206"/>
      <c r="AY16" s="216"/>
      <c r="AZ16" s="206"/>
      <c r="BA16" s="216"/>
      <c r="BB16" s="206"/>
      <c r="BC16" s="301"/>
      <c r="BD16" s="206"/>
      <c r="BE16" s="217"/>
    </row>
    <row r="17" spans="1:57" s="14" customFormat="1" ht="12.75" customHeight="1">
      <c r="A17" s="35"/>
      <c r="B17" s="204" t="str">
        <f>Parameters!Q16</f>
        <v>C18</v>
      </c>
      <c r="C17" s="205"/>
      <c r="D17" s="611" t="str">
        <f>Parameters!S16</f>
        <v>Printing and reproduction of recorded media</v>
      </c>
      <c r="E17" s="612"/>
      <c r="F17" s="156"/>
      <c r="G17" s="216"/>
      <c r="H17" s="206"/>
      <c r="I17" s="216"/>
      <c r="J17" s="206"/>
      <c r="K17" s="216"/>
      <c r="L17" s="206"/>
      <c r="M17" s="216"/>
      <c r="N17" s="206"/>
      <c r="O17" s="216"/>
      <c r="P17" s="206"/>
      <c r="Q17" s="216"/>
      <c r="R17" s="206"/>
      <c r="S17" s="216"/>
      <c r="T17" s="206"/>
      <c r="U17" s="216"/>
      <c r="V17" s="206"/>
      <c r="W17" s="216"/>
      <c r="X17" s="206"/>
      <c r="Y17" s="216"/>
      <c r="Z17" s="206"/>
      <c r="AA17" s="216"/>
      <c r="AB17" s="206"/>
      <c r="AC17" s="216"/>
      <c r="AD17" s="206"/>
      <c r="AE17" s="216"/>
      <c r="AF17" s="206"/>
      <c r="AG17" s="216"/>
      <c r="AH17" s="206"/>
      <c r="AI17" s="216"/>
      <c r="AJ17" s="206"/>
      <c r="AK17" s="216"/>
      <c r="AL17" s="206"/>
      <c r="AM17" s="216"/>
      <c r="AN17" s="206"/>
      <c r="AO17" s="216"/>
      <c r="AP17" s="206"/>
      <c r="AQ17" s="216"/>
      <c r="AR17" s="206"/>
      <c r="AS17" s="216"/>
      <c r="AT17" s="206"/>
      <c r="AU17" s="216"/>
      <c r="AV17" s="206"/>
      <c r="AW17" s="216"/>
      <c r="AX17" s="206"/>
      <c r="AY17" s="216"/>
      <c r="AZ17" s="206"/>
      <c r="BA17" s="216"/>
      <c r="BB17" s="206"/>
      <c r="BC17" s="301"/>
      <c r="BD17" s="206"/>
      <c r="BE17" s="217"/>
    </row>
    <row r="18" spans="1:57" s="15" customFormat="1" ht="12.75" customHeight="1">
      <c r="A18" s="37"/>
      <c r="B18" s="209" t="str">
        <f>Parameters!Q17</f>
        <v>C19</v>
      </c>
      <c r="C18" s="210"/>
      <c r="D18" s="605" t="str">
        <f>Parameters!S17</f>
        <v>Manufacture of coke and refined petroleum products</v>
      </c>
      <c r="E18" s="606"/>
      <c r="F18" s="157"/>
      <c r="G18" s="216"/>
      <c r="H18" s="211"/>
      <c r="I18" s="216"/>
      <c r="J18" s="211"/>
      <c r="K18" s="216"/>
      <c r="L18" s="211"/>
      <c r="M18" s="216"/>
      <c r="N18" s="211"/>
      <c r="O18" s="216"/>
      <c r="P18" s="211"/>
      <c r="Q18" s="216"/>
      <c r="R18" s="211"/>
      <c r="S18" s="216"/>
      <c r="T18" s="211"/>
      <c r="U18" s="216"/>
      <c r="V18" s="211"/>
      <c r="W18" s="216"/>
      <c r="X18" s="211"/>
      <c r="Y18" s="216"/>
      <c r="Z18" s="211"/>
      <c r="AA18" s="216"/>
      <c r="AB18" s="211"/>
      <c r="AC18" s="216"/>
      <c r="AD18" s="211"/>
      <c r="AE18" s="216"/>
      <c r="AF18" s="211"/>
      <c r="AG18" s="216"/>
      <c r="AH18" s="211"/>
      <c r="AI18" s="216"/>
      <c r="AJ18" s="211"/>
      <c r="AK18" s="216"/>
      <c r="AL18" s="211"/>
      <c r="AM18" s="216"/>
      <c r="AN18" s="211"/>
      <c r="AO18" s="216"/>
      <c r="AP18" s="211"/>
      <c r="AQ18" s="216"/>
      <c r="AR18" s="211"/>
      <c r="AS18" s="216"/>
      <c r="AT18" s="211"/>
      <c r="AU18" s="216"/>
      <c r="AV18" s="211"/>
      <c r="AW18" s="216"/>
      <c r="AX18" s="211"/>
      <c r="AY18" s="216"/>
      <c r="AZ18" s="211"/>
      <c r="BA18" s="216"/>
      <c r="BB18" s="211"/>
      <c r="BC18" s="301"/>
      <c r="BD18" s="211"/>
      <c r="BE18" s="217"/>
    </row>
    <row r="19" spans="1:57" s="14" customFormat="1" ht="12.75" customHeight="1">
      <c r="A19" s="37"/>
      <c r="B19" s="209" t="str">
        <f>Parameters!Q18</f>
        <v>C20</v>
      </c>
      <c r="C19" s="210"/>
      <c r="D19" s="605" t="str">
        <f>Parameters!S18</f>
        <v>Manufacture of chemicals and chemical products</v>
      </c>
      <c r="E19" s="606"/>
      <c r="F19" s="157"/>
      <c r="G19" s="216"/>
      <c r="H19" s="211"/>
      <c r="I19" s="216"/>
      <c r="J19" s="211"/>
      <c r="K19" s="216"/>
      <c r="L19" s="211"/>
      <c r="M19" s="216"/>
      <c r="N19" s="211"/>
      <c r="O19" s="216"/>
      <c r="P19" s="211"/>
      <c r="Q19" s="216"/>
      <c r="R19" s="211"/>
      <c r="S19" s="216"/>
      <c r="T19" s="211"/>
      <c r="U19" s="216"/>
      <c r="V19" s="211"/>
      <c r="W19" s="216"/>
      <c r="X19" s="211"/>
      <c r="Y19" s="216"/>
      <c r="Z19" s="211"/>
      <c r="AA19" s="216"/>
      <c r="AB19" s="211"/>
      <c r="AC19" s="216"/>
      <c r="AD19" s="211"/>
      <c r="AE19" s="216"/>
      <c r="AF19" s="211"/>
      <c r="AG19" s="216"/>
      <c r="AH19" s="211"/>
      <c r="AI19" s="216"/>
      <c r="AJ19" s="211"/>
      <c r="AK19" s="216"/>
      <c r="AL19" s="211"/>
      <c r="AM19" s="216"/>
      <c r="AN19" s="211"/>
      <c r="AO19" s="216"/>
      <c r="AP19" s="211"/>
      <c r="AQ19" s="216"/>
      <c r="AR19" s="211"/>
      <c r="AS19" s="216"/>
      <c r="AT19" s="211"/>
      <c r="AU19" s="216"/>
      <c r="AV19" s="211"/>
      <c r="AW19" s="216"/>
      <c r="AX19" s="211"/>
      <c r="AY19" s="216"/>
      <c r="AZ19" s="211"/>
      <c r="BA19" s="216"/>
      <c r="BB19" s="211"/>
      <c r="BC19" s="301"/>
      <c r="BD19" s="211"/>
      <c r="BE19" s="217"/>
    </row>
    <row r="20" spans="1:57" s="14" customFormat="1" ht="12.75" customHeight="1">
      <c r="A20" s="37"/>
      <c r="B20" s="209" t="str">
        <f>Parameters!Q19</f>
        <v>C21</v>
      </c>
      <c r="C20" s="210"/>
      <c r="D20" s="605" t="str">
        <f>Parameters!S19</f>
        <v>Manufacture of basic pharmaceutical products and pharmaceutical preparations</v>
      </c>
      <c r="E20" s="606"/>
      <c r="F20" s="157"/>
      <c r="G20" s="216"/>
      <c r="H20" s="211"/>
      <c r="I20" s="216"/>
      <c r="J20" s="211"/>
      <c r="K20" s="216"/>
      <c r="L20" s="211"/>
      <c r="M20" s="216"/>
      <c r="N20" s="211"/>
      <c r="O20" s="216"/>
      <c r="P20" s="211"/>
      <c r="Q20" s="216"/>
      <c r="R20" s="211"/>
      <c r="S20" s="216"/>
      <c r="T20" s="211"/>
      <c r="U20" s="216"/>
      <c r="V20" s="211"/>
      <c r="W20" s="216"/>
      <c r="X20" s="211"/>
      <c r="Y20" s="216"/>
      <c r="Z20" s="211"/>
      <c r="AA20" s="216"/>
      <c r="AB20" s="211"/>
      <c r="AC20" s="216"/>
      <c r="AD20" s="211"/>
      <c r="AE20" s="216"/>
      <c r="AF20" s="211"/>
      <c r="AG20" s="216"/>
      <c r="AH20" s="211"/>
      <c r="AI20" s="216"/>
      <c r="AJ20" s="211"/>
      <c r="AK20" s="216"/>
      <c r="AL20" s="211"/>
      <c r="AM20" s="216"/>
      <c r="AN20" s="211"/>
      <c r="AO20" s="216"/>
      <c r="AP20" s="211"/>
      <c r="AQ20" s="216"/>
      <c r="AR20" s="211"/>
      <c r="AS20" s="216"/>
      <c r="AT20" s="211"/>
      <c r="AU20" s="216"/>
      <c r="AV20" s="211"/>
      <c r="AW20" s="216"/>
      <c r="AX20" s="211"/>
      <c r="AY20" s="216"/>
      <c r="AZ20" s="211"/>
      <c r="BA20" s="216"/>
      <c r="BB20" s="211"/>
      <c r="BC20" s="301"/>
      <c r="BD20" s="211"/>
      <c r="BE20" s="217"/>
    </row>
    <row r="21" spans="1:57" s="14" customFormat="1" ht="12.75" customHeight="1">
      <c r="A21" s="37"/>
      <c r="B21" s="209" t="str">
        <f>Parameters!Q20</f>
        <v>C22_C23</v>
      </c>
      <c r="C21" s="210"/>
      <c r="D21" s="605" t="str">
        <f>Parameters!S20</f>
        <v>Manufacture of rubber and plastic products and other non-metallic mineral products</v>
      </c>
      <c r="E21" s="607"/>
      <c r="F21" s="165"/>
      <c r="G21" s="212"/>
      <c r="H21" s="213"/>
      <c r="I21" s="212"/>
      <c r="J21" s="213"/>
      <c r="K21" s="212"/>
      <c r="L21" s="213"/>
      <c r="M21" s="212"/>
      <c r="N21" s="213"/>
      <c r="O21" s="212"/>
      <c r="P21" s="213"/>
      <c r="Q21" s="212"/>
      <c r="R21" s="213"/>
      <c r="S21" s="212"/>
      <c r="T21" s="213"/>
      <c r="U21" s="212"/>
      <c r="V21" s="213"/>
      <c r="W21" s="212"/>
      <c r="X21" s="213"/>
      <c r="Y21" s="212"/>
      <c r="Z21" s="213"/>
      <c r="AA21" s="212"/>
      <c r="AB21" s="213"/>
      <c r="AC21" s="212"/>
      <c r="AD21" s="213"/>
      <c r="AE21" s="212"/>
      <c r="AF21" s="213"/>
      <c r="AG21" s="212"/>
      <c r="AH21" s="213"/>
      <c r="AI21" s="212"/>
      <c r="AJ21" s="213"/>
      <c r="AK21" s="212"/>
      <c r="AL21" s="213"/>
      <c r="AM21" s="212"/>
      <c r="AN21" s="213"/>
      <c r="AO21" s="212"/>
      <c r="AP21" s="213"/>
      <c r="AQ21" s="212"/>
      <c r="AR21" s="213"/>
      <c r="AS21" s="212"/>
      <c r="AT21" s="213"/>
      <c r="AU21" s="212"/>
      <c r="AV21" s="213"/>
      <c r="AW21" s="212"/>
      <c r="AX21" s="213"/>
      <c r="AY21" s="212"/>
      <c r="AZ21" s="213"/>
      <c r="BA21" s="212"/>
      <c r="BB21" s="213"/>
      <c r="BC21" s="300"/>
      <c r="BD21" s="213"/>
      <c r="BE21" s="214"/>
    </row>
    <row r="22" spans="1:57" s="15" customFormat="1" ht="12.75" customHeight="1">
      <c r="A22" s="35"/>
      <c r="B22" s="204" t="str">
        <f>Parameters!Q21</f>
        <v>C22</v>
      </c>
      <c r="C22" s="218"/>
      <c r="D22" s="596" t="str">
        <f>Parameters!S21</f>
        <v>Manufacture of rubber and plastic products</v>
      </c>
      <c r="E22" s="597"/>
      <c r="F22" s="156"/>
      <c r="G22" s="216"/>
      <c r="H22" s="29"/>
      <c r="I22" s="216"/>
      <c r="J22" s="29"/>
      <c r="K22" s="216"/>
      <c r="L22" s="29"/>
      <c r="M22" s="216"/>
      <c r="N22" s="29"/>
      <c r="O22" s="216"/>
      <c r="P22" s="29"/>
      <c r="Q22" s="216"/>
      <c r="R22" s="29"/>
      <c r="S22" s="216"/>
      <c r="T22" s="29"/>
      <c r="U22" s="216"/>
      <c r="V22" s="29"/>
      <c r="W22" s="216"/>
      <c r="X22" s="29"/>
      <c r="Y22" s="216"/>
      <c r="Z22" s="29"/>
      <c r="AA22" s="216"/>
      <c r="AB22" s="29"/>
      <c r="AC22" s="216"/>
      <c r="AD22" s="29"/>
      <c r="AE22" s="216"/>
      <c r="AF22" s="29"/>
      <c r="AG22" s="216"/>
      <c r="AH22" s="29"/>
      <c r="AI22" s="216"/>
      <c r="AJ22" s="29"/>
      <c r="AK22" s="216"/>
      <c r="AL22" s="29"/>
      <c r="AM22" s="216"/>
      <c r="AN22" s="29"/>
      <c r="AO22" s="216"/>
      <c r="AP22" s="29"/>
      <c r="AQ22" s="216"/>
      <c r="AR22" s="29"/>
      <c r="AS22" s="216"/>
      <c r="AT22" s="29"/>
      <c r="AU22" s="216"/>
      <c r="AV22" s="206"/>
      <c r="AW22" s="216"/>
      <c r="AX22" s="206"/>
      <c r="AY22" s="216"/>
      <c r="AZ22" s="206"/>
      <c r="BA22" s="216"/>
      <c r="BB22" s="206"/>
      <c r="BC22" s="301"/>
      <c r="BD22" s="206"/>
      <c r="BE22" s="217"/>
    </row>
    <row r="23" spans="1:57" s="15" customFormat="1" ht="12.75" customHeight="1">
      <c r="A23" s="35"/>
      <c r="B23" s="204" t="str">
        <f>Parameters!Q22</f>
        <v>C23</v>
      </c>
      <c r="C23" s="218"/>
      <c r="D23" s="596" t="str">
        <f>Parameters!S22</f>
        <v>Manufacture of other non-metallic mineral products</v>
      </c>
      <c r="E23" s="612"/>
      <c r="F23" s="156"/>
      <c r="G23" s="216"/>
      <c r="H23" s="29"/>
      <c r="I23" s="216"/>
      <c r="J23" s="29"/>
      <c r="K23" s="216"/>
      <c r="L23" s="29"/>
      <c r="M23" s="216"/>
      <c r="N23" s="29"/>
      <c r="O23" s="216"/>
      <c r="P23" s="29"/>
      <c r="Q23" s="216"/>
      <c r="R23" s="29"/>
      <c r="S23" s="216"/>
      <c r="T23" s="29"/>
      <c r="U23" s="216"/>
      <c r="V23" s="29"/>
      <c r="W23" s="216"/>
      <c r="X23" s="29"/>
      <c r="Y23" s="216"/>
      <c r="Z23" s="29"/>
      <c r="AA23" s="216"/>
      <c r="AB23" s="29"/>
      <c r="AC23" s="216"/>
      <c r="AD23" s="29"/>
      <c r="AE23" s="216"/>
      <c r="AF23" s="29"/>
      <c r="AG23" s="216"/>
      <c r="AH23" s="29"/>
      <c r="AI23" s="216"/>
      <c r="AJ23" s="29"/>
      <c r="AK23" s="216"/>
      <c r="AL23" s="29"/>
      <c r="AM23" s="216"/>
      <c r="AN23" s="29"/>
      <c r="AO23" s="216"/>
      <c r="AP23" s="29"/>
      <c r="AQ23" s="216"/>
      <c r="AR23" s="29"/>
      <c r="AS23" s="216"/>
      <c r="AT23" s="29"/>
      <c r="AU23" s="216"/>
      <c r="AV23" s="206"/>
      <c r="AW23" s="216"/>
      <c r="AX23" s="206"/>
      <c r="AY23" s="216"/>
      <c r="AZ23" s="206"/>
      <c r="BA23" s="216"/>
      <c r="BB23" s="206"/>
      <c r="BC23" s="301"/>
      <c r="BD23" s="206"/>
      <c r="BE23" s="217"/>
    </row>
    <row r="24" spans="1:57" s="15" customFormat="1" ht="24.75" customHeight="1">
      <c r="A24" s="37"/>
      <c r="B24" s="209" t="str">
        <f>Parameters!Q23</f>
        <v>C24_C25</v>
      </c>
      <c r="C24" s="210"/>
      <c r="D24" s="605" t="str">
        <f>Parameters!S23</f>
        <v>Manufacture of basic metals and fabricated metal products, except machinery and equipment</v>
      </c>
      <c r="E24" s="607"/>
      <c r="F24" s="165"/>
      <c r="G24" s="212"/>
      <c r="H24" s="213"/>
      <c r="I24" s="212"/>
      <c r="J24" s="213"/>
      <c r="K24" s="212"/>
      <c r="L24" s="213"/>
      <c r="M24" s="212"/>
      <c r="N24" s="213"/>
      <c r="O24" s="212"/>
      <c r="P24" s="213"/>
      <c r="Q24" s="212"/>
      <c r="R24" s="213"/>
      <c r="S24" s="212"/>
      <c r="T24" s="213"/>
      <c r="U24" s="212"/>
      <c r="V24" s="213"/>
      <c r="W24" s="212"/>
      <c r="X24" s="213"/>
      <c r="Y24" s="212"/>
      <c r="Z24" s="213"/>
      <c r="AA24" s="212"/>
      <c r="AB24" s="213"/>
      <c r="AC24" s="212"/>
      <c r="AD24" s="213"/>
      <c r="AE24" s="212"/>
      <c r="AF24" s="213"/>
      <c r="AG24" s="212"/>
      <c r="AH24" s="213"/>
      <c r="AI24" s="212"/>
      <c r="AJ24" s="213"/>
      <c r="AK24" s="212"/>
      <c r="AL24" s="213"/>
      <c r="AM24" s="212"/>
      <c r="AN24" s="213"/>
      <c r="AO24" s="212"/>
      <c r="AP24" s="213"/>
      <c r="AQ24" s="212"/>
      <c r="AR24" s="213"/>
      <c r="AS24" s="212"/>
      <c r="AT24" s="213"/>
      <c r="AU24" s="212"/>
      <c r="AV24" s="213"/>
      <c r="AW24" s="212"/>
      <c r="AX24" s="213"/>
      <c r="AY24" s="212"/>
      <c r="AZ24" s="213"/>
      <c r="BA24" s="212"/>
      <c r="BB24" s="213"/>
      <c r="BC24" s="300"/>
      <c r="BD24" s="213"/>
      <c r="BE24" s="214"/>
    </row>
    <row r="25" spans="1:57" s="15" customFormat="1" ht="12.75" customHeight="1">
      <c r="A25" s="35"/>
      <c r="B25" s="204" t="str">
        <f>Parameters!Q24</f>
        <v>C24</v>
      </c>
      <c r="C25" s="218"/>
      <c r="D25" s="596" t="str">
        <f>Parameters!S24</f>
        <v>Manufacture of basic metals</v>
      </c>
      <c r="E25" s="597"/>
      <c r="F25" s="156"/>
      <c r="G25" s="216"/>
      <c r="H25" s="29"/>
      <c r="I25" s="216"/>
      <c r="J25" s="29"/>
      <c r="K25" s="216"/>
      <c r="L25" s="29"/>
      <c r="M25" s="216"/>
      <c r="N25" s="29"/>
      <c r="O25" s="216"/>
      <c r="P25" s="29"/>
      <c r="Q25" s="216"/>
      <c r="R25" s="29"/>
      <c r="S25" s="216"/>
      <c r="T25" s="29"/>
      <c r="U25" s="216"/>
      <c r="V25" s="29"/>
      <c r="W25" s="216"/>
      <c r="X25" s="29"/>
      <c r="Y25" s="216"/>
      <c r="Z25" s="29"/>
      <c r="AA25" s="216"/>
      <c r="AB25" s="29"/>
      <c r="AC25" s="216"/>
      <c r="AD25" s="29"/>
      <c r="AE25" s="216"/>
      <c r="AF25" s="29"/>
      <c r="AG25" s="216"/>
      <c r="AH25" s="29"/>
      <c r="AI25" s="216"/>
      <c r="AJ25" s="29"/>
      <c r="AK25" s="216"/>
      <c r="AL25" s="29"/>
      <c r="AM25" s="216"/>
      <c r="AN25" s="29"/>
      <c r="AO25" s="216"/>
      <c r="AP25" s="29"/>
      <c r="AQ25" s="216"/>
      <c r="AR25" s="29"/>
      <c r="AS25" s="216"/>
      <c r="AT25" s="29"/>
      <c r="AU25" s="216"/>
      <c r="AV25" s="206"/>
      <c r="AW25" s="216"/>
      <c r="AX25" s="206"/>
      <c r="AY25" s="216"/>
      <c r="AZ25" s="206"/>
      <c r="BA25" s="216"/>
      <c r="BB25" s="206"/>
      <c r="BC25" s="301"/>
      <c r="BD25" s="206"/>
      <c r="BE25" s="217"/>
    </row>
    <row r="26" spans="1:57" s="14" customFormat="1" ht="12.75" customHeight="1">
      <c r="A26" s="35"/>
      <c r="B26" s="204" t="str">
        <f>Parameters!Q25</f>
        <v>C25</v>
      </c>
      <c r="C26" s="205"/>
      <c r="D26" s="611" t="str">
        <f>Parameters!S25</f>
        <v>Manufacture of fabricated metal products, except machinery and equipment</v>
      </c>
      <c r="E26" s="612"/>
      <c r="F26" s="156"/>
      <c r="G26" s="216"/>
      <c r="H26" s="206"/>
      <c r="I26" s="216"/>
      <c r="J26" s="206"/>
      <c r="K26" s="216"/>
      <c r="L26" s="206"/>
      <c r="M26" s="216"/>
      <c r="N26" s="206"/>
      <c r="O26" s="216"/>
      <c r="P26" s="206"/>
      <c r="Q26" s="216"/>
      <c r="R26" s="206"/>
      <c r="S26" s="216"/>
      <c r="T26" s="206"/>
      <c r="U26" s="216"/>
      <c r="V26" s="206"/>
      <c r="W26" s="216"/>
      <c r="X26" s="206"/>
      <c r="Y26" s="216"/>
      <c r="Z26" s="206"/>
      <c r="AA26" s="216"/>
      <c r="AB26" s="206"/>
      <c r="AC26" s="216"/>
      <c r="AD26" s="206"/>
      <c r="AE26" s="216"/>
      <c r="AF26" s="206"/>
      <c r="AG26" s="216"/>
      <c r="AH26" s="206"/>
      <c r="AI26" s="216"/>
      <c r="AJ26" s="206"/>
      <c r="AK26" s="216"/>
      <c r="AL26" s="206"/>
      <c r="AM26" s="216"/>
      <c r="AN26" s="206"/>
      <c r="AO26" s="216"/>
      <c r="AP26" s="206"/>
      <c r="AQ26" s="216"/>
      <c r="AR26" s="206"/>
      <c r="AS26" s="216"/>
      <c r="AT26" s="206"/>
      <c r="AU26" s="216"/>
      <c r="AV26" s="206"/>
      <c r="AW26" s="216"/>
      <c r="AX26" s="206"/>
      <c r="AY26" s="216"/>
      <c r="AZ26" s="206"/>
      <c r="BA26" s="216"/>
      <c r="BB26" s="206"/>
      <c r="BC26" s="301"/>
      <c r="BD26" s="206"/>
      <c r="BE26" s="217"/>
    </row>
    <row r="27" spans="1:57" s="14" customFormat="1" ht="12.75" customHeight="1">
      <c r="A27" s="37"/>
      <c r="B27" s="209" t="str">
        <f>Parameters!Q26</f>
        <v>C26</v>
      </c>
      <c r="C27" s="210"/>
      <c r="D27" s="605" t="str">
        <f>Parameters!S26</f>
        <v>Manufacture of computer, electronic and optical products</v>
      </c>
      <c r="E27" s="606"/>
      <c r="F27" s="157"/>
      <c r="G27" s="216"/>
      <c r="H27" s="211"/>
      <c r="I27" s="216"/>
      <c r="J27" s="211"/>
      <c r="K27" s="216"/>
      <c r="L27" s="211"/>
      <c r="M27" s="216"/>
      <c r="N27" s="211"/>
      <c r="O27" s="216"/>
      <c r="P27" s="211"/>
      <c r="Q27" s="216"/>
      <c r="R27" s="211"/>
      <c r="S27" s="216"/>
      <c r="T27" s="211"/>
      <c r="U27" s="216"/>
      <c r="V27" s="211"/>
      <c r="W27" s="216"/>
      <c r="X27" s="211"/>
      <c r="Y27" s="216"/>
      <c r="Z27" s="211"/>
      <c r="AA27" s="216"/>
      <c r="AB27" s="211"/>
      <c r="AC27" s="216"/>
      <c r="AD27" s="211"/>
      <c r="AE27" s="216"/>
      <c r="AF27" s="211"/>
      <c r="AG27" s="216"/>
      <c r="AH27" s="211"/>
      <c r="AI27" s="216"/>
      <c r="AJ27" s="211"/>
      <c r="AK27" s="216"/>
      <c r="AL27" s="211"/>
      <c r="AM27" s="216"/>
      <c r="AN27" s="211"/>
      <c r="AO27" s="216"/>
      <c r="AP27" s="211"/>
      <c r="AQ27" s="216"/>
      <c r="AR27" s="211"/>
      <c r="AS27" s="216"/>
      <c r="AT27" s="211"/>
      <c r="AU27" s="216"/>
      <c r="AV27" s="211"/>
      <c r="AW27" s="216"/>
      <c r="AX27" s="211"/>
      <c r="AY27" s="216"/>
      <c r="AZ27" s="211"/>
      <c r="BA27" s="216"/>
      <c r="BB27" s="211"/>
      <c r="BC27" s="301"/>
      <c r="BD27" s="211"/>
      <c r="BE27" s="217"/>
    </row>
    <row r="28" spans="1:57" s="15" customFormat="1" ht="12.75" customHeight="1">
      <c r="A28" s="37"/>
      <c r="B28" s="209" t="str">
        <f>Parameters!Q27</f>
        <v>C27</v>
      </c>
      <c r="C28" s="210"/>
      <c r="D28" s="605" t="str">
        <f>Parameters!S27</f>
        <v>Manufacture of electrical equipment</v>
      </c>
      <c r="E28" s="606"/>
      <c r="F28" s="157"/>
      <c r="G28" s="216"/>
      <c r="H28" s="211"/>
      <c r="I28" s="216"/>
      <c r="J28" s="211"/>
      <c r="K28" s="216"/>
      <c r="L28" s="211"/>
      <c r="M28" s="216"/>
      <c r="N28" s="211"/>
      <c r="O28" s="216"/>
      <c r="P28" s="211"/>
      <c r="Q28" s="216"/>
      <c r="R28" s="211"/>
      <c r="S28" s="216"/>
      <c r="T28" s="211"/>
      <c r="U28" s="216"/>
      <c r="V28" s="211"/>
      <c r="W28" s="216"/>
      <c r="X28" s="211"/>
      <c r="Y28" s="216"/>
      <c r="Z28" s="211"/>
      <c r="AA28" s="216"/>
      <c r="AB28" s="211"/>
      <c r="AC28" s="216"/>
      <c r="AD28" s="211"/>
      <c r="AE28" s="216"/>
      <c r="AF28" s="211"/>
      <c r="AG28" s="216"/>
      <c r="AH28" s="211"/>
      <c r="AI28" s="216"/>
      <c r="AJ28" s="211"/>
      <c r="AK28" s="216"/>
      <c r="AL28" s="211"/>
      <c r="AM28" s="216"/>
      <c r="AN28" s="211"/>
      <c r="AO28" s="216"/>
      <c r="AP28" s="211"/>
      <c r="AQ28" s="216"/>
      <c r="AR28" s="211"/>
      <c r="AS28" s="216"/>
      <c r="AT28" s="211"/>
      <c r="AU28" s="216"/>
      <c r="AV28" s="211"/>
      <c r="AW28" s="216"/>
      <c r="AX28" s="211"/>
      <c r="AY28" s="216"/>
      <c r="AZ28" s="211"/>
      <c r="BA28" s="216"/>
      <c r="BB28" s="211"/>
      <c r="BC28" s="301"/>
      <c r="BD28" s="211"/>
      <c r="BE28" s="217"/>
    </row>
    <row r="29" spans="1:57" s="15" customFormat="1" ht="12.75" customHeight="1">
      <c r="A29" s="37"/>
      <c r="B29" s="209" t="str">
        <f>Parameters!Q28</f>
        <v>C28</v>
      </c>
      <c r="C29" s="210"/>
      <c r="D29" s="605" t="str">
        <f>Parameters!S28</f>
        <v>Manufacture of machinery and equipment n.e.c.</v>
      </c>
      <c r="E29" s="606"/>
      <c r="F29" s="157"/>
      <c r="G29" s="216"/>
      <c r="H29" s="211"/>
      <c r="I29" s="216"/>
      <c r="J29" s="211"/>
      <c r="K29" s="216"/>
      <c r="L29" s="211"/>
      <c r="M29" s="216"/>
      <c r="N29" s="211"/>
      <c r="O29" s="216"/>
      <c r="P29" s="211"/>
      <c r="Q29" s="216"/>
      <c r="R29" s="211"/>
      <c r="S29" s="216"/>
      <c r="T29" s="211"/>
      <c r="U29" s="216"/>
      <c r="V29" s="211"/>
      <c r="W29" s="216"/>
      <c r="X29" s="211"/>
      <c r="Y29" s="216"/>
      <c r="Z29" s="211"/>
      <c r="AA29" s="216"/>
      <c r="AB29" s="211"/>
      <c r="AC29" s="216"/>
      <c r="AD29" s="211"/>
      <c r="AE29" s="216"/>
      <c r="AF29" s="211"/>
      <c r="AG29" s="216"/>
      <c r="AH29" s="211"/>
      <c r="AI29" s="216"/>
      <c r="AJ29" s="211"/>
      <c r="AK29" s="216"/>
      <c r="AL29" s="211"/>
      <c r="AM29" s="216"/>
      <c r="AN29" s="211"/>
      <c r="AO29" s="216"/>
      <c r="AP29" s="211"/>
      <c r="AQ29" s="216"/>
      <c r="AR29" s="211"/>
      <c r="AS29" s="216"/>
      <c r="AT29" s="211"/>
      <c r="AU29" s="216"/>
      <c r="AV29" s="211"/>
      <c r="AW29" s="216"/>
      <c r="AX29" s="211"/>
      <c r="AY29" s="216"/>
      <c r="AZ29" s="211"/>
      <c r="BA29" s="216"/>
      <c r="BB29" s="211"/>
      <c r="BC29" s="301"/>
      <c r="BD29" s="211"/>
      <c r="BE29" s="217"/>
    </row>
    <row r="30" spans="1:57" s="15" customFormat="1" ht="12.75" customHeight="1">
      <c r="A30" s="37"/>
      <c r="B30" s="209" t="str">
        <f>Parameters!Q29</f>
        <v>C29_C30</v>
      </c>
      <c r="C30" s="210"/>
      <c r="D30" s="605" t="str">
        <f>Parameters!S29</f>
        <v>Manufacture of motor vehicles, trailers, semi-trailers and of other transport equipment</v>
      </c>
      <c r="E30" s="607"/>
      <c r="F30" s="165"/>
      <c r="G30" s="212"/>
      <c r="H30" s="213"/>
      <c r="I30" s="212"/>
      <c r="J30" s="213"/>
      <c r="K30" s="212"/>
      <c r="L30" s="213"/>
      <c r="M30" s="212"/>
      <c r="N30" s="213"/>
      <c r="O30" s="212"/>
      <c r="P30" s="213"/>
      <c r="Q30" s="212"/>
      <c r="R30" s="213"/>
      <c r="S30" s="212"/>
      <c r="T30" s="213"/>
      <c r="U30" s="212"/>
      <c r="V30" s="213"/>
      <c r="W30" s="212"/>
      <c r="X30" s="213"/>
      <c r="Y30" s="212"/>
      <c r="Z30" s="213"/>
      <c r="AA30" s="212"/>
      <c r="AB30" s="213"/>
      <c r="AC30" s="212"/>
      <c r="AD30" s="213"/>
      <c r="AE30" s="212"/>
      <c r="AF30" s="213"/>
      <c r="AG30" s="212"/>
      <c r="AH30" s="213"/>
      <c r="AI30" s="212"/>
      <c r="AJ30" s="213"/>
      <c r="AK30" s="212"/>
      <c r="AL30" s="213"/>
      <c r="AM30" s="212"/>
      <c r="AN30" s="213"/>
      <c r="AO30" s="212"/>
      <c r="AP30" s="213"/>
      <c r="AQ30" s="212"/>
      <c r="AR30" s="213"/>
      <c r="AS30" s="212"/>
      <c r="AT30" s="213"/>
      <c r="AU30" s="212"/>
      <c r="AV30" s="213"/>
      <c r="AW30" s="212"/>
      <c r="AX30" s="213"/>
      <c r="AY30" s="212"/>
      <c r="AZ30" s="213"/>
      <c r="BA30" s="212"/>
      <c r="BB30" s="213"/>
      <c r="BC30" s="300"/>
      <c r="BD30" s="213"/>
      <c r="BE30" s="214"/>
    </row>
    <row r="31" spans="1:57" s="15" customFormat="1" ht="12.75" customHeight="1">
      <c r="A31" s="35"/>
      <c r="B31" s="204" t="str">
        <f>Parameters!Q30</f>
        <v>C29</v>
      </c>
      <c r="C31" s="205"/>
      <c r="D31" s="596" t="str">
        <f>Parameters!S30</f>
        <v>Manufacture of motor vehicles, trailers and semi-trailers</v>
      </c>
      <c r="E31" s="597"/>
      <c r="F31" s="156"/>
      <c r="G31" s="216"/>
      <c r="H31" s="206"/>
      <c r="I31" s="216"/>
      <c r="J31" s="206"/>
      <c r="K31" s="216"/>
      <c r="L31" s="206"/>
      <c r="M31" s="216"/>
      <c r="N31" s="206"/>
      <c r="O31" s="216"/>
      <c r="P31" s="206"/>
      <c r="Q31" s="216"/>
      <c r="R31" s="206"/>
      <c r="S31" s="216"/>
      <c r="T31" s="206"/>
      <c r="U31" s="216"/>
      <c r="V31" s="206"/>
      <c r="W31" s="216"/>
      <c r="X31" s="206"/>
      <c r="Y31" s="216"/>
      <c r="Z31" s="206"/>
      <c r="AA31" s="216"/>
      <c r="AB31" s="206"/>
      <c r="AC31" s="216"/>
      <c r="AD31" s="206"/>
      <c r="AE31" s="216"/>
      <c r="AF31" s="206"/>
      <c r="AG31" s="216"/>
      <c r="AH31" s="206"/>
      <c r="AI31" s="216"/>
      <c r="AJ31" s="206"/>
      <c r="AK31" s="216"/>
      <c r="AL31" s="206"/>
      <c r="AM31" s="216"/>
      <c r="AN31" s="206"/>
      <c r="AO31" s="216"/>
      <c r="AP31" s="206"/>
      <c r="AQ31" s="216"/>
      <c r="AR31" s="206"/>
      <c r="AS31" s="216"/>
      <c r="AT31" s="206"/>
      <c r="AU31" s="216"/>
      <c r="AV31" s="206"/>
      <c r="AW31" s="216"/>
      <c r="AX31" s="206"/>
      <c r="AY31" s="216"/>
      <c r="AZ31" s="206"/>
      <c r="BA31" s="216"/>
      <c r="BB31" s="206"/>
      <c r="BC31" s="301"/>
      <c r="BD31" s="206"/>
      <c r="BE31" s="217"/>
    </row>
    <row r="32" spans="1:57" s="15" customFormat="1" ht="12.75" customHeight="1">
      <c r="A32" s="35"/>
      <c r="B32" s="204" t="str">
        <f>Parameters!Q31</f>
        <v>C30</v>
      </c>
      <c r="C32" s="205"/>
      <c r="D32" s="596" t="str">
        <f>Parameters!S31</f>
        <v>Manufacture of other transport equipment</v>
      </c>
      <c r="E32" s="597"/>
      <c r="F32" s="156"/>
      <c r="G32" s="216"/>
      <c r="H32" s="206"/>
      <c r="I32" s="216"/>
      <c r="J32" s="206"/>
      <c r="K32" s="216"/>
      <c r="L32" s="206"/>
      <c r="M32" s="216"/>
      <c r="N32" s="206"/>
      <c r="O32" s="216"/>
      <c r="P32" s="206"/>
      <c r="Q32" s="216"/>
      <c r="R32" s="206"/>
      <c r="S32" s="216"/>
      <c r="T32" s="206"/>
      <c r="U32" s="216"/>
      <c r="V32" s="206"/>
      <c r="W32" s="216"/>
      <c r="X32" s="206"/>
      <c r="Y32" s="216"/>
      <c r="Z32" s="206"/>
      <c r="AA32" s="216"/>
      <c r="AB32" s="206"/>
      <c r="AC32" s="216"/>
      <c r="AD32" s="206"/>
      <c r="AE32" s="216"/>
      <c r="AF32" s="206"/>
      <c r="AG32" s="216"/>
      <c r="AH32" s="206"/>
      <c r="AI32" s="216"/>
      <c r="AJ32" s="206"/>
      <c r="AK32" s="216"/>
      <c r="AL32" s="206"/>
      <c r="AM32" s="216"/>
      <c r="AN32" s="206"/>
      <c r="AO32" s="216"/>
      <c r="AP32" s="206"/>
      <c r="AQ32" s="216"/>
      <c r="AR32" s="206"/>
      <c r="AS32" s="216"/>
      <c r="AT32" s="206"/>
      <c r="AU32" s="216"/>
      <c r="AV32" s="206"/>
      <c r="AW32" s="216"/>
      <c r="AX32" s="206"/>
      <c r="AY32" s="216"/>
      <c r="AZ32" s="206"/>
      <c r="BA32" s="216"/>
      <c r="BB32" s="206"/>
      <c r="BC32" s="301"/>
      <c r="BD32" s="206"/>
      <c r="BE32" s="217"/>
    </row>
    <row r="33" spans="1:57" s="15" customFormat="1" ht="25.5" customHeight="1">
      <c r="A33" s="37"/>
      <c r="B33" s="209" t="str">
        <f>Parameters!Q32</f>
        <v>C31-C33</v>
      </c>
      <c r="C33" s="210"/>
      <c r="D33" s="605" t="str">
        <f>Parameters!S32</f>
        <v>Manufacture of furniture; jewellery, musical instruments, toys; repair and installation of machinery and equipment</v>
      </c>
      <c r="E33" s="607"/>
      <c r="F33" s="165"/>
      <c r="G33" s="212"/>
      <c r="H33" s="213"/>
      <c r="I33" s="212"/>
      <c r="J33" s="213"/>
      <c r="K33" s="212"/>
      <c r="L33" s="213"/>
      <c r="M33" s="212"/>
      <c r="N33" s="213"/>
      <c r="O33" s="212"/>
      <c r="P33" s="213"/>
      <c r="Q33" s="212"/>
      <c r="R33" s="213"/>
      <c r="S33" s="212"/>
      <c r="T33" s="213"/>
      <c r="U33" s="212"/>
      <c r="V33" s="213"/>
      <c r="W33" s="212"/>
      <c r="X33" s="213"/>
      <c r="Y33" s="212"/>
      <c r="Z33" s="213"/>
      <c r="AA33" s="212"/>
      <c r="AB33" s="213"/>
      <c r="AC33" s="212"/>
      <c r="AD33" s="213"/>
      <c r="AE33" s="212"/>
      <c r="AF33" s="213"/>
      <c r="AG33" s="212"/>
      <c r="AH33" s="213"/>
      <c r="AI33" s="212"/>
      <c r="AJ33" s="213"/>
      <c r="AK33" s="212"/>
      <c r="AL33" s="213"/>
      <c r="AM33" s="212"/>
      <c r="AN33" s="213"/>
      <c r="AO33" s="212"/>
      <c r="AP33" s="213"/>
      <c r="AQ33" s="212"/>
      <c r="AR33" s="213"/>
      <c r="AS33" s="212"/>
      <c r="AT33" s="213"/>
      <c r="AU33" s="212"/>
      <c r="AV33" s="213"/>
      <c r="AW33" s="212"/>
      <c r="AX33" s="213"/>
      <c r="AY33" s="212"/>
      <c r="AZ33" s="213"/>
      <c r="BA33" s="212"/>
      <c r="BB33" s="213"/>
      <c r="BC33" s="300"/>
      <c r="BD33" s="213"/>
      <c r="BE33" s="214"/>
    </row>
    <row r="34" spans="1:57" s="15" customFormat="1" ht="12.75" customHeight="1">
      <c r="A34" s="35"/>
      <c r="B34" s="204" t="str">
        <f>Parameters!Q33</f>
        <v>C31_C32</v>
      </c>
      <c r="C34" s="205"/>
      <c r="D34" s="596" t="str">
        <f>Parameters!S33</f>
        <v>Manufacture of furniture; other manufacturing</v>
      </c>
      <c r="E34" s="597"/>
      <c r="F34" s="156"/>
      <c r="G34" s="216"/>
      <c r="H34" s="206"/>
      <c r="I34" s="216"/>
      <c r="J34" s="206"/>
      <c r="K34" s="216"/>
      <c r="L34" s="206"/>
      <c r="M34" s="216"/>
      <c r="N34" s="206"/>
      <c r="O34" s="216"/>
      <c r="P34" s="206"/>
      <c r="Q34" s="216"/>
      <c r="R34" s="206"/>
      <c r="S34" s="216"/>
      <c r="T34" s="206"/>
      <c r="U34" s="216"/>
      <c r="V34" s="206"/>
      <c r="W34" s="216"/>
      <c r="X34" s="206"/>
      <c r="Y34" s="216"/>
      <c r="Z34" s="206"/>
      <c r="AA34" s="216"/>
      <c r="AB34" s="206"/>
      <c r="AC34" s="216"/>
      <c r="AD34" s="206"/>
      <c r="AE34" s="216"/>
      <c r="AF34" s="206"/>
      <c r="AG34" s="216"/>
      <c r="AH34" s="206"/>
      <c r="AI34" s="216"/>
      <c r="AJ34" s="206"/>
      <c r="AK34" s="216"/>
      <c r="AL34" s="206"/>
      <c r="AM34" s="216"/>
      <c r="AN34" s="206"/>
      <c r="AO34" s="216"/>
      <c r="AP34" s="206"/>
      <c r="AQ34" s="216"/>
      <c r="AR34" s="206"/>
      <c r="AS34" s="216"/>
      <c r="AT34" s="206"/>
      <c r="AU34" s="216"/>
      <c r="AV34" s="206"/>
      <c r="AW34" s="216"/>
      <c r="AX34" s="206"/>
      <c r="AY34" s="216"/>
      <c r="AZ34" s="206"/>
      <c r="BA34" s="216"/>
      <c r="BB34" s="206"/>
      <c r="BC34" s="301"/>
      <c r="BD34" s="206"/>
      <c r="BE34" s="217"/>
    </row>
    <row r="35" spans="1:57" s="14" customFormat="1" ht="12.75" customHeight="1">
      <c r="A35" s="35"/>
      <c r="B35" s="204" t="str">
        <f>Parameters!Q34</f>
        <v>C33</v>
      </c>
      <c r="C35" s="205"/>
      <c r="D35" s="611" t="str">
        <f>Parameters!S34</f>
        <v>Repair and installation of machinery and equipment</v>
      </c>
      <c r="E35" s="612"/>
      <c r="F35" s="156"/>
      <c r="G35" s="216"/>
      <c r="H35" s="206"/>
      <c r="I35" s="216"/>
      <c r="J35" s="206"/>
      <c r="K35" s="216"/>
      <c r="L35" s="206"/>
      <c r="M35" s="216"/>
      <c r="N35" s="206"/>
      <c r="O35" s="216"/>
      <c r="P35" s="206"/>
      <c r="Q35" s="216"/>
      <c r="R35" s="206"/>
      <c r="S35" s="216"/>
      <c r="T35" s="206"/>
      <c r="U35" s="216"/>
      <c r="V35" s="206"/>
      <c r="W35" s="216"/>
      <c r="X35" s="206"/>
      <c r="Y35" s="216"/>
      <c r="Z35" s="206"/>
      <c r="AA35" s="216"/>
      <c r="AB35" s="206"/>
      <c r="AC35" s="216"/>
      <c r="AD35" s="206"/>
      <c r="AE35" s="216"/>
      <c r="AF35" s="206"/>
      <c r="AG35" s="216"/>
      <c r="AH35" s="206"/>
      <c r="AI35" s="216"/>
      <c r="AJ35" s="206"/>
      <c r="AK35" s="216"/>
      <c r="AL35" s="206"/>
      <c r="AM35" s="216"/>
      <c r="AN35" s="206"/>
      <c r="AO35" s="216"/>
      <c r="AP35" s="206"/>
      <c r="AQ35" s="216"/>
      <c r="AR35" s="206"/>
      <c r="AS35" s="216"/>
      <c r="AT35" s="206"/>
      <c r="AU35" s="216"/>
      <c r="AV35" s="206"/>
      <c r="AW35" s="216"/>
      <c r="AX35" s="206"/>
      <c r="AY35" s="216"/>
      <c r="AZ35" s="206"/>
      <c r="BA35" s="216"/>
      <c r="BB35" s="206"/>
      <c r="BC35" s="301"/>
      <c r="BD35" s="206"/>
      <c r="BE35" s="217"/>
    </row>
    <row r="36" spans="1:57" s="13" customFormat="1" ht="12.75" customHeight="1">
      <c r="A36" s="36"/>
      <c r="B36" s="207" t="str">
        <f>Parameters!Q35</f>
        <v>D</v>
      </c>
      <c r="C36" s="208"/>
      <c r="D36" s="599" t="str">
        <f>Parameters!S35</f>
        <v>Electricity, gas, steam and air conditioning supply</v>
      </c>
      <c r="E36" s="597"/>
      <c r="F36" s="155"/>
      <c r="G36" s="216"/>
      <c r="H36" s="202"/>
      <c r="I36" s="216"/>
      <c r="J36" s="202"/>
      <c r="K36" s="216"/>
      <c r="L36" s="202"/>
      <c r="M36" s="216"/>
      <c r="N36" s="202"/>
      <c r="O36" s="216"/>
      <c r="P36" s="202"/>
      <c r="Q36" s="216"/>
      <c r="R36" s="202"/>
      <c r="S36" s="216"/>
      <c r="T36" s="202"/>
      <c r="U36" s="216"/>
      <c r="V36" s="202"/>
      <c r="W36" s="216"/>
      <c r="X36" s="202"/>
      <c r="Y36" s="216"/>
      <c r="Z36" s="202"/>
      <c r="AA36" s="216"/>
      <c r="AB36" s="202"/>
      <c r="AC36" s="216"/>
      <c r="AD36" s="202"/>
      <c r="AE36" s="216"/>
      <c r="AF36" s="202"/>
      <c r="AG36" s="216"/>
      <c r="AH36" s="202"/>
      <c r="AI36" s="216"/>
      <c r="AJ36" s="202"/>
      <c r="AK36" s="216"/>
      <c r="AL36" s="202"/>
      <c r="AM36" s="216"/>
      <c r="AN36" s="202"/>
      <c r="AO36" s="216"/>
      <c r="AP36" s="202"/>
      <c r="AQ36" s="216"/>
      <c r="AR36" s="202"/>
      <c r="AS36" s="216"/>
      <c r="AT36" s="202"/>
      <c r="AU36" s="216"/>
      <c r="AV36" s="202"/>
      <c r="AW36" s="216"/>
      <c r="AX36" s="202"/>
      <c r="AY36" s="216"/>
      <c r="AZ36" s="202"/>
      <c r="BA36" s="216"/>
      <c r="BB36" s="202"/>
      <c r="BC36" s="301"/>
      <c r="BD36" s="202"/>
      <c r="BE36" s="217"/>
    </row>
    <row r="37" spans="1:57" s="13" customFormat="1" ht="13">
      <c r="A37" s="36"/>
      <c r="B37" s="207" t="str">
        <f>Parameters!Q36</f>
        <v>E</v>
      </c>
      <c r="C37" s="208"/>
      <c r="D37" s="599" t="str">
        <f>Parameters!S36</f>
        <v>Water supply; sewerage, waste management and remediation activities</v>
      </c>
      <c r="E37" s="600"/>
      <c r="F37" s="155"/>
      <c r="G37" s="216"/>
      <c r="H37" s="202"/>
      <c r="I37" s="216"/>
      <c r="J37" s="202"/>
      <c r="K37" s="216"/>
      <c r="L37" s="202"/>
      <c r="M37" s="216"/>
      <c r="N37" s="202"/>
      <c r="O37" s="216"/>
      <c r="P37" s="202"/>
      <c r="Q37" s="216"/>
      <c r="R37" s="202"/>
      <c r="S37" s="216"/>
      <c r="T37" s="202"/>
      <c r="U37" s="216"/>
      <c r="V37" s="202"/>
      <c r="W37" s="216"/>
      <c r="X37" s="202"/>
      <c r="Y37" s="216"/>
      <c r="Z37" s="202"/>
      <c r="AA37" s="216"/>
      <c r="AB37" s="202"/>
      <c r="AC37" s="216"/>
      <c r="AD37" s="202"/>
      <c r="AE37" s="216"/>
      <c r="AF37" s="202"/>
      <c r="AG37" s="216"/>
      <c r="AH37" s="202"/>
      <c r="AI37" s="216"/>
      <c r="AJ37" s="202"/>
      <c r="AK37" s="216"/>
      <c r="AL37" s="202"/>
      <c r="AM37" s="216"/>
      <c r="AN37" s="202"/>
      <c r="AO37" s="216"/>
      <c r="AP37" s="202"/>
      <c r="AQ37" s="216"/>
      <c r="AR37" s="202"/>
      <c r="AS37" s="216"/>
      <c r="AT37" s="202"/>
      <c r="AU37" s="216"/>
      <c r="AV37" s="202"/>
      <c r="AW37" s="216"/>
      <c r="AX37" s="202"/>
      <c r="AY37" s="216"/>
      <c r="AZ37" s="202"/>
      <c r="BA37" s="216"/>
      <c r="BB37" s="202"/>
      <c r="BC37" s="301"/>
      <c r="BD37" s="202"/>
      <c r="BE37" s="217"/>
    </row>
    <row r="38" spans="1:57" s="14" customFormat="1" ht="12.75" customHeight="1">
      <c r="A38" s="35"/>
      <c r="B38" s="204" t="str">
        <f>Parameters!Q37</f>
        <v>E36</v>
      </c>
      <c r="C38" s="205"/>
      <c r="D38" s="611" t="str">
        <f>Parameters!S37</f>
        <v>Water collection, treatment and supply</v>
      </c>
      <c r="E38" s="612"/>
      <c r="F38" s="156"/>
      <c r="G38" s="216"/>
      <c r="H38" s="206"/>
      <c r="I38" s="216"/>
      <c r="J38" s="206"/>
      <c r="K38" s="216"/>
      <c r="L38" s="206"/>
      <c r="M38" s="216"/>
      <c r="N38" s="206"/>
      <c r="O38" s="216"/>
      <c r="P38" s="206"/>
      <c r="Q38" s="216"/>
      <c r="R38" s="206"/>
      <c r="S38" s="216"/>
      <c r="T38" s="206"/>
      <c r="U38" s="216"/>
      <c r="V38" s="206"/>
      <c r="W38" s="216"/>
      <c r="X38" s="206"/>
      <c r="Y38" s="216"/>
      <c r="Z38" s="206"/>
      <c r="AA38" s="216"/>
      <c r="AB38" s="206"/>
      <c r="AC38" s="216"/>
      <c r="AD38" s="206"/>
      <c r="AE38" s="216"/>
      <c r="AF38" s="206"/>
      <c r="AG38" s="216"/>
      <c r="AH38" s="206"/>
      <c r="AI38" s="216"/>
      <c r="AJ38" s="206"/>
      <c r="AK38" s="216"/>
      <c r="AL38" s="206"/>
      <c r="AM38" s="216"/>
      <c r="AN38" s="206"/>
      <c r="AO38" s="216"/>
      <c r="AP38" s="206"/>
      <c r="AQ38" s="216"/>
      <c r="AR38" s="206"/>
      <c r="AS38" s="216"/>
      <c r="AT38" s="206"/>
      <c r="AU38" s="216"/>
      <c r="AV38" s="206"/>
      <c r="AW38" s="216"/>
      <c r="AX38" s="206"/>
      <c r="AY38" s="216"/>
      <c r="AZ38" s="206"/>
      <c r="BA38" s="216"/>
      <c r="BB38" s="206"/>
      <c r="BC38" s="301"/>
      <c r="BD38" s="206"/>
      <c r="BE38" s="217"/>
    </row>
    <row r="39" spans="1:57" s="14" customFormat="1" ht="12.75" customHeight="1">
      <c r="A39" s="35"/>
      <c r="B39" s="204" t="str">
        <f>Parameters!Q38</f>
        <v>E37-E39</v>
      </c>
      <c r="C39" s="205"/>
      <c r="D39" s="611" t="str">
        <f>Parameters!S38</f>
        <v>Sewerage, waste management, remediation activities</v>
      </c>
      <c r="E39" s="612"/>
      <c r="F39" s="156"/>
      <c r="G39" s="216"/>
      <c r="H39" s="206"/>
      <c r="I39" s="216"/>
      <c r="J39" s="206"/>
      <c r="K39" s="216"/>
      <c r="L39" s="206"/>
      <c r="M39" s="216"/>
      <c r="N39" s="206"/>
      <c r="O39" s="216"/>
      <c r="P39" s="206"/>
      <c r="Q39" s="216"/>
      <c r="R39" s="206"/>
      <c r="S39" s="216"/>
      <c r="T39" s="206"/>
      <c r="U39" s="216"/>
      <c r="V39" s="206"/>
      <c r="W39" s="216"/>
      <c r="X39" s="206"/>
      <c r="Y39" s="216"/>
      <c r="Z39" s="206"/>
      <c r="AA39" s="216"/>
      <c r="AB39" s="206"/>
      <c r="AC39" s="216"/>
      <c r="AD39" s="206"/>
      <c r="AE39" s="216"/>
      <c r="AF39" s="206"/>
      <c r="AG39" s="216"/>
      <c r="AH39" s="206"/>
      <c r="AI39" s="216"/>
      <c r="AJ39" s="206"/>
      <c r="AK39" s="216"/>
      <c r="AL39" s="206"/>
      <c r="AM39" s="216"/>
      <c r="AN39" s="206"/>
      <c r="AO39" s="216"/>
      <c r="AP39" s="206"/>
      <c r="AQ39" s="216"/>
      <c r="AR39" s="206"/>
      <c r="AS39" s="216"/>
      <c r="AT39" s="206"/>
      <c r="AU39" s="216"/>
      <c r="AV39" s="206"/>
      <c r="AW39" s="216"/>
      <c r="AX39" s="206"/>
      <c r="AY39" s="216"/>
      <c r="AZ39" s="206"/>
      <c r="BA39" s="216"/>
      <c r="BB39" s="206"/>
      <c r="BC39" s="301"/>
      <c r="BD39" s="206"/>
      <c r="BE39" s="217"/>
    </row>
    <row r="40" spans="1:57" s="13" customFormat="1" ht="12.75" customHeight="1">
      <c r="A40" s="38"/>
      <c r="B40" s="207" t="str">
        <f>Parameters!Q39</f>
        <v>F</v>
      </c>
      <c r="C40" s="208"/>
      <c r="D40" s="599" t="str">
        <f>Parameters!S39</f>
        <v>Construction</v>
      </c>
      <c r="E40" s="597"/>
      <c r="F40" s="155"/>
      <c r="G40" s="216"/>
      <c r="H40" s="202"/>
      <c r="I40" s="216"/>
      <c r="J40" s="202"/>
      <c r="K40" s="216"/>
      <c r="L40" s="202"/>
      <c r="M40" s="216"/>
      <c r="N40" s="202"/>
      <c r="O40" s="216"/>
      <c r="P40" s="202"/>
      <c r="Q40" s="216"/>
      <c r="R40" s="202"/>
      <c r="S40" s="216"/>
      <c r="T40" s="202"/>
      <c r="U40" s="216"/>
      <c r="V40" s="202"/>
      <c r="W40" s="216"/>
      <c r="X40" s="202"/>
      <c r="Y40" s="216"/>
      <c r="Z40" s="202"/>
      <c r="AA40" s="216"/>
      <c r="AB40" s="202"/>
      <c r="AC40" s="216"/>
      <c r="AD40" s="202"/>
      <c r="AE40" s="216"/>
      <c r="AF40" s="202"/>
      <c r="AG40" s="216"/>
      <c r="AH40" s="202"/>
      <c r="AI40" s="216"/>
      <c r="AJ40" s="202"/>
      <c r="AK40" s="216"/>
      <c r="AL40" s="202"/>
      <c r="AM40" s="216"/>
      <c r="AN40" s="202"/>
      <c r="AO40" s="216"/>
      <c r="AP40" s="202"/>
      <c r="AQ40" s="216"/>
      <c r="AR40" s="202"/>
      <c r="AS40" s="216"/>
      <c r="AT40" s="202"/>
      <c r="AU40" s="216"/>
      <c r="AV40" s="202"/>
      <c r="AW40" s="216"/>
      <c r="AX40" s="202"/>
      <c r="AY40" s="216"/>
      <c r="AZ40" s="202"/>
      <c r="BA40" s="216"/>
      <c r="BB40" s="202"/>
      <c r="BC40" s="301"/>
      <c r="BD40" s="202"/>
      <c r="BE40" s="217"/>
    </row>
    <row r="41" spans="1:57" s="13" customFormat="1" ht="13">
      <c r="A41" s="36"/>
      <c r="B41" s="207" t="str">
        <f>Parameters!Q40</f>
        <v>G</v>
      </c>
      <c r="C41" s="208"/>
      <c r="D41" s="599" t="str">
        <f>Parameters!S40</f>
        <v>Wholesale and retail trade; repair of motor vehicles and motorcycles</v>
      </c>
      <c r="E41" s="600"/>
      <c r="F41" s="155"/>
      <c r="G41" s="216"/>
      <c r="H41" s="202"/>
      <c r="I41" s="216"/>
      <c r="J41" s="202"/>
      <c r="K41" s="216"/>
      <c r="L41" s="202"/>
      <c r="M41" s="216"/>
      <c r="N41" s="202"/>
      <c r="O41" s="216"/>
      <c r="P41" s="202"/>
      <c r="Q41" s="216"/>
      <c r="R41" s="202"/>
      <c r="S41" s="216"/>
      <c r="T41" s="202"/>
      <c r="U41" s="216"/>
      <c r="V41" s="202"/>
      <c r="W41" s="216"/>
      <c r="X41" s="202"/>
      <c r="Y41" s="216"/>
      <c r="Z41" s="202"/>
      <c r="AA41" s="216"/>
      <c r="AB41" s="202"/>
      <c r="AC41" s="216"/>
      <c r="AD41" s="202"/>
      <c r="AE41" s="216"/>
      <c r="AF41" s="202"/>
      <c r="AG41" s="216"/>
      <c r="AH41" s="202"/>
      <c r="AI41" s="216"/>
      <c r="AJ41" s="202"/>
      <c r="AK41" s="216"/>
      <c r="AL41" s="202"/>
      <c r="AM41" s="216"/>
      <c r="AN41" s="202"/>
      <c r="AO41" s="216"/>
      <c r="AP41" s="202"/>
      <c r="AQ41" s="216"/>
      <c r="AR41" s="202"/>
      <c r="AS41" s="216"/>
      <c r="AT41" s="202"/>
      <c r="AU41" s="216"/>
      <c r="AV41" s="202"/>
      <c r="AW41" s="216"/>
      <c r="AX41" s="202"/>
      <c r="AY41" s="216"/>
      <c r="AZ41" s="202"/>
      <c r="BA41" s="216"/>
      <c r="BB41" s="202"/>
      <c r="BC41" s="301"/>
      <c r="BD41" s="202"/>
      <c r="BE41" s="217"/>
    </row>
    <row r="42" spans="1:57" s="13" customFormat="1" ht="12.75" customHeight="1">
      <c r="A42" s="35"/>
      <c r="B42" s="204" t="str">
        <f>Parameters!Q41</f>
        <v>G45</v>
      </c>
      <c r="C42" s="205"/>
      <c r="D42" s="596" t="str">
        <f>Parameters!S41</f>
        <v>Wholesale and retail trade and repair of motor vehicles and motorcycles</v>
      </c>
      <c r="E42" s="597"/>
      <c r="F42" s="156"/>
      <c r="G42" s="216"/>
      <c r="H42" s="206"/>
      <c r="I42" s="216"/>
      <c r="J42" s="206"/>
      <c r="K42" s="216"/>
      <c r="L42" s="206"/>
      <c r="M42" s="216"/>
      <c r="N42" s="206"/>
      <c r="O42" s="216"/>
      <c r="P42" s="206"/>
      <c r="Q42" s="216"/>
      <c r="R42" s="206"/>
      <c r="S42" s="216"/>
      <c r="T42" s="206"/>
      <c r="U42" s="216"/>
      <c r="V42" s="206"/>
      <c r="W42" s="216"/>
      <c r="X42" s="206"/>
      <c r="Y42" s="216"/>
      <c r="Z42" s="206"/>
      <c r="AA42" s="216"/>
      <c r="AB42" s="206"/>
      <c r="AC42" s="216"/>
      <c r="AD42" s="206"/>
      <c r="AE42" s="216"/>
      <c r="AF42" s="206"/>
      <c r="AG42" s="216"/>
      <c r="AH42" s="206"/>
      <c r="AI42" s="216"/>
      <c r="AJ42" s="206"/>
      <c r="AK42" s="216"/>
      <c r="AL42" s="206"/>
      <c r="AM42" s="216"/>
      <c r="AN42" s="206"/>
      <c r="AO42" s="216"/>
      <c r="AP42" s="206"/>
      <c r="AQ42" s="216"/>
      <c r="AR42" s="206"/>
      <c r="AS42" s="216"/>
      <c r="AT42" s="206"/>
      <c r="AU42" s="216"/>
      <c r="AV42" s="206"/>
      <c r="AW42" s="216"/>
      <c r="AX42" s="206"/>
      <c r="AY42" s="216"/>
      <c r="AZ42" s="206"/>
      <c r="BA42" s="216"/>
      <c r="BB42" s="206"/>
      <c r="BC42" s="301"/>
      <c r="BD42" s="206"/>
      <c r="BE42" s="217"/>
    </row>
    <row r="43" spans="1:57" s="14" customFormat="1" ht="12.75" customHeight="1">
      <c r="A43" s="35"/>
      <c r="B43" s="204" t="str">
        <f>Parameters!Q42</f>
        <v>G46</v>
      </c>
      <c r="C43" s="205"/>
      <c r="D43" s="596" t="str">
        <f>Parameters!S42</f>
        <v>Wholesale trade, except of motor vehicles and motorcycles</v>
      </c>
      <c r="E43" s="597"/>
      <c r="F43" s="156"/>
      <c r="G43" s="216"/>
      <c r="H43" s="206"/>
      <c r="I43" s="216"/>
      <c r="J43" s="206"/>
      <c r="K43" s="216"/>
      <c r="L43" s="206"/>
      <c r="M43" s="216"/>
      <c r="N43" s="206"/>
      <c r="O43" s="216"/>
      <c r="P43" s="206"/>
      <c r="Q43" s="216"/>
      <c r="R43" s="206"/>
      <c r="S43" s="216"/>
      <c r="T43" s="206"/>
      <c r="U43" s="216"/>
      <c r="V43" s="206"/>
      <c r="W43" s="216"/>
      <c r="X43" s="206"/>
      <c r="Y43" s="216"/>
      <c r="Z43" s="206"/>
      <c r="AA43" s="216"/>
      <c r="AB43" s="206"/>
      <c r="AC43" s="216"/>
      <c r="AD43" s="206"/>
      <c r="AE43" s="216"/>
      <c r="AF43" s="206"/>
      <c r="AG43" s="216"/>
      <c r="AH43" s="206"/>
      <c r="AI43" s="216"/>
      <c r="AJ43" s="206"/>
      <c r="AK43" s="216"/>
      <c r="AL43" s="206"/>
      <c r="AM43" s="216"/>
      <c r="AN43" s="206"/>
      <c r="AO43" s="216"/>
      <c r="AP43" s="206"/>
      <c r="AQ43" s="216"/>
      <c r="AR43" s="206"/>
      <c r="AS43" s="216"/>
      <c r="AT43" s="206"/>
      <c r="AU43" s="216"/>
      <c r="AV43" s="206"/>
      <c r="AW43" s="216"/>
      <c r="AX43" s="206"/>
      <c r="AY43" s="216"/>
      <c r="AZ43" s="206"/>
      <c r="BA43" s="216"/>
      <c r="BB43" s="206"/>
      <c r="BC43" s="301"/>
      <c r="BD43" s="206"/>
      <c r="BE43" s="217"/>
    </row>
    <row r="44" spans="1:57" s="14" customFormat="1" ht="12.75" customHeight="1">
      <c r="A44" s="35"/>
      <c r="B44" s="204" t="str">
        <f>Parameters!Q43</f>
        <v>G47</v>
      </c>
      <c r="C44" s="205"/>
      <c r="D44" s="596" t="str">
        <f>Parameters!S43</f>
        <v>Retail trade, except of motor vehicles and motorcycles</v>
      </c>
      <c r="E44" s="597"/>
      <c r="F44" s="156"/>
      <c r="G44" s="216"/>
      <c r="H44" s="206"/>
      <c r="I44" s="216"/>
      <c r="J44" s="206"/>
      <c r="K44" s="216"/>
      <c r="L44" s="206"/>
      <c r="M44" s="216"/>
      <c r="N44" s="206"/>
      <c r="O44" s="216"/>
      <c r="P44" s="206"/>
      <c r="Q44" s="216"/>
      <c r="R44" s="206"/>
      <c r="S44" s="216"/>
      <c r="T44" s="206"/>
      <c r="U44" s="216"/>
      <c r="V44" s="206"/>
      <c r="W44" s="216"/>
      <c r="X44" s="206"/>
      <c r="Y44" s="216"/>
      <c r="Z44" s="206"/>
      <c r="AA44" s="216"/>
      <c r="AB44" s="206"/>
      <c r="AC44" s="216"/>
      <c r="AD44" s="206"/>
      <c r="AE44" s="216"/>
      <c r="AF44" s="206"/>
      <c r="AG44" s="216"/>
      <c r="AH44" s="206"/>
      <c r="AI44" s="216"/>
      <c r="AJ44" s="206"/>
      <c r="AK44" s="216"/>
      <c r="AL44" s="206"/>
      <c r="AM44" s="216"/>
      <c r="AN44" s="206"/>
      <c r="AO44" s="216"/>
      <c r="AP44" s="206"/>
      <c r="AQ44" s="216"/>
      <c r="AR44" s="206"/>
      <c r="AS44" s="216"/>
      <c r="AT44" s="206"/>
      <c r="AU44" s="216"/>
      <c r="AV44" s="206"/>
      <c r="AW44" s="216"/>
      <c r="AX44" s="206"/>
      <c r="AY44" s="216"/>
      <c r="AZ44" s="206"/>
      <c r="BA44" s="216"/>
      <c r="BB44" s="206"/>
      <c r="BC44" s="301"/>
      <c r="BD44" s="206"/>
      <c r="BE44" s="217"/>
    </row>
    <row r="45" spans="1:57" s="14" customFormat="1" ht="12.75" customHeight="1">
      <c r="A45" s="36"/>
      <c r="B45" s="207" t="str">
        <f>Parameters!Q44</f>
        <v>H</v>
      </c>
      <c r="C45" s="208"/>
      <c r="D45" s="599" t="str">
        <f>Parameters!S44</f>
        <v>Transportation and storage</v>
      </c>
      <c r="E45" s="600"/>
      <c r="F45" s="155"/>
      <c r="G45" s="216"/>
      <c r="H45" s="202"/>
      <c r="I45" s="216"/>
      <c r="J45" s="202"/>
      <c r="K45" s="216"/>
      <c r="L45" s="202"/>
      <c r="M45" s="216"/>
      <c r="N45" s="202"/>
      <c r="O45" s="216"/>
      <c r="P45" s="202"/>
      <c r="Q45" s="216"/>
      <c r="R45" s="202"/>
      <c r="S45" s="216"/>
      <c r="T45" s="202"/>
      <c r="U45" s="216"/>
      <c r="V45" s="202"/>
      <c r="W45" s="216"/>
      <c r="X45" s="202"/>
      <c r="Y45" s="216"/>
      <c r="Z45" s="202"/>
      <c r="AA45" s="216"/>
      <c r="AB45" s="202"/>
      <c r="AC45" s="216"/>
      <c r="AD45" s="202"/>
      <c r="AE45" s="216"/>
      <c r="AF45" s="202"/>
      <c r="AG45" s="216"/>
      <c r="AH45" s="202"/>
      <c r="AI45" s="216"/>
      <c r="AJ45" s="202"/>
      <c r="AK45" s="216"/>
      <c r="AL45" s="202"/>
      <c r="AM45" s="216"/>
      <c r="AN45" s="202"/>
      <c r="AO45" s="216"/>
      <c r="AP45" s="202"/>
      <c r="AQ45" s="216"/>
      <c r="AR45" s="202"/>
      <c r="AS45" s="216"/>
      <c r="AT45" s="202"/>
      <c r="AU45" s="216"/>
      <c r="AV45" s="202"/>
      <c r="AW45" s="216"/>
      <c r="AX45" s="202"/>
      <c r="AY45" s="216"/>
      <c r="AZ45" s="202"/>
      <c r="BA45" s="216"/>
      <c r="BB45" s="202"/>
      <c r="BC45" s="301"/>
      <c r="BD45" s="202"/>
      <c r="BE45" s="217"/>
    </row>
    <row r="46" spans="1:57" s="13" customFormat="1" ht="12.75" customHeight="1">
      <c r="A46" s="35"/>
      <c r="B46" s="204" t="str">
        <f>Parameters!Q45</f>
        <v>H49</v>
      </c>
      <c r="C46" s="205"/>
      <c r="D46" s="596" t="str">
        <f>Parameters!S45</f>
        <v>Land transport and transport via pipelines</v>
      </c>
      <c r="E46" s="597"/>
      <c r="F46" s="156"/>
      <c r="G46" s="216"/>
      <c r="H46" s="206"/>
      <c r="I46" s="216"/>
      <c r="J46" s="206"/>
      <c r="K46" s="216"/>
      <c r="L46" s="206"/>
      <c r="M46" s="216"/>
      <c r="N46" s="206"/>
      <c r="O46" s="216"/>
      <c r="P46" s="206"/>
      <c r="Q46" s="216"/>
      <c r="R46" s="206"/>
      <c r="S46" s="216"/>
      <c r="T46" s="206"/>
      <c r="U46" s="216"/>
      <c r="V46" s="206"/>
      <c r="W46" s="216"/>
      <c r="X46" s="206"/>
      <c r="Y46" s="216"/>
      <c r="Z46" s="206"/>
      <c r="AA46" s="216"/>
      <c r="AB46" s="206"/>
      <c r="AC46" s="216"/>
      <c r="AD46" s="206"/>
      <c r="AE46" s="216"/>
      <c r="AF46" s="206"/>
      <c r="AG46" s="216"/>
      <c r="AH46" s="206"/>
      <c r="AI46" s="216"/>
      <c r="AJ46" s="206"/>
      <c r="AK46" s="216"/>
      <c r="AL46" s="206"/>
      <c r="AM46" s="216"/>
      <c r="AN46" s="206"/>
      <c r="AO46" s="216"/>
      <c r="AP46" s="206"/>
      <c r="AQ46" s="216"/>
      <c r="AR46" s="206"/>
      <c r="AS46" s="216"/>
      <c r="AT46" s="206"/>
      <c r="AU46" s="216"/>
      <c r="AV46" s="206"/>
      <c r="AW46" s="216"/>
      <c r="AX46" s="206"/>
      <c r="AY46" s="216"/>
      <c r="AZ46" s="206"/>
      <c r="BA46" s="216"/>
      <c r="BB46" s="206"/>
      <c r="BC46" s="301"/>
      <c r="BD46" s="206"/>
      <c r="BE46" s="217"/>
    </row>
    <row r="47" spans="1:57" s="13" customFormat="1" ht="12.75" customHeight="1">
      <c r="A47" s="35"/>
      <c r="B47" s="204" t="str">
        <f>Parameters!Q46</f>
        <v>H50</v>
      </c>
      <c r="C47" s="205"/>
      <c r="D47" s="596" t="str">
        <f>Parameters!S46</f>
        <v>Water transport</v>
      </c>
      <c r="E47" s="598"/>
      <c r="F47" s="156"/>
      <c r="G47" s="216"/>
      <c r="H47" s="206"/>
      <c r="I47" s="216"/>
      <c r="J47" s="206"/>
      <c r="K47" s="216"/>
      <c r="L47" s="206"/>
      <c r="M47" s="216"/>
      <c r="N47" s="206"/>
      <c r="O47" s="216"/>
      <c r="P47" s="206"/>
      <c r="Q47" s="216"/>
      <c r="R47" s="206"/>
      <c r="S47" s="216"/>
      <c r="T47" s="206"/>
      <c r="U47" s="216"/>
      <c r="V47" s="206"/>
      <c r="W47" s="216"/>
      <c r="X47" s="206"/>
      <c r="Y47" s="216"/>
      <c r="Z47" s="206"/>
      <c r="AA47" s="216"/>
      <c r="AB47" s="206"/>
      <c r="AC47" s="216"/>
      <c r="AD47" s="206"/>
      <c r="AE47" s="216"/>
      <c r="AF47" s="206"/>
      <c r="AG47" s="216"/>
      <c r="AH47" s="206"/>
      <c r="AI47" s="216"/>
      <c r="AJ47" s="206"/>
      <c r="AK47" s="216"/>
      <c r="AL47" s="206"/>
      <c r="AM47" s="216"/>
      <c r="AN47" s="206"/>
      <c r="AO47" s="216"/>
      <c r="AP47" s="206"/>
      <c r="AQ47" s="216"/>
      <c r="AR47" s="206"/>
      <c r="AS47" s="216"/>
      <c r="AT47" s="206"/>
      <c r="AU47" s="216"/>
      <c r="AV47" s="206"/>
      <c r="AW47" s="216"/>
      <c r="AX47" s="206"/>
      <c r="AY47" s="216"/>
      <c r="AZ47" s="206"/>
      <c r="BA47" s="216"/>
      <c r="BB47" s="206"/>
      <c r="BC47" s="301"/>
      <c r="BD47" s="206"/>
      <c r="BE47" s="217"/>
    </row>
    <row r="48" spans="1:57" s="14" customFormat="1" ht="12.75" customHeight="1">
      <c r="A48" s="35"/>
      <c r="B48" s="204" t="str">
        <f>Parameters!Q47</f>
        <v>H51</v>
      </c>
      <c r="C48" s="205"/>
      <c r="D48" s="611" t="str">
        <f>Parameters!S47</f>
        <v>Air transport</v>
      </c>
      <c r="E48" s="612"/>
      <c r="F48" s="156"/>
      <c r="G48" s="216"/>
      <c r="H48" s="206"/>
      <c r="I48" s="216"/>
      <c r="J48" s="206"/>
      <c r="K48" s="216"/>
      <c r="L48" s="206"/>
      <c r="M48" s="216"/>
      <c r="N48" s="206"/>
      <c r="O48" s="216"/>
      <c r="P48" s="206"/>
      <c r="Q48" s="216"/>
      <c r="R48" s="206"/>
      <c r="S48" s="216"/>
      <c r="T48" s="206"/>
      <c r="U48" s="216"/>
      <c r="V48" s="206"/>
      <c r="W48" s="216"/>
      <c r="X48" s="206"/>
      <c r="Y48" s="216"/>
      <c r="Z48" s="206"/>
      <c r="AA48" s="216"/>
      <c r="AB48" s="206"/>
      <c r="AC48" s="216"/>
      <c r="AD48" s="206"/>
      <c r="AE48" s="216"/>
      <c r="AF48" s="206"/>
      <c r="AG48" s="216"/>
      <c r="AH48" s="206"/>
      <c r="AI48" s="216"/>
      <c r="AJ48" s="206"/>
      <c r="AK48" s="216"/>
      <c r="AL48" s="206"/>
      <c r="AM48" s="216"/>
      <c r="AN48" s="206"/>
      <c r="AO48" s="216"/>
      <c r="AP48" s="206"/>
      <c r="AQ48" s="216"/>
      <c r="AR48" s="206"/>
      <c r="AS48" s="216"/>
      <c r="AT48" s="206"/>
      <c r="AU48" s="216"/>
      <c r="AV48" s="206"/>
      <c r="AW48" s="216"/>
      <c r="AX48" s="206"/>
      <c r="AY48" s="216"/>
      <c r="AZ48" s="206"/>
      <c r="BA48" s="216"/>
      <c r="BB48" s="206"/>
      <c r="BC48" s="301"/>
      <c r="BD48" s="206"/>
      <c r="BE48" s="217"/>
    </row>
    <row r="49" spans="1:57" s="14" customFormat="1" ht="12.75" customHeight="1">
      <c r="A49" s="35"/>
      <c r="B49" s="204" t="str">
        <f>Parameters!Q48</f>
        <v>H52</v>
      </c>
      <c r="C49" s="205"/>
      <c r="D49" s="611" t="str">
        <f>Parameters!S48</f>
        <v>Warehousing and support activities for transportation</v>
      </c>
      <c r="E49" s="612"/>
      <c r="F49" s="156"/>
      <c r="G49" s="216"/>
      <c r="H49" s="206"/>
      <c r="I49" s="216"/>
      <c r="J49" s="206"/>
      <c r="K49" s="216"/>
      <c r="L49" s="206"/>
      <c r="M49" s="216"/>
      <c r="N49" s="206"/>
      <c r="O49" s="216"/>
      <c r="P49" s="206"/>
      <c r="Q49" s="216"/>
      <c r="R49" s="206"/>
      <c r="S49" s="216"/>
      <c r="T49" s="206"/>
      <c r="U49" s="216"/>
      <c r="V49" s="206"/>
      <c r="W49" s="216"/>
      <c r="X49" s="206"/>
      <c r="Y49" s="216"/>
      <c r="Z49" s="206"/>
      <c r="AA49" s="216"/>
      <c r="AB49" s="206"/>
      <c r="AC49" s="216"/>
      <c r="AD49" s="206"/>
      <c r="AE49" s="216"/>
      <c r="AF49" s="206"/>
      <c r="AG49" s="216"/>
      <c r="AH49" s="206"/>
      <c r="AI49" s="216"/>
      <c r="AJ49" s="206"/>
      <c r="AK49" s="216"/>
      <c r="AL49" s="206"/>
      <c r="AM49" s="216"/>
      <c r="AN49" s="206"/>
      <c r="AO49" s="216"/>
      <c r="AP49" s="206"/>
      <c r="AQ49" s="216"/>
      <c r="AR49" s="206"/>
      <c r="AS49" s="216"/>
      <c r="AT49" s="206"/>
      <c r="AU49" s="216"/>
      <c r="AV49" s="206"/>
      <c r="AW49" s="216"/>
      <c r="AX49" s="206"/>
      <c r="AY49" s="216"/>
      <c r="AZ49" s="206"/>
      <c r="BA49" s="216"/>
      <c r="BB49" s="206"/>
      <c r="BC49" s="301"/>
      <c r="BD49" s="206"/>
      <c r="BE49" s="217"/>
    </row>
    <row r="50" spans="1:57" s="14" customFormat="1" ht="12.75" customHeight="1">
      <c r="A50" s="35"/>
      <c r="B50" s="204" t="str">
        <f>Parameters!Q49</f>
        <v>H53</v>
      </c>
      <c r="C50" s="205"/>
      <c r="D50" s="611" t="str">
        <f>Parameters!S49</f>
        <v>Postal and courier activities</v>
      </c>
      <c r="E50" s="612"/>
      <c r="F50" s="156"/>
      <c r="G50" s="216"/>
      <c r="H50" s="206"/>
      <c r="I50" s="216"/>
      <c r="J50" s="206"/>
      <c r="K50" s="216"/>
      <c r="L50" s="206"/>
      <c r="M50" s="216"/>
      <c r="N50" s="206"/>
      <c r="O50" s="216"/>
      <c r="P50" s="206"/>
      <c r="Q50" s="216"/>
      <c r="R50" s="206"/>
      <c r="S50" s="216"/>
      <c r="T50" s="206"/>
      <c r="U50" s="216"/>
      <c r="V50" s="206"/>
      <c r="W50" s="216"/>
      <c r="X50" s="206"/>
      <c r="Y50" s="216"/>
      <c r="Z50" s="206"/>
      <c r="AA50" s="216"/>
      <c r="AB50" s="206"/>
      <c r="AC50" s="216"/>
      <c r="AD50" s="206"/>
      <c r="AE50" s="216"/>
      <c r="AF50" s="206"/>
      <c r="AG50" s="216"/>
      <c r="AH50" s="206"/>
      <c r="AI50" s="216"/>
      <c r="AJ50" s="206"/>
      <c r="AK50" s="216"/>
      <c r="AL50" s="206"/>
      <c r="AM50" s="216"/>
      <c r="AN50" s="206"/>
      <c r="AO50" s="216"/>
      <c r="AP50" s="206"/>
      <c r="AQ50" s="216"/>
      <c r="AR50" s="206"/>
      <c r="AS50" s="216"/>
      <c r="AT50" s="206"/>
      <c r="AU50" s="216"/>
      <c r="AV50" s="206"/>
      <c r="AW50" s="216"/>
      <c r="AX50" s="206"/>
      <c r="AY50" s="216"/>
      <c r="AZ50" s="206"/>
      <c r="BA50" s="216"/>
      <c r="BB50" s="206"/>
      <c r="BC50" s="301"/>
      <c r="BD50" s="206"/>
      <c r="BE50" s="217"/>
    </row>
    <row r="51" spans="1:57" s="13" customFormat="1" ht="12.75" customHeight="1">
      <c r="A51" s="36"/>
      <c r="B51" s="207" t="str">
        <f>Parameters!Q50</f>
        <v>I</v>
      </c>
      <c r="C51" s="208"/>
      <c r="D51" s="599" t="str">
        <f>Parameters!S50</f>
        <v>Accommodation and food service activities</v>
      </c>
      <c r="E51" s="597"/>
      <c r="F51" s="155"/>
      <c r="G51" s="216"/>
      <c r="H51" s="202"/>
      <c r="I51" s="216"/>
      <c r="J51" s="202"/>
      <c r="K51" s="216"/>
      <c r="L51" s="202"/>
      <c r="M51" s="216"/>
      <c r="N51" s="202"/>
      <c r="O51" s="216"/>
      <c r="P51" s="202"/>
      <c r="Q51" s="216"/>
      <c r="R51" s="202"/>
      <c r="S51" s="216"/>
      <c r="T51" s="202"/>
      <c r="U51" s="216"/>
      <c r="V51" s="202"/>
      <c r="W51" s="216"/>
      <c r="X51" s="202"/>
      <c r="Y51" s="216"/>
      <c r="Z51" s="202"/>
      <c r="AA51" s="216"/>
      <c r="AB51" s="202"/>
      <c r="AC51" s="216"/>
      <c r="AD51" s="202"/>
      <c r="AE51" s="216"/>
      <c r="AF51" s="202"/>
      <c r="AG51" s="216"/>
      <c r="AH51" s="202"/>
      <c r="AI51" s="216"/>
      <c r="AJ51" s="202"/>
      <c r="AK51" s="216"/>
      <c r="AL51" s="202"/>
      <c r="AM51" s="216"/>
      <c r="AN51" s="202"/>
      <c r="AO51" s="216"/>
      <c r="AP51" s="202"/>
      <c r="AQ51" s="216"/>
      <c r="AR51" s="202"/>
      <c r="AS51" s="216"/>
      <c r="AT51" s="202"/>
      <c r="AU51" s="216"/>
      <c r="AV51" s="202"/>
      <c r="AW51" s="216"/>
      <c r="AX51" s="202"/>
      <c r="AY51" s="216"/>
      <c r="AZ51" s="202"/>
      <c r="BA51" s="216"/>
      <c r="BB51" s="202"/>
      <c r="BC51" s="301"/>
      <c r="BD51" s="202"/>
      <c r="BE51" s="217"/>
    </row>
    <row r="52" spans="1:57" s="13" customFormat="1" ht="12.75" customHeight="1">
      <c r="A52" s="36"/>
      <c r="B52" s="207" t="str">
        <f>Parameters!Q51</f>
        <v>J</v>
      </c>
      <c r="C52" s="208"/>
      <c r="D52" s="599" t="str">
        <f>Parameters!S51</f>
        <v>Information and communication</v>
      </c>
      <c r="E52" s="600"/>
      <c r="F52" s="155"/>
      <c r="G52" s="216"/>
      <c r="H52" s="202"/>
      <c r="I52" s="216"/>
      <c r="J52" s="202"/>
      <c r="K52" s="216"/>
      <c r="L52" s="202"/>
      <c r="M52" s="216"/>
      <c r="N52" s="202"/>
      <c r="O52" s="216"/>
      <c r="P52" s="202"/>
      <c r="Q52" s="216"/>
      <c r="R52" s="202"/>
      <c r="S52" s="216"/>
      <c r="T52" s="202"/>
      <c r="U52" s="216"/>
      <c r="V52" s="202"/>
      <c r="W52" s="216"/>
      <c r="X52" s="202"/>
      <c r="Y52" s="216"/>
      <c r="Z52" s="202"/>
      <c r="AA52" s="216"/>
      <c r="AB52" s="202"/>
      <c r="AC52" s="216"/>
      <c r="AD52" s="202"/>
      <c r="AE52" s="216"/>
      <c r="AF52" s="202"/>
      <c r="AG52" s="216"/>
      <c r="AH52" s="202"/>
      <c r="AI52" s="216"/>
      <c r="AJ52" s="202"/>
      <c r="AK52" s="216"/>
      <c r="AL52" s="202"/>
      <c r="AM52" s="216"/>
      <c r="AN52" s="202"/>
      <c r="AO52" s="216"/>
      <c r="AP52" s="202"/>
      <c r="AQ52" s="216"/>
      <c r="AR52" s="202"/>
      <c r="AS52" s="216"/>
      <c r="AT52" s="202"/>
      <c r="AU52" s="216"/>
      <c r="AV52" s="202"/>
      <c r="AW52" s="216"/>
      <c r="AX52" s="202"/>
      <c r="AY52" s="216"/>
      <c r="AZ52" s="202"/>
      <c r="BA52" s="216"/>
      <c r="BB52" s="202"/>
      <c r="BC52" s="301"/>
      <c r="BD52" s="202"/>
      <c r="BE52" s="217"/>
    </row>
    <row r="53" spans="1:57"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165"/>
      <c r="G53" s="212"/>
      <c r="H53" s="213"/>
      <c r="I53" s="212"/>
      <c r="J53" s="213"/>
      <c r="K53" s="212"/>
      <c r="L53" s="213"/>
      <c r="M53" s="212"/>
      <c r="N53" s="213"/>
      <c r="O53" s="212"/>
      <c r="P53" s="213"/>
      <c r="Q53" s="212"/>
      <c r="R53" s="213"/>
      <c r="S53" s="212"/>
      <c r="T53" s="213"/>
      <c r="U53" s="212"/>
      <c r="V53" s="213"/>
      <c r="W53" s="212"/>
      <c r="X53" s="213"/>
      <c r="Y53" s="212"/>
      <c r="Z53" s="213"/>
      <c r="AA53" s="212"/>
      <c r="AB53" s="213"/>
      <c r="AC53" s="212"/>
      <c r="AD53" s="213"/>
      <c r="AE53" s="212"/>
      <c r="AF53" s="213"/>
      <c r="AG53" s="212"/>
      <c r="AH53" s="213"/>
      <c r="AI53" s="212"/>
      <c r="AJ53" s="213"/>
      <c r="AK53" s="212"/>
      <c r="AL53" s="213"/>
      <c r="AM53" s="212"/>
      <c r="AN53" s="213"/>
      <c r="AO53" s="212"/>
      <c r="AP53" s="213"/>
      <c r="AQ53" s="212"/>
      <c r="AR53" s="213"/>
      <c r="AS53" s="212"/>
      <c r="AT53" s="213"/>
      <c r="AU53" s="212"/>
      <c r="AV53" s="213"/>
      <c r="AW53" s="212"/>
      <c r="AX53" s="213"/>
      <c r="AY53" s="212"/>
      <c r="AZ53" s="213"/>
      <c r="BA53" s="212"/>
      <c r="BB53" s="213"/>
      <c r="BC53" s="300"/>
      <c r="BD53" s="213"/>
      <c r="BE53" s="214"/>
    </row>
    <row r="54" spans="1:57" s="14" customFormat="1" ht="12.75" customHeight="1">
      <c r="A54" s="35"/>
      <c r="B54" s="204" t="str">
        <f>Parameters!Q53</f>
        <v>J58</v>
      </c>
      <c r="C54" s="205"/>
      <c r="D54" s="611" t="str">
        <f>Parameters!S53</f>
        <v>Publishing activities</v>
      </c>
      <c r="E54" s="612"/>
      <c r="F54" s="156"/>
      <c r="G54" s="216"/>
      <c r="H54" s="206"/>
      <c r="I54" s="216"/>
      <c r="J54" s="206"/>
      <c r="K54" s="216"/>
      <c r="L54" s="206"/>
      <c r="M54" s="216"/>
      <c r="N54" s="206"/>
      <c r="O54" s="216"/>
      <c r="P54" s="206"/>
      <c r="Q54" s="216"/>
      <c r="R54" s="206"/>
      <c r="S54" s="216"/>
      <c r="T54" s="206"/>
      <c r="U54" s="216"/>
      <c r="V54" s="206"/>
      <c r="W54" s="216"/>
      <c r="X54" s="206"/>
      <c r="Y54" s="216"/>
      <c r="Z54" s="206"/>
      <c r="AA54" s="216"/>
      <c r="AB54" s="206"/>
      <c r="AC54" s="216"/>
      <c r="AD54" s="206"/>
      <c r="AE54" s="216"/>
      <c r="AF54" s="206"/>
      <c r="AG54" s="216"/>
      <c r="AH54" s="206"/>
      <c r="AI54" s="216"/>
      <c r="AJ54" s="206"/>
      <c r="AK54" s="216"/>
      <c r="AL54" s="206"/>
      <c r="AM54" s="216"/>
      <c r="AN54" s="206"/>
      <c r="AO54" s="216"/>
      <c r="AP54" s="206"/>
      <c r="AQ54" s="216"/>
      <c r="AR54" s="206"/>
      <c r="AS54" s="216"/>
      <c r="AT54" s="206"/>
      <c r="AU54" s="216"/>
      <c r="AV54" s="206"/>
      <c r="AW54" s="216"/>
      <c r="AX54" s="206"/>
      <c r="AY54" s="216"/>
      <c r="AZ54" s="206"/>
      <c r="BA54" s="216"/>
      <c r="BB54" s="206"/>
      <c r="BC54" s="301"/>
      <c r="BD54" s="206"/>
      <c r="BE54" s="217"/>
    </row>
    <row r="55" spans="1:57" s="14" customFormat="1">
      <c r="A55" s="35"/>
      <c r="B55" s="204" t="str">
        <f>Parameters!Q54</f>
        <v>J59_J60</v>
      </c>
      <c r="C55" s="205"/>
      <c r="D55" s="611" t="str">
        <f>Parameters!S54</f>
        <v>Motion picture, video, television programme production; programming and broadcasting activities</v>
      </c>
      <c r="E55" s="612"/>
      <c r="F55" s="156"/>
      <c r="G55" s="216"/>
      <c r="H55" s="206"/>
      <c r="I55" s="216"/>
      <c r="J55" s="206"/>
      <c r="K55" s="216"/>
      <c r="L55" s="206"/>
      <c r="M55" s="216"/>
      <c r="N55" s="206"/>
      <c r="O55" s="216"/>
      <c r="P55" s="206"/>
      <c r="Q55" s="216"/>
      <c r="R55" s="206"/>
      <c r="S55" s="216"/>
      <c r="T55" s="206"/>
      <c r="U55" s="216"/>
      <c r="V55" s="206"/>
      <c r="W55" s="216"/>
      <c r="X55" s="206"/>
      <c r="Y55" s="216"/>
      <c r="Z55" s="206"/>
      <c r="AA55" s="216"/>
      <c r="AB55" s="206"/>
      <c r="AC55" s="216"/>
      <c r="AD55" s="206"/>
      <c r="AE55" s="216"/>
      <c r="AF55" s="206"/>
      <c r="AG55" s="216"/>
      <c r="AH55" s="206"/>
      <c r="AI55" s="216"/>
      <c r="AJ55" s="206"/>
      <c r="AK55" s="216"/>
      <c r="AL55" s="206"/>
      <c r="AM55" s="216"/>
      <c r="AN55" s="206"/>
      <c r="AO55" s="216"/>
      <c r="AP55" s="206"/>
      <c r="AQ55" s="216"/>
      <c r="AR55" s="206"/>
      <c r="AS55" s="216"/>
      <c r="AT55" s="206"/>
      <c r="AU55" s="216"/>
      <c r="AV55" s="206"/>
      <c r="AW55" s="216"/>
      <c r="AX55" s="206"/>
      <c r="AY55" s="216"/>
      <c r="AZ55" s="206"/>
      <c r="BA55" s="216"/>
      <c r="BB55" s="206"/>
      <c r="BC55" s="301"/>
      <c r="BD55" s="206"/>
      <c r="BE55" s="217"/>
    </row>
    <row r="56" spans="1:57" s="14" customFormat="1" ht="12.75" customHeight="1">
      <c r="A56" s="37"/>
      <c r="B56" s="209" t="str">
        <f>Parameters!Q55</f>
        <v>J61</v>
      </c>
      <c r="C56" s="210"/>
      <c r="D56" s="605" t="str">
        <f>Parameters!S55</f>
        <v>Telecommunications</v>
      </c>
      <c r="E56" s="606"/>
      <c r="F56" s="157"/>
      <c r="G56" s="216"/>
      <c r="H56" s="211"/>
      <c r="I56" s="216"/>
      <c r="J56" s="211"/>
      <c r="K56" s="216"/>
      <c r="L56" s="211"/>
      <c r="M56" s="216"/>
      <c r="N56" s="211"/>
      <c r="O56" s="216"/>
      <c r="P56" s="211"/>
      <c r="Q56" s="216"/>
      <c r="R56" s="211"/>
      <c r="S56" s="216"/>
      <c r="T56" s="211"/>
      <c r="U56" s="216"/>
      <c r="V56" s="211"/>
      <c r="W56" s="216"/>
      <c r="X56" s="211"/>
      <c r="Y56" s="216"/>
      <c r="Z56" s="211"/>
      <c r="AA56" s="216"/>
      <c r="AB56" s="211"/>
      <c r="AC56" s="216"/>
      <c r="AD56" s="211"/>
      <c r="AE56" s="216"/>
      <c r="AF56" s="211"/>
      <c r="AG56" s="216"/>
      <c r="AH56" s="211"/>
      <c r="AI56" s="216"/>
      <c r="AJ56" s="211"/>
      <c r="AK56" s="216"/>
      <c r="AL56" s="211"/>
      <c r="AM56" s="216"/>
      <c r="AN56" s="211"/>
      <c r="AO56" s="216"/>
      <c r="AP56" s="211"/>
      <c r="AQ56" s="216"/>
      <c r="AR56" s="211"/>
      <c r="AS56" s="216"/>
      <c r="AT56" s="211"/>
      <c r="AU56" s="216"/>
      <c r="AV56" s="211"/>
      <c r="AW56" s="216"/>
      <c r="AX56" s="211"/>
      <c r="AY56" s="216"/>
      <c r="AZ56" s="211"/>
      <c r="BA56" s="216"/>
      <c r="BB56" s="211"/>
      <c r="BC56" s="301"/>
      <c r="BD56" s="211"/>
      <c r="BE56" s="217"/>
    </row>
    <row r="57" spans="1:57" s="13" customFormat="1" ht="12.75" customHeight="1">
      <c r="A57" s="37"/>
      <c r="B57" s="209" t="str">
        <f>Parameters!Q56</f>
        <v>J62_J63</v>
      </c>
      <c r="C57" s="210"/>
      <c r="D57" s="605" t="str">
        <f>Parameters!S56</f>
        <v>Computer programming, consultancy, and information service activities</v>
      </c>
      <c r="E57" s="606"/>
      <c r="F57" s="157"/>
      <c r="G57" s="216"/>
      <c r="H57" s="211"/>
      <c r="I57" s="216"/>
      <c r="J57" s="211"/>
      <c r="K57" s="216"/>
      <c r="L57" s="211"/>
      <c r="M57" s="216"/>
      <c r="N57" s="211"/>
      <c r="O57" s="216"/>
      <c r="P57" s="211"/>
      <c r="Q57" s="216"/>
      <c r="R57" s="211"/>
      <c r="S57" s="216"/>
      <c r="T57" s="211"/>
      <c r="U57" s="216"/>
      <c r="V57" s="211"/>
      <c r="W57" s="216"/>
      <c r="X57" s="211"/>
      <c r="Y57" s="216"/>
      <c r="Z57" s="211"/>
      <c r="AA57" s="216"/>
      <c r="AB57" s="211"/>
      <c r="AC57" s="216"/>
      <c r="AD57" s="211"/>
      <c r="AE57" s="216"/>
      <c r="AF57" s="211"/>
      <c r="AG57" s="216"/>
      <c r="AH57" s="211"/>
      <c r="AI57" s="216"/>
      <c r="AJ57" s="211"/>
      <c r="AK57" s="216"/>
      <c r="AL57" s="211"/>
      <c r="AM57" s="216"/>
      <c r="AN57" s="211"/>
      <c r="AO57" s="216"/>
      <c r="AP57" s="211"/>
      <c r="AQ57" s="216"/>
      <c r="AR57" s="211"/>
      <c r="AS57" s="216"/>
      <c r="AT57" s="211"/>
      <c r="AU57" s="216"/>
      <c r="AV57" s="211"/>
      <c r="AW57" s="216"/>
      <c r="AX57" s="211"/>
      <c r="AY57" s="216"/>
      <c r="AZ57" s="211"/>
      <c r="BA57" s="216"/>
      <c r="BB57" s="211"/>
      <c r="BC57" s="301"/>
      <c r="BD57" s="211"/>
      <c r="BE57" s="217"/>
    </row>
    <row r="58" spans="1:57" s="13" customFormat="1" ht="12.75" customHeight="1">
      <c r="A58" s="36"/>
      <c r="B58" s="207" t="str">
        <f>Parameters!Q57</f>
        <v>K</v>
      </c>
      <c r="C58" s="208"/>
      <c r="D58" s="599" t="str">
        <f>Parameters!S57</f>
        <v>Financial and insurance activities</v>
      </c>
      <c r="E58" s="600"/>
      <c r="F58" s="155"/>
      <c r="G58" s="216"/>
      <c r="H58" s="202"/>
      <c r="I58" s="216"/>
      <c r="J58" s="202"/>
      <c r="K58" s="216"/>
      <c r="L58" s="202"/>
      <c r="M58" s="216"/>
      <c r="N58" s="202"/>
      <c r="O58" s="216"/>
      <c r="P58" s="202"/>
      <c r="Q58" s="216"/>
      <c r="R58" s="202"/>
      <c r="S58" s="216"/>
      <c r="T58" s="202"/>
      <c r="U58" s="216"/>
      <c r="V58" s="202"/>
      <c r="W58" s="216"/>
      <c r="X58" s="202"/>
      <c r="Y58" s="216"/>
      <c r="Z58" s="202"/>
      <c r="AA58" s="216"/>
      <c r="AB58" s="202"/>
      <c r="AC58" s="216"/>
      <c r="AD58" s="202"/>
      <c r="AE58" s="216"/>
      <c r="AF58" s="202"/>
      <c r="AG58" s="216"/>
      <c r="AH58" s="202"/>
      <c r="AI58" s="216"/>
      <c r="AJ58" s="202"/>
      <c r="AK58" s="216"/>
      <c r="AL58" s="202"/>
      <c r="AM58" s="216"/>
      <c r="AN58" s="202"/>
      <c r="AO58" s="216"/>
      <c r="AP58" s="202"/>
      <c r="AQ58" s="216"/>
      <c r="AR58" s="202"/>
      <c r="AS58" s="216"/>
      <c r="AT58" s="202"/>
      <c r="AU58" s="216"/>
      <c r="AV58" s="202"/>
      <c r="AW58" s="216"/>
      <c r="AX58" s="202"/>
      <c r="AY58" s="216"/>
      <c r="AZ58" s="202"/>
      <c r="BA58" s="216"/>
      <c r="BB58" s="202"/>
      <c r="BC58" s="301"/>
      <c r="BD58" s="202"/>
      <c r="BE58" s="217"/>
    </row>
    <row r="59" spans="1:57" s="14" customFormat="1" ht="12.75" customHeight="1">
      <c r="A59" s="35"/>
      <c r="B59" s="204" t="str">
        <f>Parameters!Q58</f>
        <v>K64</v>
      </c>
      <c r="C59" s="205"/>
      <c r="D59" s="596" t="str">
        <f>Parameters!S58</f>
        <v>Financial service activities, except insurance and pension funding</v>
      </c>
      <c r="E59" s="597"/>
      <c r="F59" s="156"/>
      <c r="G59" s="216"/>
      <c r="H59" s="206"/>
      <c r="I59" s="216"/>
      <c r="J59" s="206"/>
      <c r="K59" s="216"/>
      <c r="L59" s="206"/>
      <c r="M59" s="216"/>
      <c r="N59" s="206"/>
      <c r="O59" s="216"/>
      <c r="P59" s="206"/>
      <c r="Q59" s="216"/>
      <c r="R59" s="206"/>
      <c r="S59" s="216"/>
      <c r="T59" s="206"/>
      <c r="U59" s="216"/>
      <c r="V59" s="206"/>
      <c r="W59" s="216"/>
      <c r="X59" s="206"/>
      <c r="Y59" s="216"/>
      <c r="Z59" s="206"/>
      <c r="AA59" s="216"/>
      <c r="AB59" s="206"/>
      <c r="AC59" s="216"/>
      <c r="AD59" s="206"/>
      <c r="AE59" s="216"/>
      <c r="AF59" s="206"/>
      <c r="AG59" s="216"/>
      <c r="AH59" s="206"/>
      <c r="AI59" s="216"/>
      <c r="AJ59" s="206"/>
      <c r="AK59" s="216"/>
      <c r="AL59" s="206"/>
      <c r="AM59" s="216"/>
      <c r="AN59" s="206"/>
      <c r="AO59" s="216"/>
      <c r="AP59" s="206"/>
      <c r="AQ59" s="216"/>
      <c r="AR59" s="206"/>
      <c r="AS59" s="216"/>
      <c r="AT59" s="206"/>
      <c r="AU59" s="216"/>
      <c r="AV59" s="206"/>
      <c r="AW59" s="216"/>
      <c r="AX59" s="206"/>
      <c r="AY59" s="216"/>
      <c r="AZ59" s="206"/>
      <c r="BA59" s="216"/>
      <c r="BB59" s="206"/>
      <c r="BC59" s="301"/>
      <c r="BD59" s="206"/>
      <c r="BE59" s="217"/>
    </row>
    <row r="60" spans="1:57" s="14" customFormat="1" ht="12.75" customHeight="1">
      <c r="A60" s="35"/>
      <c r="B60" s="204" t="str">
        <f>Parameters!Q59</f>
        <v>K65</v>
      </c>
      <c r="C60" s="205"/>
      <c r="D60" s="596" t="str">
        <f>Parameters!S59</f>
        <v>Insurance, reinsurance and pension funding, except compulsory social security</v>
      </c>
      <c r="E60" s="597"/>
      <c r="F60" s="156"/>
      <c r="G60" s="216"/>
      <c r="H60" s="206"/>
      <c r="I60" s="216"/>
      <c r="J60" s="206"/>
      <c r="K60" s="216"/>
      <c r="L60" s="206"/>
      <c r="M60" s="216"/>
      <c r="N60" s="206"/>
      <c r="O60" s="216"/>
      <c r="P60" s="206"/>
      <c r="Q60" s="216"/>
      <c r="R60" s="206"/>
      <c r="S60" s="216"/>
      <c r="T60" s="206"/>
      <c r="U60" s="216"/>
      <c r="V60" s="206"/>
      <c r="W60" s="216"/>
      <c r="X60" s="206"/>
      <c r="Y60" s="216"/>
      <c r="Z60" s="206"/>
      <c r="AA60" s="216"/>
      <c r="AB60" s="206"/>
      <c r="AC60" s="216"/>
      <c r="AD60" s="206"/>
      <c r="AE60" s="216"/>
      <c r="AF60" s="206"/>
      <c r="AG60" s="216"/>
      <c r="AH60" s="206"/>
      <c r="AI60" s="216"/>
      <c r="AJ60" s="206"/>
      <c r="AK60" s="216"/>
      <c r="AL60" s="206"/>
      <c r="AM60" s="216"/>
      <c r="AN60" s="206"/>
      <c r="AO60" s="216"/>
      <c r="AP60" s="206"/>
      <c r="AQ60" s="216"/>
      <c r="AR60" s="206"/>
      <c r="AS60" s="216"/>
      <c r="AT60" s="206"/>
      <c r="AU60" s="216"/>
      <c r="AV60" s="206"/>
      <c r="AW60" s="216"/>
      <c r="AX60" s="206"/>
      <c r="AY60" s="216"/>
      <c r="AZ60" s="206"/>
      <c r="BA60" s="216"/>
      <c r="BB60" s="206"/>
      <c r="BC60" s="301"/>
      <c r="BD60" s="206"/>
      <c r="BE60" s="217"/>
    </row>
    <row r="61" spans="1:57" s="14" customFormat="1" ht="12.75" customHeight="1">
      <c r="A61" s="35"/>
      <c r="B61" s="204" t="str">
        <f>Parameters!Q60</f>
        <v>K66</v>
      </c>
      <c r="C61" s="205"/>
      <c r="D61" s="611" t="str">
        <f>Parameters!S60</f>
        <v>Activities auxiliary to financial services and insurance activities</v>
      </c>
      <c r="E61" s="612"/>
      <c r="F61" s="156"/>
      <c r="G61" s="216"/>
      <c r="H61" s="206"/>
      <c r="I61" s="216"/>
      <c r="J61" s="206"/>
      <c r="K61" s="216"/>
      <c r="L61" s="206"/>
      <c r="M61" s="216"/>
      <c r="N61" s="206"/>
      <c r="O61" s="216"/>
      <c r="P61" s="206"/>
      <c r="Q61" s="216"/>
      <c r="R61" s="206"/>
      <c r="S61" s="216"/>
      <c r="T61" s="206"/>
      <c r="U61" s="216"/>
      <c r="V61" s="206"/>
      <c r="W61" s="216"/>
      <c r="X61" s="206"/>
      <c r="Y61" s="216"/>
      <c r="Z61" s="206"/>
      <c r="AA61" s="216"/>
      <c r="AB61" s="206"/>
      <c r="AC61" s="216"/>
      <c r="AD61" s="206"/>
      <c r="AE61" s="216"/>
      <c r="AF61" s="206"/>
      <c r="AG61" s="216"/>
      <c r="AH61" s="206"/>
      <c r="AI61" s="216"/>
      <c r="AJ61" s="206"/>
      <c r="AK61" s="216"/>
      <c r="AL61" s="206"/>
      <c r="AM61" s="216"/>
      <c r="AN61" s="206"/>
      <c r="AO61" s="216"/>
      <c r="AP61" s="206"/>
      <c r="AQ61" s="216"/>
      <c r="AR61" s="206"/>
      <c r="AS61" s="216"/>
      <c r="AT61" s="206"/>
      <c r="AU61" s="216"/>
      <c r="AV61" s="206"/>
      <c r="AW61" s="216"/>
      <c r="AX61" s="206"/>
      <c r="AY61" s="216"/>
      <c r="AZ61" s="206"/>
      <c r="BA61" s="216"/>
      <c r="BB61" s="206"/>
      <c r="BC61" s="301"/>
      <c r="BD61" s="206"/>
      <c r="BE61" s="217"/>
    </row>
    <row r="62" spans="1:57" s="14" customFormat="1" ht="12.75" customHeight="1">
      <c r="A62" s="36"/>
      <c r="B62" s="207" t="str">
        <f>Parameters!Q61</f>
        <v>L</v>
      </c>
      <c r="C62" s="208"/>
      <c r="D62" s="599" t="str">
        <f>Parameters!S61</f>
        <v>Real estate activities</v>
      </c>
      <c r="E62" s="608"/>
      <c r="F62" s="155"/>
      <c r="G62" s="216"/>
      <c r="H62" s="202"/>
      <c r="I62" s="216"/>
      <c r="J62" s="202"/>
      <c r="K62" s="216"/>
      <c r="L62" s="202"/>
      <c r="M62" s="216"/>
      <c r="N62" s="202"/>
      <c r="O62" s="216"/>
      <c r="P62" s="202"/>
      <c r="Q62" s="216"/>
      <c r="R62" s="202"/>
      <c r="S62" s="216"/>
      <c r="T62" s="202"/>
      <c r="U62" s="216"/>
      <c r="V62" s="202"/>
      <c r="W62" s="216"/>
      <c r="X62" s="202"/>
      <c r="Y62" s="216"/>
      <c r="Z62" s="202"/>
      <c r="AA62" s="216"/>
      <c r="AB62" s="202"/>
      <c r="AC62" s="216"/>
      <c r="AD62" s="202"/>
      <c r="AE62" s="216"/>
      <c r="AF62" s="202"/>
      <c r="AG62" s="216"/>
      <c r="AH62" s="202"/>
      <c r="AI62" s="216"/>
      <c r="AJ62" s="202"/>
      <c r="AK62" s="216"/>
      <c r="AL62" s="202"/>
      <c r="AM62" s="216"/>
      <c r="AN62" s="202"/>
      <c r="AO62" s="216"/>
      <c r="AP62" s="202"/>
      <c r="AQ62" s="216"/>
      <c r="AR62" s="202"/>
      <c r="AS62" s="216"/>
      <c r="AT62" s="202"/>
      <c r="AU62" s="216"/>
      <c r="AV62" s="202"/>
      <c r="AW62" s="216"/>
      <c r="AX62" s="202"/>
      <c r="AY62" s="216"/>
      <c r="AZ62" s="202"/>
      <c r="BA62" s="216"/>
      <c r="BB62" s="202"/>
      <c r="BC62" s="301"/>
      <c r="BD62" s="202"/>
      <c r="BE62" s="217"/>
    </row>
    <row r="63" spans="1:57" s="14" customFormat="1" ht="12.75" customHeight="1">
      <c r="A63" s="35"/>
      <c r="B63" s="204" t="str">
        <f>Parameters!Q62</f>
        <v>L68A</v>
      </c>
      <c r="C63" s="205"/>
      <c r="D63" s="609" t="str">
        <f>Parameters!S62</f>
        <v>Imputed rents of owner-occupied dwellings</v>
      </c>
      <c r="E63" s="610"/>
      <c r="F63" s="158"/>
      <c r="G63" s="216"/>
      <c r="H63" s="219"/>
      <c r="I63" s="216"/>
      <c r="J63" s="219"/>
      <c r="K63" s="216"/>
      <c r="L63" s="219"/>
      <c r="M63" s="216"/>
      <c r="N63" s="219"/>
      <c r="O63" s="216"/>
      <c r="P63" s="219"/>
      <c r="Q63" s="216"/>
      <c r="R63" s="219"/>
      <c r="S63" s="216"/>
      <c r="T63" s="219"/>
      <c r="U63" s="216"/>
      <c r="V63" s="219"/>
      <c r="W63" s="216"/>
      <c r="X63" s="219"/>
      <c r="Y63" s="216"/>
      <c r="Z63" s="219"/>
      <c r="AA63" s="216"/>
      <c r="AB63" s="219"/>
      <c r="AC63" s="216"/>
      <c r="AD63" s="219"/>
      <c r="AE63" s="216"/>
      <c r="AF63" s="219"/>
      <c r="AG63" s="216"/>
      <c r="AH63" s="219"/>
      <c r="AI63" s="216"/>
      <c r="AJ63" s="219"/>
      <c r="AK63" s="216"/>
      <c r="AL63" s="219"/>
      <c r="AM63" s="216"/>
      <c r="AN63" s="219"/>
      <c r="AO63" s="216"/>
      <c r="AP63" s="219"/>
      <c r="AQ63" s="216"/>
      <c r="AR63" s="219"/>
      <c r="AS63" s="216"/>
      <c r="AT63" s="219"/>
      <c r="AU63" s="216"/>
      <c r="AV63" s="219"/>
      <c r="AW63" s="216"/>
      <c r="AX63" s="219"/>
      <c r="AY63" s="216"/>
      <c r="AZ63" s="219"/>
      <c r="BA63" s="216"/>
      <c r="BB63" s="219"/>
      <c r="BC63" s="301"/>
      <c r="BD63" s="219"/>
      <c r="BE63" s="217"/>
    </row>
    <row r="64" spans="1:57" s="14" customFormat="1" ht="12.75" customHeight="1">
      <c r="A64" s="36"/>
      <c r="B64" s="207" t="str">
        <f>Parameters!Q63</f>
        <v>M</v>
      </c>
      <c r="C64" s="208"/>
      <c r="D64" s="599" t="str">
        <f>Parameters!S63</f>
        <v>Professional, scientific and technical activities</v>
      </c>
      <c r="E64" s="600"/>
      <c r="F64" s="155"/>
      <c r="G64" s="216"/>
      <c r="H64" s="202"/>
      <c r="I64" s="216"/>
      <c r="J64" s="202"/>
      <c r="K64" s="216"/>
      <c r="L64" s="202"/>
      <c r="M64" s="216"/>
      <c r="N64" s="202"/>
      <c r="O64" s="216"/>
      <c r="P64" s="202"/>
      <c r="Q64" s="216"/>
      <c r="R64" s="202"/>
      <c r="S64" s="216"/>
      <c r="T64" s="202"/>
      <c r="U64" s="216"/>
      <c r="V64" s="202"/>
      <c r="W64" s="216"/>
      <c r="X64" s="202"/>
      <c r="Y64" s="216"/>
      <c r="Z64" s="202"/>
      <c r="AA64" s="216"/>
      <c r="AB64" s="202"/>
      <c r="AC64" s="216"/>
      <c r="AD64" s="202"/>
      <c r="AE64" s="216"/>
      <c r="AF64" s="202"/>
      <c r="AG64" s="216"/>
      <c r="AH64" s="202"/>
      <c r="AI64" s="216"/>
      <c r="AJ64" s="202"/>
      <c r="AK64" s="216"/>
      <c r="AL64" s="202"/>
      <c r="AM64" s="216"/>
      <c r="AN64" s="202"/>
      <c r="AO64" s="216"/>
      <c r="AP64" s="202"/>
      <c r="AQ64" s="216"/>
      <c r="AR64" s="202"/>
      <c r="AS64" s="216"/>
      <c r="AT64" s="202"/>
      <c r="AU64" s="216"/>
      <c r="AV64" s="202"/>
      <c r="AW64" s="216"/>
      <c r="AX64" s="202"/>
      <c r="AY64" s="216"/>
      <c r="AZ64" s="202"/>
      <c r="BA64" s="216"/>
      <c r="BB64" s="202"/>
      <c r="BC64" s="301"/>
      <c r="BD64" s="202"/>
      <c r="BE64" s="217"/>
    </row>
    <row r="65" spans="1:57"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165"/>
      <c r="G65" s="212"/>
      <c r="H65" s="213"/>
      <c r="I65" s="212"/>
      <c r="J65" s="213"/>
      <c r="K65" s="212"/>
      <c r="L65" s="213"/>
      <c r="M65" s="212"/>
      <c r="N65" s="213"/>
      <c r="O65" s="212"/>
      <c r="P65" s="213"/>
      <c r="Q65" s="212"/>
      <c r="R65" s="213"/>
      <c r="S65" s="212"/>
      <c r="T65" s="213"/>
      <c r="U65" s="212"/>
      <c r="V65" s="213"/>
      <c r="W65" s="212"/>
      <c r="X65" s="213"/>
      <c r="Y65" s="212"/>
      <c r="Z65" s="213"/>
      <c r="AA65" s="212"/>
      <c r="AB65" s="213"/>
      <c r="AC65" s="212"/>
      <c r="AD65" s="213"/>
      <c r="AE65" s="212"/>
      <c r="AF65" s="213"/>
      <c r="AG65" s="212"/>
      <c r="AH65" s="213"/>
      <c r="AI65" s="212"/>
      <c r="AJ65" s="213"/>
      <c r="AK65" s="212"/>
      <c r="AL65" s="213"/>
      <c r="AM65" s="212"/>
      <c r="AN65" s="213"/>
      <c r="AO65" s="212"/>
      <c r="AP65" s="213"/>
      <c r="AQ65" s="212"/>
      <c r="AR65" s="213"/>
      <c r="AS65" s="212"/>
      <c r="AT65" s="213"/>
      <c r="AU65" s="212"/>
      <c r="AV65" s="213"/>
      <c r="AW65" s="212"/>
      <c r="AX65" s="213"/>
      <c r="AY65" s="212"/>
      <c r="AZ65" s="213"/>
      <c r="BA65" s="212"/>
      <c r="BB65" s="213"/>
      <c r="BC65" s="300"/>
      <c r="BD65" s="213"/>
      <c r="BE65" s="214"/>
    </row>
    <row r="66" spans="1:57" s="13" customFormat="1" ht="13">
      <c r="A66" s="35"/>
      <c r="B66" s="204" t="str">
        <f>Parameters!Q65</f>
        <v>M69_M70</v>
      </c>
      <c r="C66" s="205"/>
      <c r="D66" s="596" t="str">
        <f>Parameters!S65</f>
        <v>Legal and accounting activities; activities of head offices; management consultancy activities</v>
      </c>
      <c r="E66" s="597"/>
      <c r="F66" s="156"/>
      <c r="G66" s="216"/>
      <c r="H66" s="206"/>
      <c r="I66" s="216"/>
      <c r="J66" s="206"/>
      <c r="K66" s="216"/>
      <c r="L66" s="206"/>
      <c r="M66" s="216"/>
      <c r="N66" s="206"/>
      <c r="O66" s="216"/>
      <c r="P66" s="206"/>
      <c r="Q66" s="216"/>
      <c r="R66" s="206"/>
      <c r="S66" s="216"/>
      <c r="T66" s="206"/>
      <c r="U66" s="216"/>
      <c r="V66" s="206"/>
      <c r="W66" s="216"/>
      <c r="X66" s="206"/>
      <c r="Y66" s="216"/>
      <c r="Z66" s="206"/>
      <c r="AA66" s="216"/>
      <c r="AB66" s="206"/>
      <c r="AC66" s="216"/>
      <c r="AD66" s="206"/>
      <c r="AE66" s="216"/>
      <c r="AF66" s="206"/>
      <c r="AG66" s="216"/>
      <c r="AH66" s="206"/>
      <c r="AI66" s="216"/>
      <c r="AJ66" s="206"/>
      <c r="AK66" s="216"/>
      <c r="AL66" s="206"/>
      <c r="AM66" s="216"/>
      <c r="AN66" s="206"/>
      <c r="AO66" s="216"/>
      <c r="AP66" s="206"/>
      <c r="AQ66" s="216"/>
      <c r="AR66" s="206"/>
      <c r="AS66" s="216"/>
      <c r="AT66" s="206"/>
      <c r="AU66" s="216"/>
      <c r="AV66" s="206"/>
      <c r="AW66" s="216"/>
      <c r="AX66" s="206"/>
      <c r="AY66" s="216"/>
      <c r="AZ66" s="206"/>
      <c r="BA66" s="216"/>
      <c r="BB66" s="206"/>
      <c r="BC66" s="301"/>
      <c r="BD66" s="206"/>
      <c r="BE66" s="217"/>
    </row>
    <row r="67" spans="1:57" s="13" customFormat="1" ht="12.75" customHeight="1">
      <c r="A67" s="35"/>
      <c r="B67" s="204" t="str">
        <f>Parameters!Q66</f>
        <v>M71</v>
      </c>
      <c r="C67" s="205"/>
      <c r="D67" s="596" t="str">
        <f>Parameters!S66</f>
        <v>Architectural and engineering activities; technical testing and analysis</v>
      </c>
      <c r="E67" s="597"/>
      <c r="F67" s="156"/>
      <c r="G67" s="216"/>
      <c r="H67" s="206"/>
      <c r="I67" s="216"/>
      <c r="J67" s="206"/>
      <c r="K67" s="216"/>
      <c r="L67" s="206"/>
      <c r="M67" s="216"/>
      <c r="N67" s="206"/>
      <c r="O67" s="216"/>
      <c r="P67" s="206"/>
      <c r="Q67" s="216"/>
      <c r="R67" s="206"/>
      <c r="S67" s="216"/>
      <c r="T67" s="206"/>
      <c r="U67" s="216"/>
      <c r="V67" s="206"/>
      <c r="W67" s="216"/>
      <c r="X67" s="206"/>
      <c r="Y67" s="216"/>
      <c r="Z67" s="206"/>
      <c r="AA67" s="216"/>
      <c r="AB67" s="206"/>
      <c r="AC67" s="216"/>
      <c r="AD67" s="206"/>
      <c r="AE67" s="216"/>
      <c r="AF67" s="206"/>
      <c r="AG67" s="216"/>
      <c r="AH67" s="206"/>
      <c r="AI67" s="216"/>
      <c r="AJ67" s="206"/>
      <c r="AK67" s="216"/>
      <c r="AL67" s="206"/>
      <c r="AM67" s="216"/>
      <c r="AN67" s="206"/>
      <c r="AO67" s="216"/>
      <c r="AP67" s="206"/>
      <c r="AQ67" s="216"/>
      <c r="AR67" s="206"/>
      <c r="AS67" s="216"/>
      <c r="AT67" s="206"/>
      <c r="AU67" s="216"/>
      <c r="AV67" s="206"/>
      <c r="AW67" s="216"/>
      <c r="AX67" s="206"/>
      <c r="AY67" s="216"/>
      <c r="AZ67" s="206"/>
      <c r="BA67" s="216"/>
      <c r="BB67" s="206"/>
      <c r="BC67" s="301"/>
      <c r="BD67" s="206"/>
      <c r="BE67" s="217"/>
    </row>
    <row r="68" spans="1:57" s="13" customFormat="1" ht="12.75" customHeight="1">
      <c r="A68" s="37"/>
      <c r="B68" s="209" t="str">
        <f>Parameters!Q67</f>
        <v>M72</v>
      </c>
      <c r="C68" s="210"/>
      <c r="D68" s="605" t="str">
        <f>Parameters!S67</f>
        <v>Scientific research and development</v>
      </c>
      <c r="E68" s="606"/>
      <c r="F68" s="157"/>
      <c r="G68" s="216"/>
      <c r="H68" s="211"/>
      <c r="I68" s="216"/>
      <c r="J68" s="211"/>
      <c r="K68" s="216"/>
      <c r="L68" s="211"/>
      <c r="M68" s="216"/>
      <c r="N68" s="211"/>
      <c r="O68" s="216"/>
      <c r="P68" s="211"/>
      <c r="Q68" s="216"/>
      <c r="R68" s="211"/>
      <c r="S68" s="216"/>
      <c r="T68" s="211"/>
      <c r="U68" s="216"/>
      <c r="V68" s="211"/>
      <c r="W68" s="216"/>
      <c r="X68" s="211"/>
      <c r="Y68" s="216"/>
      <c r="Z68" s="211"/>
      <c r="AA68" s="216"/>
      <c r="AB68" s="211"/>
      <c r="AC68" s="216"/>
      <c r="AD68" s="211"/>
      <c r="AE68" s="216"/>
      <c r="AF68" s="211"/>
      <c r="AG68" s="216"/>
      <c r="AH68" s="211"/>
      <c r="AI68" s="216"/>
      <c r="AJ68" s="211"/>
      <c r="AK68" s="216"/>
      <c r="AL68" s="211"/>
      <c r="AM68" s="216"/>
      <c r="AN68" s="211"/>
      <c r="AO68" s="216"/>
      <c r="AP68" s="211"/>
      <c r="AQ68" s="216"/>
      <c r="AR68" s="211"/>
      <c r="AS68" s="216"/>
      <c r="AT68" s="211"/>
      <c r="AU68" s="216"/>
      <c r="AV68" s="211"/>
      <c r="AW68" s="216"/>
      <c r="AX68" s="211"/>
      <c r="AY68" s="216"/>
      <c r="AZ68" s="211"/>
      <c r="BA68" s="216"/>
      <c r="BB68" s="211"/>
      <c r="BC68" s="301"/>
      <c r="BD68" s="211"/>
      <c r="BE68" s="217"/>
    </row>
    <row r="69" spans="1:57" s="13" customFormat="1" ht="24" customHeight="1">
      <c r="A69" s="37"/>
      <c r="B69" s="209" t="str">
        <f>Parameters!Q68</f>
        <v>M73-M75</v>
      </c>
      <c r="C69" s="210"/>
      <c r="D69" s="605" t="str">
        <f>Parameters!S68</f>
        <v>Advertising and market research; other professional, scientific and technical activities; veterinary activities</v>
      </c>
      <c r="E69" s="607"/>
      <c r="F69" s="165"/>
      <c r="G69" s="212"/>
      <c r="H69" s="213"/>
      <c r="I69" s="212"/>
      <c r="J69" s="213"/>
      <c r="K69" s="212"/>
      <c r="L69" s="213"/>
      <c r="M69" s="212"/>
      <c r="N69" s="213"/>
      <c r="O69" s="212"/>
      <c r="P69" s="213"/>
      <c r="Q69" s="212"/>
      <c r="R69" s="213"/>
      <c r="S69" s="212"/>
      <c r="T69" s="213"/>
      <c r="U69" s="212"/>
      <c r="V69" s="213"/>
      <c r="W69" s="212"/>
      <c r="X69" s="213"/>
      <c r="Y69" s="212"/>
      <c r="Z69" s="213"/>
      <c r="AA69" s="212"/>
      <c r="AB69" s="213"/>
      <c r="AC69" s="212"/>
      <c r="AD69" s="213"/>
      <c r="AE69" s="212"/>
      <c r="AF69" s="213"/>
      <c r="AG69" s="212"/>
      <c r="AH69" s="213"/>
      <c r="AI69" s="212"/>
      <c r="AJ69" s="213"/>
      <c r="AK69" s="212"/>
      <c r="AL69" s="213"/>
      <c r="AM69" s="212"/>
      <c r="AN69" s="213"/>
      <c r="AO69" s="212"/>
      <c r="AP69" s="213"/>
      <c r="AQ69" s="212"/>
      <c r="AR69" s="213"/>
      <c r="AS69" s="212"/>
      <c r="AT69" s="213"/>
      <c r="AU69" s="212"/>
      <c r="AV69" s="213"/>
      <c r="AW69" s="212"/>
      <c r="AX69" s="213"/>
      <c r="AY69" s="212"/>
      <c r="AZ69" s="213"/>
      <c r="BA69" s="212"/>
      <c r="BB69" s="213"/>
      <c r="BC69" s="300"/>
      <c r="BD69" s="213"/>
      <c r="BE69" s="214"/>
    </row>
    <row r="70" spans="1:57" s="13" customFormat="1" ht="12.75" customHeight="1">
      <c r="A70" s="35"/>
      <c r="B70" s="204" t="str">
        <f>Parameters!Q69</f>
        <v>M73</v>
      </c>
      <c r="C70" s="205"/>
      <c r="D70" s="596" t="str">
        <f>Parameters!S69</f>
        <v>Advertising and market research</v>
      </c>
      <c r="E70" s="597"/>
      <c r="F70" s="156"/>
      <c r="G70" s="216"/>
      <c r="H70" s="206"/>
      <c r="I70" s="216"/>
      <c r="J70" s="206"/>
      <c r="K70" s="216"/>
      <c r="L70" s="206"/>
      <c r="M70" s="216"/>
      <c r="N70" s="206"/>
      <c r="O70" s="216"/>
      <c r="P70" s="206"/>
      <c r="Q70" s="216"/>
      <c r="R70" s="206"/>
      <c r="S70" s="216"/>
      <c r="T70" s="206"/>
      <c r="U70" s="216"/>
      <c r="V70" s="206"/>
      <c r="W70" s="216"/>
      <c r="X70" s="206"/>
      <c r="Y70" s="216"/>
      <c r="Z70" s="206"/>
      <c r="AA70" s="216"/>
      <c r="AB70" s="206"/>
      <c r="AC70" s="216"/>
      <c r="AD70" s="206"/>
      <c r="AE70" s="216"/>
      <c r="AF70" s="206"/>
      <c r="AG70" s="216"/>
      <c r="AH70" s="206"/>
      <c r="AI70" s="216"/>
      <c r="AJ70" s="206"/>
      <c r="AK70" s="216"/>
      <c r="AL70" s="206"/>
      <c r="AM70" s="216"/>
      <c r="AN70" s="206"/>
      <c r="AO70" s="216"/>
      <c r="AP70" s="206"/>
      <c r="AQ70" s="216"/>
      <c r="AR70" s="206"/>
      <c r="AS70" s="216"/>
      <c r="AT70" s="206"/>
      <c r="AU70" s="216"/>
      <c r="AV70" s="206"/>
      <c r="AW70" s="216"/>
      <c r="AX70" s="206"/>
      <c r="AY70" s="216"/>
      <c r="AZ70" s="206"/>
      <c r="BA70" s="216"/>
      <c r="BB70" s="206"/>
      <c r="BC70" s="301"/>
      <c r="BD70" s="206"/>
      <c r="BE70" s="217"/>
    </row>
    <row r="71" spans="1:57" s="14" customFormat="1" ht="12.75" customHeight="1">
      <c r="A71" s="35"/>
      <c r="B71" s="204" t="str">
        <f>Parameters!Q70</f>
        <v>M74_M75</v>
      </c>
      <c r="C71" s="205"/>
      <c r="D71" s="596" t="str">
        <f>Parameters!S70</f>
        <v>Other professional, scientific and technical activities; veterinary activities</v>
      </c>
      <c r="E71" s="597"/>
      <c r="F71" s="156"/>
      <c r="G71" s="216"/>
      <c r="H71" s="206"/>
      <c r="I71" s="216"/>
      <c r="J71" s="206"/>
      <c r="K71" s="216"/>
      <c r="L71" s="206"/>
      <c r="M71" s="216"/>
      <c r="N71" s="206"/>
      <c r="O71" s="216"/>
      <c r="P71" s="206"/>
      <c r="Q71" s="216"/>
      <c r="R71" s="206"/>
      <c r="S71" s="216"/>
      <c r="T71" s="206"/>
      <c r="U71" s="216"/>
      <c r="V71" s="206"/>
      <c r="W71" s="216"/>
      <c r="X71" s="206"/>
      <c r="Y71" s="216"/>
      <c r="Z71" s="206"/>
      <c r="AA71" s="216"/>
      <c r="AB71" s="206"/>
      <c r="AC71" s="216"/>
      <c r="AD71" s="206"/>
      <c r="AE71" s="216"/>
      <c r="AF71" s="206"/>
      <c r="AG71" s="216"/>
      <c r="AH71" s="206"/>
      <c r="AI71" s="216"/>
      <c r="AJ71" s="206"/>
      <c r="AK71" s="216"/>
      <c r="AL71" s="206"/>
      <c r="AM71" s="216"/>
      <c r="AN71" s="206"/>
      <c r="AO71" s="216"/>
      <c r="AP71" s="206"/>
      <c r="AQ71" s="216"/>
      <c r="AR71" s="206"/>
      <c r="AS71" s="216"/>
      <c r="AT71" s="206"/>
      <c r="AU71" s="216"/>
      <c r="AV71" s="206"/>
      <c r="AW71" s="216"/>
      <c r="AX71" s="206"/>
      <c r="AY71" s="216"/>
      <c r="AZ71" s="206"/>
      <c r="BA71" s="216"/>
      <c r="BB71" s="206"/>
      <c r="BC71" s="301"/>
      <c r="BD71" s="206"/>
      <c r="BE71" s="217"/>
    </row>
    <row r="72" spans="1:57" s="14" customFormat="1" ht="12.75" customHeight="1">
      <c r="A72" s="36"/>
      <c r="B72" s="207" t="str">
        <f>Parameters!Q71</f>
        <v>N</v>
      </c>
      <c r="C72" s="208"/>
      <c r="D72" s="599" t="str">
        <f>Parameters!S71</f>
        <v>Administrative and support service activities</v>
      </c>
      <c r="E72" s="600"/>
      <c r="F72" s="155"/>
      <c r="G72" s="216"/>
      <c r="H72" s="202"/>
      <c r="I72" s="216"/>
      <c r="J72" s="202"/>
      <c r="K72" s="216"/>
      <c r="L72" s="202"/>
      <c r="M72" s="216"/>
      <c r="N72" s="202"/>
      <c r="O72" s="216"/>
      <c r="P72" s="202"/>
      <c r="Q72" s="216"/>
      <c r="R72" s="202"/>
      <c r="S72" s="216"/>
      <c r="T72" s="202"/>
      <c r="U72" s="216"/>
      <c r="V72" s="202"/>
      <c r="W72" s="216"/>
      <c r="X72" s="202"/>
      <c r="Y72" s="216"/>
      <c r="Z72" s="202"/>
      <c r="AA72" s="216"/>
      <c r="AB72" s="202"/>
      <c r="AC72" s="216"/>
      <c r="AD72" s="202"/>
      <c r="AE72" s="216"/>
      <c r="AF72" s="202"/>
      <c r="AG72" s="216"/>
      <c r="AH72" s="202"/>
      <c r="AI72" s="216"/>
      <c r="AJ72" s="202"/>
      <c r="AK72" s="216"/>
      <c r="AL72" s="202"/>
      <c r="AM72" s="216"/>
      <c r="AN72" s="202"/>
      <c r="AO72" s="216"/>
      <c r="AP72" s="202"/>
      <c r="AQ72" s="216"/>
      <c r="AR72" s="202"/>
      <c r="AS72" s="216"/>
      <c r="AT72" s="202"/>
      <c r="AU72" s="216"/>
      <c r="AV72" s="202"/>
      <c r="AW72" s="216"/>
      <c r="AX72" s="202"/>
      <c r="AY72" s="216"/>
      <c r="AZ72" s="202"/>
      <c r="BA72" s="216"/>
      <c r="BB72" s="202"/>
      <c r="BC72" s="301"/>
      <c r="BD72" s="202"/>
      <c r="BE72" s="217"/>
    </row>
    <row r="73" spans="1:57" s="14" customFormat="1" ht="12.75" customHeight="1">
      <c r="A73" s="35"/>
      <c r="B73" s="204" t="str">
        <f>Parameters!Q72</f>
        <v>N77</v>
      </c>
      <c r="C73" s="205"/>
      <c r="D73" s="596" t="str">
        <f>Parameters!S72</f>
        <v>Rental and leasing activities</v>
      </c>
      <c r="E73" s="597"/>
      <c r="F73" s="156"/>
      <c r="G73" s="216"/>
      <c r="H73" s="206"/>
      <c r="I73" s="216"/>
      <c r="J73" s="206"/>
      <c r="K73" s="216"/>
      <c r="L73" s="206"/>
      <c r="M73" s="216"/>
      <c r="N73" s="206"/>
      <c r="O73" s="216"/>
      <c r="P73" s="206"/>
      <c r="Q73" s="216"/>
      <c r="R73" s="206"/>
      <c r="S73" s="216"/>
      <c r="T73" s="206"/>
      <c r="U73" s="216"/>
      <c r="V73" s="206"/>
      <c r="W73" s="216"/>
      <c r="X73" s="206"/>
      <c r="Y73" s="216"/>
      <c r="Z73" s="206"/>
      <c r="AA73" s="216"/>
      <c r="AB73" s="206"/>
      <c r="AC73" s="216"/>
      <c r="AD73" s="206"/>
      <c r="AE73" s="216"/>
      <c r="AF73" s="206"/>
      <c r="AG73" s="216"/>
      <c r="AH73" s="206"/>
      <c r="AI73" s="216"/>
      <c r="AJ73" s="206"/>
      <c r="AK73" s="216"/>
      <c r="AL73" s="206"/>
      <c r="AM73" s="216"/>
      <c r="AN73" s="206"/>
      <c r="AO73" s="216"/>
      <c r="AP73" s="206"/>
      <c r="AQ73" s="216"/>
      <c r="AR73" s="206"/>
      <c r="AS73" s="216"/>
      <c r="AT73" s="206"/>
      <c r="AU73" s="216"/>
      <c r="AV73" s="206"/>
      <c r="AW73" s="216"/>
      <c r="AX73" s="206"/>
      <c r="AY73" s="216"/>
      <c r="AZ73" s="206"/>
      <c r="BA73" s="216"/>
      <c r="BB73" s="206"/>
      <c r="BC73" s="301"/>
      <c r="BD73" s="206"/>
      <c r="BE73" s="217"/>
    </row>
    <row r="74" spans="1:57" s="14" customFormat="1" ht="12.75" customHeight="1">
      <c r="A74" s="35"/>
      <c r="B74" s="204" t="str">
        <f>Parameters!Q73</f>
        <v>N78</v>
      </c>
      <c r="C74" s="205"/>
      <c r="D74" s="596" t="str">
        <f>Parameters!S73</f>
        <v>Employment activities</v>
      </c>
      <c r="E74" s="597"/>
      <c r="F74" s="156"/>
      <c r="G74" s="216"/>
      <c r="H74" s="206"/>
      <c r="I74" s="216"/>
      <c r="J74" s="206"/>
      <c r="K74" s="216"/>
      <c r="L74" s="206"/>
      <c r="M74" s="216"/>
      <c r="N74" s="206"/>
      <c r="O74" s="216"/>
      <c r="P74" s="206"/>
      <c r="Q74" s="216"/>
      <c r="R74" s="206"/>
      <c r="S74" s="216"/>
      <c r="T74" s="206"/>
      <c r="U74" s="216"/>
      <c r="V74" s="206"/>
      <c r="W74" s="216"/>
      <c r="X74" s="206"/>
      <c r="Y74" s="216"/>
      <c r="Z74" s="206"/>
      <c r="AA74" s="216"/>
      <c r="AB74" s="206"/>
      <c r="AC74" s="216"/>
      <c r="AD74" s="206"/>
      <c r="AE74" s="216"/>
      <c r="AF74" s="206"/>
      <c r="AG74" s="216"/>
      <c r="AH74" s="206"/>
      <c r="AI74" s="216"/>
      <c r="AJ74" s="206"/>
      <c r="AK74" s="216"/>
      <c r="AL74" s="206"/>
      <c r="AM74" s="216"/>
      <c r="AN74" s="206"/>
      <c r="AO74" s="216"/>
      <c r="AP74" s="206"/>
      <c r="AQ74" s="216"/>
      <c r="AR74" s="206"/>
      <c r="AS74" s="216"/>
      <c r="AT74" s="206"/>
      <c r="AU74" s="216"/>
      <c r="AV74" s="206"/>
      <c r="AW74" s="216"/>
      <c r="AX74" s="206"/>
      <c r="AY74" s="216"/>
      <c r="AZ74" s="206"/>
      <c r="BA74" s="216"/>
      <c r="BB74" s="206"/>
      <c r="BC74" s="301"/>
      <c r="BD74" s="206"/>
      <c r="BE74" s="217"/>
    </row>
    <row r="75" spans="1:57" s="14" customFormat="1" ht="12.75" customHeight="1">
      <c r="A75" s="35"/>
      <c r="B75" s="204" t="str">
        <f>Parameters!Q74</f>
        <v>N79</v>
      </c>
      <c r="C75" s="205"/>
      <c r="D75" s="596" t="str">
        <f>Parameters!S74</f>
        <v>Travel agency, tour operator reservation service and related activities</v>
      </c>
      <c r="E75" s="597"/>
      <c r="F75" s="156"/>
      <c r="G75" s="216"/>
      <c r="H75" s="206"/>
      <c r="I75" s="216"/>
      <c r="J75" s="206"/>
      <c r="K75" s="216"/>
      <c r="L75" s="206"/>
      <c r="M75" s="216"/>
      <c r="N75" s="206"/>
      <c r="O75" s="216"/>
      <c r="P75" s="206"/>
      <c r="Q75" s="216"/>
      <c r="R75" s="206"/>
      <c r="S75" s="216"/>
      <c r="T75" s="206"/>
      <c r="U75" s="216"/>
      <c r="V75" s="206"/>
      <c r="W75" s="216"/>
      <c r="X75" s="206"/>
      <c r="Y75" s="216"/>
      <c r="Z75" s="206"/>
      <c r="AA75" s="216"/>
      <c r="AB75" s="206"/>
      <c r="AC75" s="216"/>
      <c r="AD75" s="206"/>
      <c r="AE75" s="216"/>
      <c r="AF75" s="206"/>
      <c r="AG75" s="216"/>
      <c r="AH75" s="206"/>
      <c r="AI75" s="216"/>
      <c r="AJ75" s="206"/>
      <c r="AK75" s="216"/>
      <c r="AL75" s="206"/>
      <c r="AM75" s="216"/>
      <c r="AN75" s="206"/>
      <c r="AO75" s="216"/>
      <c r="AP75" s="206"/>
      <c r="AQ75" s="216"/>
      <c r="AR75" s="206"/>
      <c r="AS75" s="216"/>
      <c r="AT75" s="206"/>
      <c r="AU75" s="216"/>
      <c r="AV75" s="206"/>
      <c r="AW75" s="216"/>
      <c r="AX75" s="206"/>
      <c r="AY75" s="216"/>
      <c r="AZ75" s="206"/>
      <c r="BA75" s="216"/>
      <c r="BB75" s="206"/>
      <c r="BC75" s="301"/>
      <c r="BD75" s="206"/>
      <c r="BE75" s="217"/>
    </row>
    <row r="76" spans="1:57" s="14" customFormat="1">
      <c r="A76" s="35"/>
      <c r="B76" s="204" t="str">
        <f>Parameters!Q75</f>
        <v>N80-N82</v>
      </c>
      <c r="C76" s="205"/>
      <c r="D76" s="596" t="str">
        <f>Parameters!S75</f>
        <v>Security and investigation, service and landscape, office administrative and support activities</v>
      </c>
      <c r="E76" s="598"/>
      <c r="F76" s="156"/>
      <c r="G76" s="216"/>
      <c r="H76" s="206"/>
      <c r="I76" s="216"/>
      <c r="J76" s="206"/>
      <c r="K76" s="216"/>
      <c r="L76" s="206"/>
      <c r="M76" s="216"/>
      <c r="N76" s="206"/>
      <c r="O76" s="216"/>
      <c r="P76" s="206"/>
      <c r="Q76" s="216"/>
      <c r="R76" s="206"/>
      <c r="S76" s="216"/>
      <c r="T76" s="206"/>
      <c r="U76" s="216"/>
      <c r="V76" s="206"/>
      <c r="W76" s="216"/>
      <c r="X76" s="206"/>
      <c r="Y76" s="216"/>
      <c r="Z76" s="206"/>
      <c r="AA76" s="216"/>
      <c r="AB76" s="206"/>
      <c r="AC76" s="216"/>
      <c r="AD76" s="206"/>
      <c r="AE76" s="216"/>
      <c r="AF76" s="206"/>
      <c r="AG76" s="216"/>
      <c r="AH76" s="206"/>
      <c r="AI76" s="216"/>
      <c r="AJ76" s="206"/>
      <c r="AK76" s="216"/>
      <c r="AL76" s="206"/>
      <c r="AM76" s="216"/>
      <c r="AN76" s="206"/>
      <c r="AO76" s="216"/>
      <c r="AP76" s="206"/>
      <c r="AQ76" s="216"/>
      <c r="AR76" s="206"/>
      <c r="AS76" s="216"/>
      <c r="AT76" s="206"/>
      <c r="AU76" s="216"/>
      <c r="AV76" s="206"/>
      <c r="AW76" s="216"/>
      <c r="AX76" s="206"/>
      <c r="AY76" s="216"/>
      <c r="AZ76" s="206"/>
      <c r="BA76" s="216"/>
      <c r="BB76" s="206"/>
      <c r="BC76" s="301"/>
      <c r="BD76" s="206"/>
      <c r="BE76" s="217"/>
    </row>
    <row r="77" spans="1:57" s="14" customFormat="1" ht="12.75" customHeight="1">
      <c r="A77" s="36"/>
      <c r="B77" s="207" t="str">
        <f>Parameters!Q76</f>
        <v>O</v>
      </c>
      <c r="C77" s="208"/>
      <c r="D77" s="599" t="str">
        <f>Parameters!S76</f>
        <v>Public administration and defence; compulsory social security</v>
      </c>
      <c r="E77" s="600"/>
      <c r="F77" s="155"/>
      <c r="G77" s="216"/>
      <c r="H77" s="202"/>
      <c r="I77" s="216"/>
      <c r="J77" s="202"/>
      <c r="K77" s="216"/>
      <c r="L77" s="202"/>
      <c r="M77" s="216"/>
      <c r="N77" s="202"/>
      <c r="O77" s="216"/>
      <c r="P77" s="202"/>
      <c r="Q77" s="216"/>
      <c r="R77" s="202"/>
      <c r="S77" s="216"/>
      <c r="T77" s="202"/>
      <c r="U77" s="216"/>
      <c r="V77" s="202"/>
      <c r="W77" s="216"/>
      <c r="X77" s="202"/>
      <c r="Y77" s="216"/>
      <c r="Z77" s="202"/>
      <c r="AA77" s="216"/>
      <c r="AB77" s="202"/>
      <c r="AC77" s="216"/>
      <c r="AD77" s="202"/>
      <c r="AE77" s="216"/>
      <c r="AF77" s="202"/>
      <c r="AG77" s="216"/>
      <c r="AH77" s="202"/>
      <c r="AI77" s="216"/>
      <c r="AJ77" s="202"/>
      <c r="AK77" s="216"/>
      <c r="AL77" s="202"/>
      <c r="AM77" s="216"/>
      <c r="AN77" s="202"/>
      <c r="AO77" s="216"/>
      <c r="AP77" s="202"/>
      <c r="AQ77" s="216"/>
      <c r="AR77" s="202"/>
      <c r="AS77" s="216"/>
      <c r="AT77" s="202"/>
      <c r="AU77" s="216"/>
      <c r="AV77" s="202"/>
      <c r="AW77" s="216"/>
      <c r="AX77" s="202"/>
      <c r="AY77" s="216"/>
      <c r="AZ77" s="202"/>
      <c r="BA77" s="216"/>
      <c r="BB77" s="202"/>
      <c r="BC77" s="301"/>
      <c r="BD77" s="202"/>
      <c r="BE77" s="217"/>
    </row>
    <row r="78" spans="1:57" s="14" customFormat="1" ht="12.75" customHeight="1">
      <c r="A78" s="36"/>
      <c r="B78" s="207" t="str">
        <f>Parameters!Q77</f>
        <v>P</v>
      </c>
      <c r="C78" s="208"/>
      <c r="D78" s="599" t="str">
        <f>Parameters!S77</f>
        <v>Education</v>
      </c>
      <c r="E78" s="600"/>
      <c r="F78" s="155"/>
      <c r="G78" s="216"/>
      <c r="H78" s="202"/>
      <c r="I78" s="216"/>
      <c r="J78" s="202"/>
      <c r="K78" s="216"/>
      <c r="L78" s="202"/>
      <c r="M78" s="216"/>
      <c r="N78" s="202"/>
      <c r="O78" s="216"/>
      <c r="P78" s="202"/>
      <c r="Q78" s="216"/>
      <c r="R78" s="202"/>
      <c r="S78" s="216"/>
      <c r="T78" s="202"/>
      <c r="U78" s="216"/>
      <c r="V78" s="202"/>
      <c r="W78" s="216"/>
      <c r="X78" s="202"/>
      <c r="Y78" s="216"/>
      <c r="Z78" s="202"/>
      <c r="AA78" s="216"/>
      <c r="AB78" s="202"/>
      <c r="AC78" s="216"/>
      <c r="AD78" s="202"/>
      <c r="AE78" s="216"/>
      <c r="AF78" s="202"/>
      <c r="AG78" s="216"/>
      <c r="AH78" s="202"/>
      <c r="AI78" s="216"/>
      <c r="AJ78" s="202"/>
      <c r="AK78" s="216"/>
      <c r="AL78" s="202"/>
      <c r="AM78" s="216"/>
      <c r="AN78" s="202"/>
      <c r="AO78" s="216"/>
      <c r="AP78" s="202"/>
      <c r="AQ78" s="216"/>
      <c r="AR78" s="202"/>
      <c r="AS78" s="216"/>
      <c r="AT78" s="202"/>
      <c r="AU78" s="216"/>
      <c r="AV78" s="202"/>
      <c r="AW78" s="216"/>
      <c r="AX78" s="202"/>
      <c r="AY78" s="216"/>
      <c r="AZ78" s="202"/>
      <c r="BA78" s="216"/>
      <c r="BB78" s="202"/>
      <c r="BC78" s="301"/>
      <c r="BD78" s="202"/>
      <c r="BE78" s="217"/>
    </row>
    <row r="79" spans="1:57" s="14" customFormat="1" ht="12.75" customHeight="1">
      <c r="A79" s="36"/>
      <c r="B79" s="207" t="str">
        <f>Parameters!Q78</f>
        <v>Q</v>
      </c>
      <c r="C79" s="208"/>
      <c r="D79" s="599" t="str">
        <f>Parameters!S78</f>
        <v>Human health and social work activities</v>
      </c>
      <c r="E79" s="600"/>
      <c r="F79" s="155"/>
      <c r="G79" s="216"/>
      <c r="H79" s="202"/>
      <c r="I79" s="216"/>
      <c r="J79" s="202"/>
      <c r="K79" s="216"/>
      <c r="L79" s="202"/>
      <c r="M79" s="216"/>
      <c r="N79" s="202"/>
      <c r="O79" s="216"/>
      <c r="P79" s="202"/>
      <c r="Q79" s="216"/>
      <c r="R79" s="202"/>
      <c r="S79" s="216"/>
      <c r="T79" s="202"/>
      <c r="U79" s="216"/>
      <c r="V79" s="202"/>
      <c r="W79" s="216"/>
      <c r="X79" s="202"/>
      <c r="Y79" s="216"/>
      <c r="Z79" s="202"/>
      <c r="AA79" s="216"/>
      <c r="AB79" s="202"/>
      <c r="AC79" s="216"/>
      <c r="AD79" s="202"/>
      <c r="AE79" s="216"/>
      <c r="AF79" s="202"/>
      <c r="AG79" s="216"/>
      <c r="AH79" s="202"/>
      <c r="AI79" s="216"/>
      <c r="AJ79" s="202"/>
      <c r="AK79" s="216"/>
      <c r="AL79" s="202"/>
      <c r="AM79" s="216"/>
      <c r="AN79" s="202"/>
      <c r="AO79" s="216"/>
      <c r="AP79" s="202"/>
      <c r="AQ79" s="216"/>
      <c r="AR79" s="202"/>
      <c r="AS79" s="216"/>
      <c r="AT79" s="202"/>
      <c r="AU79" s="216"/>
      <c r="AV79" s="202"/>
      <c r="AW79" s="216"/>
      <c r="AX79" s="202"/>
      <c r="AY79" s="216"/>
      <c r="AZ79" s="202"/>
      <c r="BA79" s="216"/>
      <c r="BB79" s="202"/>
      <c r="BC79" s="301"/>
      <c r="BD79" s="202"/>
      <c r="BE79" s="217"/>
    </row>
    <row r="80" spans="1:57" s="14" customFormat="1" ht="12.75" customHeight="1">
      <c r="A80" s="35"/>
      <c r="B80" s="204" t="str">
        <f>Parameters!Q79</f>
        <v>Q86</v>
      </c>
      <c r="C80" s="205"/>
      <c r="D80" s="596" t="str">
        <f>Parameters!S79</f>
        <v>Human health activities</v>
      </c>
      <c r="E80" s="598"/>
      <c r="F80" s="156"/>
      <c r="G80" s="216"/>
      <c r="H80" s="206"/>
      <c r="I80" s="216"/>
      <c r="J80" s="206"/>
      <c r="K80" s="216"/>
      <c r="L80" s="206"/>
      <c r="M80" s="216"/>
      <c r="N80" s="206"/>
      <c r="O80" s="216"/>
      <c r="P80" s="206"/>
      <c r="Q80" s="216"/>
      <c r="R80" s="206"/>
      <c r="S80" s="216"/>
      <c r="T80" s="206"/>
      <c r="U80" s="216"/>
      <c r="V80" s="206"/>
      <c r="W80" s="216"/>
      <c r="X80" s="206"/>
      <c r="Y80" s="216"/>
      <c r="Z80" s="206"/>
      <c r="AA80" s="216"/>
      <c r="AB80" s="206"/>
      <c r="AC80" s="216"/>
      <c r="AD80" s="206"/>
      <c r="AE80" s="216"/>
      <c r="AF80" s="206"/>
      <c r="AG80" s="216"/>
      <c r="AH80" s="206"/>
      <c r="AI80" s="216"/>
      <c r="AJ80" s="206"/>
      <c r="AK80" s="216"/>
      <c r="AL80" s="206"/>
      <c r="AM80" s="216"/>
      <c r="AN80" s="206"/>
      <c r="AO80" s="216"/>
      <c r="AP80" s="206"/>
      <c r="AQ80" s="216"/>
      <c r="AR80" s="206"/>
      <c r="AS80" s="216"/>
      <c r="AT80" s="206"/>
      <c r="AU80" s="216"/>
      <c r="AV80" s="206"/>
      <c r="AW80" s="216"/>
      <c r="AX80" s="206"/>
      <c r="AY80" s="216"/>
      <c r="AZ80" s="206"/>
      <c r="BA80" s="216"/>
      <c r="BB80" s="206"/>
      <c r="BC80" s="301"/>
      <c r="BD80" s="206"/>
      <c r="BE80" s="217"/>
    </row>
    <row r="81" spans="1:57" s="14" customFormat="1" ht="12.75" customHeight="1">
      <c r="A81" s="35"/>
      <c r="B81" s="204" t="str">
        <f>Parameters!Q80</f>
        <v>Q87_Q88</v>
      </c>
      <c r="C81" s="205"/>
      <c r="D81" s="596" t="str">
        <f>Parameters!S80</f>
        <v>Residential care activities and social work activities without accommodation</v>
      </c>
      <c r="E81" s="598"/>
      <c r="F81" s="156"/>
      <c r="G81" s="216"/>
      <c r="H81" s="206"/>
      <c r="I81" s="216"/>
      <c r="J81" s="206"/>
      <c r="K81" s="216"/>
      <c r="L81" s="206"/>
      <c r="M81" s="216"/>
      <c r="N81" s="206"/>
      <c r="O81" s="216"/>
      <c r="P81" s="206"/>
      <c r="Q81" s="216"/>
      <c r="R81" s="206"/>
      <c r="S81" s="216"/>
      <c r="T81" s="206"/>
      <c r="U81" s="216"/>
      <c r="V81" s="206"/>
      <c r="W81" s="216"/>
      <c r="X81" s="206"/>
      <c r="Y81" s="216"/>
      <c r="Z81" s="206"/>
      <c r="AA81" s="216"/>
      <c r="AB81" s="206"/>
      <c r="AC81" s="216"/>
      <c r="AD81" s="206"/>
      <c r="AE81" s="216"/>
      <c r="AF81" s="206"/>
      <c r="AG81" s="216"/>
      <c r="AH81" s="206"/>
      <c r="AI81" s="216"/>
      <c r="AJ81" s="206"/>
      <c r="AK81" s="216"/>
      <c r="AL81" s="206"/>
      <c r="AM81" s="216"/>
      <c r="AN81" s="206"/>
      <c r="AO81" s="216"/>
      <c r="AP81" s="206"/>
      <c r="AQ81" s="216"/>
      <c r="AR81" s="206"/>
      <c r="AS81" s="216"/>
      <c r="AT81" s="206"/>
      <c r="AU81" s="216"/>
      <c r="AV81" s="206"/>
      <c r="AW81" s="216"/>
      <c r="AX81" s="206"/>
      <c r="AY81" s="216"/>
      <c r="AZ81" s="206"/>
      <c r="BA81" s="216"/>
      <c r="BB81" s="206"/>
      <c r="BC81" s="301"/>
      <c r="BD81" s="206"/>
      <c r="BE81" s="217"/>
    </row>
    <row r="82" spans="1:57" s="14" customFormat="1" ht="12.75" customHeight="1">
      <c r="A82" s="36"/>
      <c r="B82" s="207" t="str">
        <f>Parameters!Q81</f>
        <v>R</v>
      </c>
      <c r="C82" s="208"/>
      <c r="D82" s="599" t="str">
        <f>Parameters!S81</f>
        <v>Arts, entertainment and recreation</v>
      </c>
      <c r="E82" s="600"/>
      <c r="F82" s="155"/>
      <c r="G82" s="216"/>
      <c r="H82" s="202"/>
      <c r="I82" s="216"/>
      <c r="J82" s="202"/>
      <c r="K82" s="216"/>
      <c r="L82" s="202"/>
      <c r="M82" s="216"/>
      <c r="N82" s="202"/>
      <c r="O82" s="216"/>
      <c r="P82" s="202"/>
      <c r="Q82" s="216"/>
      <c r="R82" s="202"/>
      <c r="S82" s="216"/>
      <c r="T82" s="202"/>
      <c r="U82" s="216"/>
      <c r="V82" s="202"/>
      <c r="W82" s="216"/>
      <c r="X82" s="202"/>
      <c r="Y82" s="216"/>
      <c r="Z82" s="202"/>
      <c r="AA82" s="216"/>
      <c r="AB82" s="202"/>
      <c r="AC82" s="216"/>
      <c r="AD82" s="202"/>
      <c r="AE82" s="216"/>
      <c r="AF82" s="202"/>
      <c r="AG82" s="216"/>
      <c r="AH82" s="202"/>
      <c r="AI82" s="216"/>
      <c r="AJ82" s="202"/>
      <c r="AK82" s="216"/>
      <c r="AL82" s="202"/>
      <c r="AM82" s="216"/>
      <c r="AN82" s="202"/>
      <c r="AO82" s="216"/>
      <c r="AP82" s="202"/>
      <c r="AQ82" s="216"/>
      <c r="AR82" s="202"/>
      <c r="AS82" s="216"/>
      <c r="AT82" s="202"/>
      <c r="AU82" s="216"/>
      <c r="AV82" s="202"/>
      <c r="AW82" s="216"/>
      <c r="AX82" s="202"/>
      <c r="AY82" s="216"/>
      <c r="AZ82" s="202"/>
      <c r="BA82" s="216"/>
      <c r="BB82" s="202"/>
      <c r="BC82" s="301"/>
      <c r="BD82" s="202"/>
      <c r="BE82" s="217"/>
    </row>
    <row r="83" spans="1:57"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156"/>
      <c r="G83" s="216"/>
      <c r="H83" s="206"/>
      <c r="I83" s="216"/>
      <c r="J83" s="206"/>
      <c r="K83" s="216"/>
      <c r="L83" s="206"/>
      <c r="M83" s="216"/>
      <c r="N83" s="206"/>
      <c r="O83" s="216"/>
      <c r="P83" s="206"/>
      <c r="Q83" s="216"/>
      <c r="R83" s="206"/>
      <c r="S83" s="216"/>
      <c r="T83" s="206"/>
      <c r="U83" s="216"/>
      <c r="V83" s="206"/>
      <c r="W83" s="216"/>
      <c r="X83" s="206"/>
      <c r="Y83" s="216"/>
      <c r="Z83" s="206"/>
      <c r="AA83" s="216"/>
      <c r="AB83" s="206"/>
      <c r="AC83" s="216"/>
      <c r="AD83" s="206"/>
      <c r="AE83" s="216"/>
      <c r="AF83" s="206"/>
      <c r="AG83" s="216"/>
      <c r="AH83" s="206"/>
      <c r="AI83" s="216"/>
      <c r="AJ83" s="206"/>
      <c r="AK83" s="216"/>
      <c r="AL83" s="206"/>
      <c r="AM83" s="216"/>
      <c r="AN83" s="206"/>
      <c r="AO83" s="216"/>
      <c r="AP83" s="206"/>
      <c r="AQ83" s="216"/>
      <c r="AR83" s="206"/>
      <c r="AS83" s="216"/>
      <c r="AT83" s="206"/>
      <c r="AU83" s="216"/>
      <c r="AV83" s="206"/>
      <c r="AW83" s="216"/>
      <c r="AX83" s="206"/>
      <c r="AY83" s="216"/>
      <c r="AZ83" s="206"/>
      <c r="BA83" s="216"/>
      <c r="BB83" s="206"/>
      <c r="BC83" s="301"/>
      <c r="BD83" s="206"/>
      <c r="BE83" s="217"/>
    </row>
    <row r="84" spans="1:57" s="14" customFormat="1" ht="12.75" customHeight="1">
      <c r="A84" s="35"/>
      <c r="B84" s="204" t="str">
        <f>Parameters!Q83</f>
        <v>R93</v>
      </c>
      <c r="C84" s="205"/>
      <c r="D84" s="596" t="str">
        <f>Parameters!S83</f>
        <v>Sports activities and amusement and recreation activities</v>
      </c>
      <c r="E84" s="598"/>
      <c r="F84" s="156"/>
      <c r="G84" s="216"/>
      <c r="H84" s="206"/>
      <c r="I84" s="216"/>
      <c r="J84" s="206"/>
      <c r="K84" s="216"/>
      <c r="L84" s="206"/>
      <c r="M84" s="216"/>
      <c r="N84" s="206"/>
      <c r="O84" s="216"/>
      <c r="P84" s="206"/>
      <c r="Q84" s="216"/>
      <c r="R84" s="206"/>
      <c r="S84" s="216"/>
      <c r="T84" s="206"/>
      <c r="U84" s="216"/>
      <c r="V84" s="206"/>
      <c r="W84" s="216"/>
      <c r="X84" s="206"/>
      <c r="Y84" s="216"/>
      <c r="Z84" s="206"/>
      <c r="AA84" s="216"/>
      <c r="AB84" s="206"/>
      <c r="AC84" s="216"/>
      <c r="AD84" s="206"/>
      <c r="AE84" s="216"/>
      <c r="AF84" s="206"/>
      <c r="AG84" s="216"/>
      <c r="AH84" s="206"/>
      <c r="AI84" s="216"/>
      <c r="AJ84" s="206"/>
      <c r="AK84" s="216"/>
      <c r="AL84" s="206"/>
      <c r="AM84" s="216"/>
      <c r="AN84" s="206"/>
      <c r="AO84" s="216"/>
      <c r="AP84" s="206"/>
      <c r="AQ84" s="216"/>
      <c r="AR84" s="206"/>
      <c r="AS84" s="216"/>
      <c r="AT84" s="206"/>
      <c r="AU84" s="216"/>
      <c r="AV84" s="206"/>
      <c r="AW84" s="216"/>
      <c r="AX84" s="206"/>
      <c r="AY84" s="216"/>
      <c r="AZ84" s="206"/>
      <c r="BA84" s="216"/>
      <c r="BB84" s="206"/>
      <c r="BC84" s="301"/>
      <c r="BD84" s="206"/>
      <c r="BE84" s="217"/>
    </row>
    <row r="85" spans="1:57" s="14" customFormat="1" ht="12.75" customHeight="1">
      <c r="A85" s="36"/>
      <c r="B85" s="207" t="str">
        <f>Parameters!Q84</f>
        <v>S</v>
      </c>
      <c r="C85" s="208"/>
      <c r="D85" s="599" t="str">
        <f>Parameters!S84</f>
        <v>Other service activities</v>
      </c>
      <c r="E85" s="600"/>
      <c r="F85" s="155"/>
      <c r="G85" s="216"/>
      <c r="H85" s="202"/>
      <c r="I85" s="216"/>
      <c r="J85" s="202"/>
      <c r="K85" s="216"/>
      <c r="L85" s="202"/>
      <c r="M85" s="216"/>
      <c r="N85" s="202"/>
      <c r="O85" s="216"/>
      <c r="P85" s="202"/>
      <c r="Q85" s="216"/>
      <c r="R85" s="202"/>
      <c r="S85" s="216"/>
      <c r="T85" s="202"/>
      <c r="U85" s="216"/>
      <c r="V85" s="202"/>
      <c r="W85" s="216"/>
      <c r="X85" s="202"/>
      <c r="Y85" s="216"/>
      <c r="Z85" s="202"/>
      <c r="AA85" s="216"/>
      <c r="AB85" s="202"/>
      <c r="AC85" s="216"/>
      <c r="AD85" s="202"/>
      <c r="AE85" s="216"/>
      <c r="AF85" s="202"/>
      <c r="AG85" s="216"/>
      <c r="AH85" s="202"/>
      <c r="AI85" s="216"/>
      <c r="AJ85" s="202"/>
      <c r="AK85" s="216"/>
      <c r="AL85" s="202"/>
      <c r="AM85" s="216"/>
      <c r="AN85" s="202"/>
      <c r="AO85" s="216"/>
      <c r="AP85" s="202"/>
      <c r="AQ85" s="216"/>
      <c r="AR85" s="202"/>
      <c r="AS85" s="216"/>
      <c r="AT85" s="202"/>
      <c r="AU85" s="216"/>
      <c r="AV85" s="202"/>
      <c r="AW85" s="216"/>
      <c r="AX85" s="202"/>
      <c r="AY85" s="216"/>
      <c r="AZ85" s="202"/>
      <c r="BA85" s="216"/>
      <c r="BB85" s="202"/>
      <c r="BC85" s="301"/>
      <c r="BD85" s="202"/>
      <c r="BE85" s="217"/>
    </row>
    <row r="86" spans="1:57" s="13" customFormat="1" ht="12.75" customHeight="1">
      <c r="A86" s="35"/>
      <c r="B86" s="204" t="str">
        <f>Parameters!Q85</f>
        <v>S94</v>
      </c>
      <c r="C86" s="205"/>
      <c r="D86" s="596" t="str">
        <f>Parameters!S85</f>
        <v>Activities of membership organisations</v>
      </c>
      <c r="E86" s="597"/>
      <c r="F86" s="156"/>
      <c r="G86" s="216"/>
      <c r="H86" s="206"/>
      <c r="I86" s="216"/>
      <c r="J86" s="206"/>
      <c r="K86" s="216"/>
      <c r="L86" s="206"/>
      <c r="M86" s="216"/>
      <c r="N86" s="206"/>
      <c r="O86" s="216"/>
      <c r="P86" s="206"/>
      <c r="Q86" s="216"/>
      <c r="R86" s="206"/>
      <c r="S86" s="216"/>
      <c r="T86" s="206"/>
      <c r="U86" s="216"/>
      <c r="V86" s="206"/>
      <c r="W86" s="216"/>
      <c r="X86" s="206"/>
      <c r="Y86" s="216"/>
      <c r="Z86" s="206"/>
      <c r="AA86" s="216"/>
      <c r="AB86" s="206"/>
      <c r="AC86" s="216"/>
      <c r="AD86" s="206"/>
      <c r="AE86" s="216"/>
      <c r="AF86" s="206"/>
      <c r="AG86" s="216"/>
      <c r="AH86" s="206"/>
      <c r="AI86" s="216"/>
      <c r="AJ86" s="206"/>
      <c r="AK86" s="216"/>
      <c r="AL86" s="206"/>
      <c r="AM86" s="216"/>
      <c r="AN86" s="206"/>
      <c r="AO86" s="216"/>
      <c r="AP86" s="206"/>
      <c r="AQ86" s="216"/>
      <c r="AR86" s="206"/>
      <c r="AS86" s="216"/>
      <c r="AT86" s="206"/>
      <c r="AU86" s="216"/>
      <c r="AV86" s="206"/>
      <c r="AW86" s="216"/>
      <c r="AX86" s="206"/>
      <c r="AY86" s="216"/>
      <c r="AZ86" s="206"/>
      <c r="BA86" s="216"/>
      <c r="BB86" s="206"/>
      <c r="BC86" s="301"/>
      <c r="BD86" s="206"/>
      <c r="BE86" s="217"/>
    </row>
    <row r="87" spans="1:57" s="13" customFormat="1" ht="12.75" customHeight="1">
      <c r="A87" s="35"/>
      <c r="B87" s="204" t="str">
        <f>Parameters!Q86</f>
        <v>S95</v>
      </c>
      <c r="C87" s="205"/>
      <c r="D87" s="596" t="str">
        <f>Parameters!S86</f>
        <v>Repair of computers and personal and household goods</v>
      </c>
      <c r="E87" s="598"/>
      <c r="F87" s="156"/>
      <c r="G87" s="216"/>
      <c r="H87" s="206"/>
      <c r="I87" s="216"/>
      <c r="J87" s="206"/>
      <c r="K87" s="216"/>
      <c r="L87" s="206"/>
      <c r="M87" s="216"/>
      <c r="N87" s="206"/>
      <c r="O87" s="216"/>
      <c r="P87" s="206"/>
      <c r="Q87" s="216"/>
      <c r="R87" s="206"/>
      <c r="S87" s="216"/>
      <c r="T87" s="206"/>
      <c r="U87" s="216"/>
      <c r="V87" s="206"/>
      <c r="W87" s="216"/>
      <c r="X87" s="206"/>
      <c r="Y87" s="216"/>
      <c r="Z87" s="206"/>
      <c r="AA87" s="216"/>
      <c r="AB87" s="206"/>
      <c r="AC87" s="216"/>
      <c r="AD87" s="206"/>
      <c r="AE87" s="216"/>
      <c r="AF87" s="206"/>
      <c r="AG87" s="216"/>
      <c r="AH87" s="206"/>
      <c r="AI87" s="216"/>
      <c r="AJ87" s="206"/>
      <c r="AK87" s="216"/>
      <c r="AL87" s="206"/>
      <c r="AM87" s="216"/>
      <c r="AN87" s="206"/>
      <c r="AO87" s="216"/>
      <c r="AP87" s="206"/>
      <c r="AQ87" s="216"/>
      <c r="AR87" s="206"/>
      <c r="AS87" s="216"/>
      <c r="AT87" s="206"/>
      <c r="AU87" s="216"/>
      <c r="AV87" s="206"/>
      <c r="AW87" s="216"/>
      <c r="AX87" s="206"/>
      <c r="AY87" s="216"/>
      <c r="AZ87" s="206"/>
      <c r="BA87" s="216"/>
      <c r="BB87" s="206"/>
      <c r="BC87" s="301"/>
      <c r="BD87" s="206"/>
      <c r="BE87" s="217"/>
    </row>
    <row r="88" spans="1:57" s="13" customFormat="1" ht="12.75" customHeight="1">
      <c r="A88" s="35"/>
      <c r="B88" s="204" t="str">
        <f>Parameters!Q87</f>
        <v>S96</v>
      </c>
      <c r="C88" s="205"/>
      <c r="D88" s="596" t="str">
        <f>Parameters!S87</f>
        <v>Other personal service activities</v>
      </c>
      <c r="E88" s="598"/>
      <c r="F88" s="156"/>
      <c r="G88" s="216"/>
      <c r="H88" s="206"/>
      <c r="I88" s="216"/>
      <c r="J88" s="206"/>
      <c r="K88" s="216"/>
      <c r="L88" s="206"/>
      <c r="M88" s="216"/>
      <c r="N88" s="206"/>
      <c r="O88" s="216"/>
      <c r="P88" s="206"/>
      <c r="Q88" s="216"/>
      <c r="R88" s="206"/>
      <c r="S88" s="216"/>
      <c r="T88" s="206"/>
      <c r="U88" s="216"/>
      <c r="V88" s="206"/>
      <c r="W88" s="216"/>
      <c r="X88" s="206"/>
      <c r="Y88" s="216"/>
      <c r="Z88" s="206"/>
      <c r="AA88" s="216"/>
      <c r="AB88" s="206"/>
      <c r="AC88" s="216"/>
      <c r="AD88" s="206"/>
      <c r="AE88" s="216"/>
      <c r="AF88" s="206"/>
      <c r="AG88" s="216"/>
      <c r="AH88" s="206"/>
      <c r="AI88" s="216"/>
      <c r="AJ88" s="206"/>
      <c r="AK88" s="216"/>
      <c r="AL88" s="206"/>
      <c r="AM88" s="216"/>
      <c r="AN88" s="206"/>
      <c r="AO88" s="216"/>
      <c r="AP88" s="206"/>
      <c r="AQ88" s="216"/>
      <c r="AR88" s="206"/>
      <c r="AS88" s="216"/>
      <c r="AT88" s="206"/>
      <c r="AU88" s="216"/>
      <c r="AV88" s="206"/>
      <c r="AW88" s="216"/>
      <c r="AX88" s="206"/>
      <c r="AY88" s="216"/>
      <c r="AZ88" s="206"/>
      <c r="BA88" s="216"/>
      <c r="BB88" s="206"/>
      <c r="BC88" s="301"/>
      <c r="BD88" s="206"/>
      <c r="BE88" s="217"/>
    </row>
    <row r="89" spans="1:57" s="13" customFormat="1" ht="30.75" customHeight="1">
      <c r="A89" s="36"/>
      <c r="B89" s="207" t="str">
        <f>Parameters!Q88</f>
        <v>T</v>
      </c>
      <c r="C89" s="208"/>
      <c r="D89" s="599" t="str">
        <f>Parameters!S88</f>
        <v>Activities of households as employers; undifferentiated goods- and services-producing activities of households for own use</v>
      </c>
      <c r="E89" s="600"/>
      <c r="F89" s="155"/>
      <c r="G89" s="216"/>
      <c r="H89" s="66"/>
      <c r="I89" s="216"/>
      <c r="J89" s="66"/>
      <c r="K89" s="216"/>
      <c r="L89" s="66"/>
      <c r="M89" s="216"/>
      <c r="N89" s="66"/>
      <c r="O89" s="216"/>
      <c r="P89" s="66"/>
      <c r="Q89" s="216"/>
      <c r="R89" s="66"/>
      <c r="S89" s="216"/>
      <c r="T89" s="66"/>
      <c r="U89" s="216"/>
      <c r="V89" s="66"/>
      <c r="W89" s="216"/>
      <c r="X89" s="66"/>
      <c r="Y89" s="216"/>
      <c r="Z89" s="66"/>
      <c r="AA89" s="216"/>
      <c r="AB89" s="66"/>
      <c r="AC89" s="216"/>
      <c r="AD89" s="66"/>
      <c r="AE89" s="216"/>
      <c r="AF89" s="66"/>
      <c r="AG89" s="216"/>
      <c r="AH89" s="66"/>
      <c r="AI89" s="216"/>
      <c r="AJ89" s="66"/>
      <c r="AK89" s="216"/>
      <c r="AL89" s="66"/>
      <c r="AM89" s="216"/>
      <c r="AN89" s="66"/>
      <c r="AO89" s="216"/>
      <c r="AP89" s="66"/>
      <c r="AQ89" s="216"/>
      <c r="AR89" s="66"/>
      <c r="AS89" s="216"/>
      <c r="AT89" s="66"/>
      <c r="AU89" s="216"/>
      <c r="AV89" s="202"/>
      <c r="AW89" s="216"/>
      <c r="AX89" s="202"/>
      <c r="AY89" s="216"/>
      <c r="AZ89" s="202"/>
      <c r="BA89" s="216"/>
      <c r="BB89" s="202"/>
      <c r="BC89" s="301"/>
      <c r="BD89" s="202"/>
      <c r="BE89" s="217"/>
    </row>
    <row r="90" spans="1:57" s="13" customFormat="1" ht="17.25" customHeight="1" thickBot="1">
      <c r="A90" s="36"/>
      <c r="B90" s="220" t="str">
        <f>Parameters!Q89</f>
        <v>U</v>
      </c>
      <c r="C90" s="22"/>
      <c r="D90" s="601" t="str">
        <f>Parameters!S89</f>
        <v>Activities of extraterritorial organisations and bodies</v>
      </c>
      <c r="E90" s="602"/>
      <c r="F90" s="155"/>
      <c r="G90" s="216"/>
      <c r="H90" s="202"/>
      <c r="I90" s="216"/>
      <c r="J90" s="202"/>
      <c r="K90" s="216"/>
      <c r="L90" s="202"/>
      <c r="M90" s="216"/>
      <c r="N90" s="202"/>
      <c r="O90" s="216"/>
      <c r="P90" s="202"/>
      <c r="Q90" s="216"/>
      <c r="R90" s="202"/>
      <c r="S90" s="216"/>
      <c r="T90" s="202"/>
      <c r="U90" s="216"/>
      <c r="V90" s="202"/>
      <c r="W90" s="216"/>
      <c r="X90" s="202"/>
      <c r="Y90" s="216"/>
      <c r="Z90" s="202"/>
      <c r="AA90" s="216"/>
      <c r="AB90" s="202"/>
      <c r="AC90" s="216"/>
      <c r="AD90" s="202"/>
      <c r="AE90" s="216"/>
      <c r="AF90" s="202"/>
      <c r="AG90" s="216"/>
      <c r="AH90" s="202"/>
      <c r="AI90" s="216"/>
      <c r="AJ90" s="202"/>
      <c r="AK90" s="216"/>
      <c r="AL90" s="202"/>
      <c r="AM90" s="216"/>
      <c r="AN90" s="202"/>
      <c r="AO90" s="216"/>
      <c r="AP90" s="202"/>
      <c r="AQ90" s="216"/>
      <c r="AR90" s="202"/>
      <c r="AS90" s="216"/>
      <c r="AT90" s="202"/>
      <c r="AU90" s="216"/>
      <c r="AV90" s="202"/>
      <c r="AW90" s="216"/>
      <c r="AX90" s="202"/>
      <c r="AY90" s="216"/>
      <c r="AZ90" s="202"/>
      <c r="BA90" s="216"/>
      <c r="BB90" s="202"/>
      <c r="BC90" s="301"/>
      <c r="BD90" s="202"/>
      <c r="BE90" s="217"/>
    </row>
    <row r="91" spans="1:57" ht="45" customHeight="1">
      <c r="A91" s="152"/>
      <c r="B91" s="593" t="s">
        <v>334</v>
      </c>
      <c r="C91" s="603"/>
      <c r="D91" s="603"/>
      <c r="E91" s="604"/>
      <c r="F91" s="159"/>
      <c r="G91" s="196"/>
      <c r="H91" s="67"/>
      <c r="I91" s="196"/>
      <c r="J91" s="67"/>
      <c r="K91" s="197"/>
      <c r="L91" s="67"/>
      <c r="M91" s="197"/>
      <c r="N91" s="67"/>
      <c r="O91" s="197"/>
      <c r="P91" s="67"/>
      <c r="Q91" s="197"/>
      <c r="R91" s="67"/>
      <c r="S91" s="197"/>
      <c r="T91" s="67"/>
      <c r="U91" s="196"/>
      <c r="V91" s="67"/>
      <c r="W91" s="196"/>
      <c r="X91" s="67"/>
      <c r="Y91" s="196"/>
      <c r="Z91" s="67"/>
      <c r="AA91" s="196"/>
      <c r="AB91" s="67"/>
      <c r="AC91" s="196"/>
      <c r="AD91" s="67"/>
      <c r="AE91" s="196"/>
      <c r="AF91" s="67"/>
      <c r="AG91" s="196"/>
      <c r="AH91" s="67"/>
      <c r="AI91" s="196"/>
      <c r="AJ91" s="67"/>
      <c r="AK91" s="196"/>
      <c r="AL91" s="67"/>
      <c r="AM91" s="196"/>
      <c r="AN91" s="67"/>
      <c r="AO91" s="196"/>
      <c r="AP91" s="67"/>
      <c r="AQ91" s="196"/>
      <c r="AR91" s="67"/>
      <c r="AS91" s="196"/>
      <c r="AT91" s="67"/>
      <c r="AU91" s="196"/>
      <c r="AV91" s="70"/>
      <c r="AW91" s="196"/>
      <c r="AX91" s="70"/>
      <c r="AY91" s="196"/>
      <c r="AZ91" s="70"/>
      <c r="BA91" s="196"/>
      <c r="BB91" s="70"/>
      <c r="BC91" s="196"/>
      <c r="BD91" s="70"/>
      <c r="BE91" s="221"/>
    </row>
    <row r="92" spans="1:57" ht="13">
      <c r="A92" s="152"/>
      <c r="B92" s="5"/>
      <c r="C92" s="222"/>
      <c r="D92" s="588" t="s">
        <v>151</v>
      </c>
      <c r="E92" s="589"/>
      <c r="F92" s="160"/>
      <c r="G92" s="216"/>
      <c r="H92" s="68"/>
      <c r="I92" s="216"/>
      <c r="J92" s="68"/>
      <c r="K92" s="216"/>
      <c r="L92" s="68"/>
      <c r="M92" s="216"/>
      <c r="N92" s="68"/>
      <c r="O92" s="216"/>
      <c r="P92" s="68"/>
      <c r="Q92" s="216"/>
      <c r="R92" s="68"/>
      <c r="S92" s="216"/>
      <c r="T92" s="68"/>
      <c r="U92" s="216"/>
      <c r="V92" s="68"/>
      <c r="W92" s="216"/>
      <c r="X92" s="68"/>
      <c r="Y92" s="216"/>
      <c r="Z92" s="68"/>
      <c r="AA92" s="216"/>
      <c r="AB92" s="68"/>
      <c r="AC92" s="216"/>
      <c r="AD92" s="68"/>
      <c r="AE92" s="216"/>
      <c r="AF92" s="68"/>
      <c r="AG92" s="216"/>
      <c r="AH92" s="68"/>
      <c r="AI92" s="216"/>
      <c r="AJ92" s="68"/>
      <c r="AK92" s="216"/>
      <c r="AL92" s="68"/>
      <c r="AM92" s="216"/>
      <c r="AN92" s="68"/>
      <c r="AO92" s="216"/>
      <c r="AP92" s="68"/>
      <c r="AQ92" s="216"/>
      <c r="AR92" s="68"/>
      <c r="AS92" s="216"/>
      <c r="AT92" s="68"/>
      <c r="AU92" s="216"/>
      <c r="AV92" s="223"/>
      <c r="AW92" s="216"/>
      <c r="AX92" s="223"/>
      <c r="AY92" s="216"/>
      <c r="AZ92" s="223"/>
      <c r="BA92" s="216"/>
      <c r="BB92" s="223"/>
      <c r="BC92" s="301"/>
      <c r="BD92" s="223"/>
      <c r="BE92" s="217"/>
    </row>
    <row r="93" spans="1:57" ht="13">
      <c r="A93" s="39"/>
      <c r="B93" s="5"/>
      <c r="C93" s="222"/>
      <c r="D93" s="590" t="s">
        <v>431</v>
      </c>
      <c r="E93" s="589"/>
      <c r="F93" s="160"/>
      <c r="G93" s="216"/>
      <c r="H93" s="68"/>
      <c r="I93" s="216"/>
      <c r="J93" s="68"/>
      <c r="K93" s="216"/>
      <c r="L93" s="68"/>
      <c r="M93" s="216"/>
      <c r="N93" s="68"/>
      <c r="O93" s="216"/>
      <c r="P93" s="68"/>
      <c r="Q93" s="216"/>
      <c r="R93" s="68"/>
      <c r="S93" s="216"/>
      <c r="T93" s="68"/>
      <c r="U93" s="216"/>
      <c r="V93" s="68"/>
      <c r="W93" s="216"/>
      <c r="X93" s="68"/>
      <c r="Y93" s="216"/>
      <c r="Z93" s="68"/>
      <c r="AA93" s="216"/>
      <c r="AB93" s="68"/>
      <c r="AC93" s="216"/>
      <c r="AD93" s="68"/>
      <c r="AE93" s="216"/>
      <c r="AF93" s="68"/>
      <c r="AG93" s="216"/>
      <c r="AH93" s="68"/>
      <c r="AI93" s="216"/>
      <c r="AJ93" s="68"/>
      <c r="AK93" s="216"/>
      <c r="AL93" s="68"/>
      <c r="AM93" s="216"/>
      <c r="AN93" s="68"/>
      <c r="AO93" s="216"/>
      <c r="AP93" s="68"/>
      <c r="AQ93" s="216"/>
      <c r="AR93" s="68"/>
      <c r="AS93" s="216"/>
      <c r="AT93" s="68"/>
      <c r="AU93" s="216"/>
      <c r="AV93" s="223"/>
      <c r="AW93" s="216"/>
      <c r="AX93" s="223"/>
      <c r="AY93" s="216"/>
      <c r="AZ93" s="223"/>
      <c r="BA93" s="216"/>
      <c r="BB93" s="223"/>
      <c r="BC93" s="301"/>
      <c r="BD93" s="223"/>
      <c r="BE93" s="217"/>
    </row>
    <row r="94" spans="1:57" ht="15" customHeight="1" thickBot="1">
      <c r="A94" s="39"/>
      <c r="B94" s="6"/>
      <c r="C94" s="4"/>
      <c r="D94" s="591" t="s">
        <v>152</v>
      </c>
      <c r="E94" s="592"/>
      <c r="F94" s="161"/>
      <c r="G94" s="224"/>
      <c r="H94" s="69"/>
      <c r="I94" s="224"/>
      <c r="J94" s="69"/>
      <c r="K94" s="224"/>
      <c r="L94" s="69"/>
      <c r="M94" s="224"/>
      <c r="N94" s="69"/>
      <c r="O94" s="224"/>
      <c r="P94" s="69"/>
      <c r="Q94" s="224"/>
      <c r="R94" s="69"/>
      <c r="S94" s="224"/>
      <c r="T94" s="69"/>
      <c r="U94" s="224"/>
      <c r="V94" s="69"/>
      <c r="W94" s="224"/>
      <c r="X94" s="69"/>
      <c r="Y94" s="224"/>
      <c r="Z94" s="69"/>
      <c r="AA94" s="224"/>
      <c r="AB94" s="69"/>
      <c r="AC94" s="224"/>
      <c r="AD94" s="69"/>
      <c r="AE94" s="224"/>
      <c r="AF94" s="69"/>
      <c r="AG94" s="224"/>
      <c r="AH94" s="69"/>
      <c r="AI94" s="224"/>
      <c r="AJ94" s="69"/>
      <c r="AK94" s="224"/>
      <c r="AL94" s="69"/>
      <c r="AM94" s="224"/>
      <c r="AN94" s="69"/>
      <c r="AO94" s="224"/>
      <c r="AP94" s="69"/>
      <c r="AQ94" s="224"/>
      <c r="AR94" s="69"/>
      <c r="AS94" s="224"/>
      <c r="AT94" s="69"/>
      <c r="AU94" s="224"/>
      <c r="AV94" s="71"/>
      <c r="AW94" s="224"/>
      <c r="AX94" s="71"/>
      <c r="AY94" s="224"/>
      <c r="AZ94" s="71"/>
      <c r="BA94" s="224"/>
      <c r="BB94" s="71"/>
      <c r="BC94" s="224"/>
      <c r="BD94" s="71"/>
      <c r="BE94" s="225"/>
    </row>
    <row r="95" spans="1:57" ht="55.5" customHeight="1">
      <c r="A95" s="39"/>
      <c r="B95" s="593" t="s">
        <v>87</v>
      </c>
      <c r="C95" s="594"/>
      <c r="D95" s="594"/>
      <c r="E95" s="595"/>
      <c r="F95" s="160"/>
      <c r="G95" s="216"/>
      <c r="H95" s="68"/>
      <c r="I95" s="216"/>
      <c r="J95" s="68"/>
      <c r="K95" s="201"/>
      <c r="L95" s="68"/>
      <c r="M95" s="201"/>
      <c r="N95" s="68"/>
      <c r="O95" s="201"/>
      <c r="P95" s="68"/>
      <c r="Q95" s="201"/>
      <c r="R95" s="68"/>
      <c r="S95" s="201"/>
      <c r="T95" s="68"/>
      <c r="U95" s="216"/>
      <c r="V95" s="68"/>
      <c r="W95" s="216"/>
      <c r="X95" s="68"/>
      <c r="Y95" s="216"/>
      <c r="Z95" s="68"/>
      <c r="AA95" s="216"/>
      <c r="AB95" s="68"/>
      <c r="AC95" s="216"/>
      <c r="AD95" s="68"/>
      <c r="AE95" s="216"/>
      <c r="AF95" s="68"/>
      <c r="AG95" s="216"/>
      <c r="AH95" s="68"/>
      <c r="AI95" s="216"/>
      <c r="AJ95" s="68"/>
      <c r="AK95" s="216"/>
      <c r="AL95" s="68"/>
      <c r="AM95" s="216"/>
      <c r="AN95" s="68"/>
      <c r="AO95" s="216"/>
      <c r="AP95" s="68"/>
      <c r="AQ95" s="216"/>
      <c r="AR95" s="68"/>
      <c r="AS95" s="216"/>
      <c r="AT95" s="68"/>
      <c r="AU95" s="216"/>
      <c r="AV95" s="223"/>
      <c r="AW95" s="216"/>
      <c r="AX95" s="223"/>
      <c r="AY95" s="216"/>
      <c r="AZ95" s="223"/>
      <c r="BA95" s="216"/>
      <c r="BB95" s="223"/>
      <c r="BC95" s="301"/>
      <c r="BD95" s="223"/>
      <c r="BE95" s="217"/>
    </row>
    <row r="96" spans="1:57" ht="17.25" customHeight="1">
      <c r="A96" s="40"/>
      <c r="B96" s="7"/>
      <c r="C96" s="226"/>
      <c r="D96" s="582" t="s">
        <v>168</v>
      </c>
      <c r="E96" s="583"/>
      <c r="F96" s="160"/>
      <c r="G96" s="216"/>
      <c r="H96" s="68"/>
      <c r="I96" s="216"/>
      <c r="J96" s="68"/>
      <c r="K96" s="216"/>
      <c r="L96" s="68"/>
      <c r="M96" s="216"/>
      <c r="N96" s="68"/>
      <c r="O96" s="216"/>
      <c r="P96" s="68"/>
      <c r="Q96" s="216"/>
      <c r="R96" s="68"/>
      <c r="S96" s="216"/>
      <c r="T96" s="68"/>
      <c r="U96" s="216"/>
      <c r="V96" s="68"/>
      <c r="W96" s="216"/>
      <c r="X96" s="68"/>
      <c r="Y96" s="216"/>
      <c r="Z96" s="68"/>
      <c r="AA96" s="216"/>
      <c r="AB96" s="68"/>
      <c r="AC96" s="216"/>
      <c r="AD96" s="68"/>
      <c r="AE96" s="216"/>
      <c r="AF96" s="68"/>
      <c r="AG96" s="216"/>
      <c r="AH96" s="68"/>
      <c r="AI96" s="216"/>
      <c r="AJ96" s="68"/>
      <c r="AK96" s="216"/>
      <c r="AL96" s="68"/>
      <c r="AM96" s="216"/>
      <c r="AN96" s="68"/>
      <c r="AO96" s="216"/>
      <c r="AP96" s="68"/>
      <c r="AQ96" s="216"/>
      <c r="AR96" s="68"/>
      <c r="AS96" s="216"/>
      <c r="AT96" s="68"/>
      <c r="AU96" s="216"/>
      <c r="AV96" s="223"/>
      <c r="AW96" s="216"/>
      <c r="AX96" s="223"/>
      <c r="AY96" s="216"/>
      <c r="AZ96" s="223"/>
      <c r="BA96" s="216"/>
      <c r="BB96" s="223"/>
      <c r="BC96" s="301"/>
      <c r="BD96" s="223"/>
      <c r="BE96" s="217"/>
    </row>
    <row r="97" spans="1:57" ht="12.75" customHeight="1">
      <c r="A97" s="40"/>
      <c r="B97" s="8"/>
      <c r="C97" s="227"/>
      <c r="D97" s="580" t="s">
        <v>170</v>
      </c>
      <c r="E97" s="581"/>
      <c r="F97" s="156"/>
      <c r="G97" s="216"/>
      <c r="H97" s="29"/>
      <c r="I97" s="216"/>
      <c r="J97" s="29"/>
      <c r="K97" s="216"/>
      <c r="L97" s="29"/>
      <c r="M97" s="216"/>
      <c r="N97" s="29"/>
      <c r="O97" s="216"/>
      <c r="P97" s="29"/>
      <c r="Q97" s="216"/>
      <c r="R97" s="29"/>
      <c r="S97" s="216"/>
      <c r="T97" s="29"/>
      <c r="U97" s="216"/>
      <c r="V97" s="29"/>
      <c r="W97" s="216"/>
      <c r="X97" s="29"/>
      <c r="Y97" s="216"/>
      <c r="Z97" s="29"/>
      <c r="AA97" s="216"/>
      <c r="AB97" s="29"/>
      <c r="AC97" s="216"/>
      <c r="AD97" s="29"/>
      <c r="AE97" s="216"/>
      <c r="AF97" s="29"/>
      <c r="AG97" s="216"/>
      <c r="AH97" s="29"/>
      <c r="AI97" s="216"/>
      <c r="AJ97" s="29"/>
      <c r="AK97" s="216"/>
      <c r="AL97" s="29"/>
      <c r="AM97" s="216"/>
      <c r="AN97" s="29"/>
      <c r="AO97" s="216"/>
      <c r="AP97" s="29"/>
      <c r="AQ97" s="216"/>
      <c r="AR97" s="29"/>
      <c r="AS97" s="216"/>
      <c r="AT97" s="29"/>
      <c r="AU97" s="216"/>
      <c r="AV97" s="206"/>
      <c r="AW97" s="216"/>
      <c r="AX97" s="206"/>
      <c r="AY97" s="216"/>
      <c r="AZ97" s="206"/>
      <c r="BA97" s="216"/>
      <c r="BB97" s="206"/>
      <c r="BC97" s="301"/>
      <c r="BD97" s="206"/>
      <c r="BE97" s="217"/>
    </row>
    <row r="98" spans="1:57" ht="12.75" customHeight="1">
      <c r="A98" s="40"/>
      <c r="B98" s="8"/>
      <c r="C98" s="227"/>
      <c r="D98" s="580" t="s">
        <v>171</v>
      </c>
      <c r="E98" s="581"/>
      <c r="F98" s="156"/>
      <c r="G98" s="216"/>
      <c r="H98" s="29"/>
      <c r="I98" s="216"/>
      <c r="J98" s="29"/>
      <c r="K98" s="216"/>
      <c r="L98" s="29"/>
      <c r="M98" s="216"/>
      <c r="N98" s="29"/>
      <c r="O98" s="216"/>
      <c r="P98" s="29"/>
      <c r="Q98" s="216"/>
      <c r="R98" s="29"/>
      <c r="S98" s="216"/>
      <c r="T98" s="29"/>
      <c r="U98" s="216"/>
      <c r="V98" s="29"/>
      <c r="W98" s="216"/>
      <c r="X98" s="29"/>
      <c r="Y98" s="216"/>
      <c r="Z98" s="29"/>
      <c r="AA98" s="216"/>
      <c r="AB98" s="29"/>
      <c r="AC98" s="216"/>
      <c r="AD98" s="29"/>
      <c r="AE98" s="216"/>
      <c r="AF98" s="29"/>
      <c r="AG98" s="216"/>
      <c r="AH98" s="29"/>
      <c r="AI98" s="216"/>
      <c r="AJ98" s="29"/>
      <c r="AK98" s="216"/>
      <c r="AL98" s="29"/>
      <c r="AM98" s="216"/>
      <c r="AN98" s="29"/>
      <c r="AO98" s="216"/>
      <c r="AP98" s="29"/>
      <c r="AQ98" s="216"/>
      <c r="AR98" s="29"/>
      <c r="AS98" s="216"/>
      <c r="AT98" s="29"/>
      <c r="AU98" s="216"/>
      <c r="AV98" s="206"/>
      <c r="AW98" s="216"/>
      <c r="AX98" s="206"/>
      <c r="AY98" s="216"/>
      <c r="AZ98" s="206"/>
      <c r="BA98" s="216"/>
      <c r="BB98" s="206"/>
      <c r="BC98" s="301"/>
      <c r="BD98" s="206"/>
      <c r="BE98" s="217"/>
    </row>
    <row r="99" spans="1:57" ht="12.75" customHeight="1">
      <c r="A99" s="40"/>
      <c r="B99" s="8"/>
      <c r="C99" s="227"/>
      <c r="D99" s="580" t="s">
        <v>172</v>
      </c>
      <c r="E99" s="581"/>
      <c r="F99" s="156"/>
      <c r="G99" s="216"/>
      <c r="H99" s="29"/>
      <c r="I99" s="216"/>
      <c r="J99" s="29"/>
      <c r="K99" s="216"/>
      <c r="L99" s="29"/>
      <c r="M99" s="216"/>
      <c r="N99" s="29"/>
      <c r="O99" s="216"/>
      <c r="P99" s="29"/>
      <c r="Q99" s="216"/>
      <c r="R99" s="29"/>
      <c r="S99" s="216"/>
      <c r="T99" s="29"/>
      <c r="U99" s="216"/>
      <c r="V99" s="29"/>
      <c r="W99" s="216"/>
      <c r="X99" s="29"/>
      <c r="Y99" s="216"/>
      <c r="Z99" s="29"/>
      <c r="AA99" s="216"/>
      <c r="AB99" s="29"/>
      <c r="AC99" s="216"/>
      <c r="AD99" s="29"/>
      <c r="AE99" s="216"/>
      <c r="AF99" s="29"/>
      <c r="AG99" s="216"/>
      <c r="AH99" s="29"/>
      <c r="AI99" s="216"/>
      <c r="AJ99" s="29"/>
      <c r="AK99" s="216"/>
      <c r="AL99" s="29"/>
      <c r="AM99" s="216"/>
      <c r="AN99" s="29"/>
      <c r="AO99" s="216"/>
      <c r="AP99" s="29"/>
      <c r="AQ99" s="216"/>
      <c r="AR99" s="29"/>
      <c r="AS99" s="216"/>
      <c r="AT99" s="29"/>
      <c r="AU99" s="216"/>
      <c r="AV99" s="206"/>
      <c r="AW99" s="216"/>
      <c r="AX99" s="206"/>
      <c r="AY99" s="216"/>
      <c r="AZ99" s="206"/>
      <c r="BA99" s="216"/>
      <c r="BB99" s="206"/>
      <c r="BC99" s="301"/>
      <c r="BD99" s="206"/>
      <c r="BE99" s="217"/>
    </row>
    <row r="100" spans="1:57" ht="12.75" customHeight="1">
      <c r="A100" s="40"/>
      <c r="B100" s="8"/>
      <c r="C100" s="227"/>
      <c r="D100" s="580" t="s">
        <v>173</v>
      </c>
      <c r="E100" s="581"/>
      <c r="F100" s="156"/>
      <c r="G100" s="216"/>
      <c r="H100" s="29"/>
      <c r="I100" s="216"/>
      <c r="J100" s="29"/>
      <c r="K100" s="216"/>
      <c r="L100" s="29"/>
      <c r="M100" s="216"/>
      <c r="N100" s="29"/>
      <c r="O100" s="216"/>
      <c r="P100" s="29"/>
      <c r="Q100" s="216"/>
      <c r="R100" s="29"/>
      <c r="S100" s="216"/>
      <c r="T100" s="29"/>
      <c r="U100" s="216"/>
      <c r="V100" s="29"/>
      <c r="W100" s="216"/>
      <c r="X100" s="29"/>
      <c r="Y100" s="216"/>
      <c r="Z100" s="29"/>
      <c r="AA100" s="216"/>
      <c r="AB100" s="29"/>
      <c r="AC100" s="216"/>
      <c r="AD100" s="29"/>
      <c r="AE100" s="216"/>
      <c r="AF100" s="29"/>
      <c r="AG100" s="216"/>
      <c r="AH100" s="29"/>
      <c r="AI100" s="216"/>
      <c r="AJ100" s="29"/>
      <c r="AK100" s="216"/>
      <c r="AL100" s="29"/>
      <c r="AM100" s="216"/>
      <c r="AN100" s="29"/>
      <c r="AO100" s="216"/>
      <c r="AP100" s="29"/>
      <c r="AQ100" s="216"/>
      <c r="AR100" s="29"/>
      <c r="AS100" s="216"/>
      <c r="AT100" s="29"/>
      <c r="AU100" s="216"/>
      <c r="AV100" s="206"/>
      <c r="AW100" s="216"/>
      <c r="AX100" s="206"/>
      <c r="AY100" s="216"/>
      <c r="AZ100" s="206"/>
      <c r="BA100" s="216"/>
      <c r="BB100" s="206"/>
      <c r="BC100" s="301"/>
      <c r="BD100" s="206"/>
      <c r="BE100" s="217"/>
    </row>
    <row r="101" spans="1:57" ht="19.5" customHeight="1">
      <c r="A101" s="40"/>
      <c r="B101" s="7"/>
      <c r="C101" s="226"/>
      <c r="D101" s="582" t="s">
        <v>169</v>
      </c>
      <c r="E101" s="583"/>
      <c r="F101" s="160"/>
      <c r="G101" s="216"/>
      <c r="H101" s="68"/>
      <c r="I101" s="216"/>
      <c r="J101" s="68"/>
      <c r="K101" s="216"/>
      <c r="L101" s="68"/>
      <c r="M101" s="216"/>
      <c r="N101" s="68"/>
      <c r="O101" s="216"/>
      <c r="P101" s="68"/>
      <c r="Q101" s="216"/>
      <c r="R101" s="68"/>
      <c r="S101" s="216"/>
      <c r="T101" s="68"/>
      <c r="U101" s="216"/>
      <c r="V101" s="68"/>
      <c r="W101" s="216"/>
      <c r="X101" s="68"/>
      <c r="Y101" s="216"/>
      <c r="Z101" s="68"/>
      <c r="AA101" s="216"/>
      <c r="AB101" s="68"/>
      <c r="AC101" s="216"/>
      <c r="AD101" s="68"/>
      <c r="AE101" s="216"/>
      <c r="AF101" s="68"/>
      <c r="AG101" s="216"/>
      <c r="AH101" s="68"/>
      <c r="AI101" s="216"/>
      <c r="AJ101" s="68"/>
      <c r="AK101" s="216"/>
      <c r="AL101" s="68"/>
      <c r="AM101" s="216"/>
      <c r="AN101" s="68"/>
      <c r="AO101" s="216"/>
      <c r="AP101" s="68"/>
      <c r="AQ101" s="216"/>
      <c r="AR101" s="68"/>
      <c r="AS101" s="216"/>
      <c r="AT101" s="68"/>
      <c r="AU101" s="216"/>
      <c r="AV101" s="223"/>
      <c r="AW101" s="216"/>
      <c r="AX101" s="223"/>
      <c r="AY101" s="216"/>
      <c r="AZ101" s="223"/>
      <c r="BA101" s="216"/>
      <c r="BB101" s="223"/>
      <c r="BC101" s="301"/>
      <c r="BD101" s="223"/>
      <c r="BE101" s="217"/>
    </row>
    <row r="102" spans="1:57" ht="12.75" customHeight="1">
      <c r="A102" s="40"/>
      <c r="B102" s="8"/>
      <c r="C102" s="227"/>
      <c r="D102" s="580" t="s">
        <v>428</v>
      </c>
      <c r="E102" s="581"/>
      <c r="F102" s="156"/>
      <c r="G102" s="216"/>
      <c r="H102" s="29"/>
      <c r="I102" s="216"/>
      <c r="J102" s="29"/>
      <c r="K102" s="216"/>
      <c r="L102" s="29"/>
      <c r="M102" s="216"/>
      <c r="N102" s="29"/>
      <c r="O102" s="216"/>
      <c r="P102" s="29"/>
      <c r="Q102" s="216"/>
      <c r="R102" s="29"/>
      <c r="S102" s="216"/>
      <c r="T102" s="29"/>
      <c r="U102" s="216"/>
      <c r="V102" s="29"/>
      <c r="W102" s="216"/>
      <c r="X102" s="29"/>
      <c r="Y102" s="216"/>
      <c r="Z102" s="29"/>
      <c r="AA102" s="216"/>
      <c r="AB102" s="29"/>
      <c r="AC102" s="216"/>
      <c r="AD102" s="29"/>
      <c r="AE102" s="216"/>
      <c r="AF102" s="29"/>
      <c r="AG102" s="216"/>
      <c r="AH102" s="29"/>
      <c r="AI102" s="216"/>
      <c r="AJ102" s="29"/>
      <c r="AK102" s="216"/>
      <c r="AL102" s="29"/>
      <c r="AM102" s="216"/>
      <c r="AN102" s="29"/>
      <c r="AO102" s="216"/>
      <c r="AP102" s="29"/>
      <c r="AQ102" s="216"/>
      <c r="AR102" s="29"/>
      <c r="AS102" s="216"/>
      <c r="AT102" s="29"/>
      <c r="AU102" s="216"/>
      <c r="AV102" s="206"/>
      <c r="AW102" s="216"/>
      <c r="AX102" s="206"/>
      <c r="AY102" s="216"/>
      <c r="AZ102" s="206"/>
      <c r="BA102" s="216"/>
      <c r="BB102" s="206"/>
      <c r="BC102" s="301"/>
      <c r="BD102" s="206"/>
      <c r="BE102" s="217"/>
    </row>
    <row r="103" spans="1:57" ht="12.75" customHeight="1">
      <c r="A103" s="40"/>
      <c r="B103" s="8"/>
      <c r="C103" s="227"/>
      <c r="D103" s="580" t="s">
        <v>429</v>
      </c>
      <c r="E103" s="581"/>
      <c r="F103" s="156"/>
      <c r="G103" s="216"/>
      <c r="H103" s="29"/>
      <c r="I103" s="216"/>
      <c r="J103" s="29"/>
      <c r="K103" s="216"/>
      <c r="L103" s="29"/>
      <c r="M103" s="216"/>
      <c r="N103" s="29"/>
      <c r="O103" s="216"/>
      <c r="P103" s="29"/>
      <c r="Q103" s="216"/>
      <c r="R103" s="29"/>
      <c r="S103" s="216"/>
      <c r="T103" s="29"/>
      <c r="U103" s="216"/>
      <c r="V103" s="29"/>
      <c r="W103" s="216"/>
      <c r="X103" s="29"/>
      <c r="Y103" s="216"/>
      <c r="Z103" s="29"/>
      <c r="AA103" s="216"/>
      <c r="AB103" s="29"/>
      <c r="AC103" s="216"/>
      <c r="AD103" s="29"/>
      <c r="AE103" s="216"/>
      <c r="AF103" s="29"/>
      <c r="AG103" s="216"/>
      <c r="AH103" s="29"/>
      <c r="AI103" s="216"/>
      <c r="AJ103" s="29"/>
      <c r="AK103" s="216"/>
      <c r="AL103" s="29"/>
      <c r="AM103" s="216"/>
      <c r="AN103" s="29"/>
      <c r="AO103" s="216"/>
      <c r="AP103" s="29"/>
      <c r="AQ103" s="216"/>
      <c r="AR103" s="29"/>
      <c r="AS103" s="216"/>
      <c r="AT103" s="29"/>
      <c r="AU103" s="216"/>
      <c r="AV103" s="206"/>
      <c r="AW103" s="216"/>
      <c r="AX103" s="206"/>
      <c r="AY103" s="216"/>
      <c r="AZ103" s="206"/>
      <c r="BA103" s="216"/>
      <c r="BB103" s="206"/>
      <c r="BC103" s="301"/>
      <c r="BD103" s="206"/>
      <c r="BE103" s="217"/>
    </row>
    <row r="104" spans="1:57" ht="12.75" customHeight="1">
      <c r="A104" s="40"/>
      <c r="B104" s="8"/>
      <c r="C104" s="227"/>
      <c r="D104" s="580" t="s">
        <v>430</v>
      </c>
      <c r="E104" s="581"/>
      <c r="F104" s="156"/>
      <c r="G104" s="216"/>
      <c r="H104" s="29"/>
      <c r="I104" s="216"/>
      <c r="J104" s="29"/>
      <c r="K104" s="216"/>
      <c r="L104" s="29"/>
      <c r="M104" s="216"/>
      <c r="N104" s="29"/>
      <c r="O104" s="216"/>
      <c r="P104" s="29"/>
      <c r="Q104" s="216"/>
      <c r="R104" s="29"/>
      <c r="S104" s="216"/>
      <c r="T104" s="29"/>
      <c r="U104" s="216"/>
      <c r="V104" s="29"/>
      <c r="W104" s="216"/>
      <c r="X104" s="29"/>
      <c r="Y104" s="216"/>
      <c r="Z104" s="29"/>
      <c r="AA104" s="216"/>
      <c r="AB104" s="29"/>
      <c r="AC104" s="216"/>
      <c r="AD104" s="29"/>
      <c r="AE104" s="216"/>
      <c r="AF104" s="29"/>
      <c r="AG104" s="216"/>
      <c r="AH104" s="29"/>
      <c r="AI104" s="216"/>
      <c r="AJ104" s="29"/>
      <c r="AK104" s="216"/>
      <c r="AL104" s="29"/>
      <c r="AM104" s="216"/>
      <c r="AN104" s="29"/>
      <c r="AO104" s="216"/>
      <c r="AP104" s="29"/>
      <c r="AQ104" s="216"/>
      <c r="AR104" s="29"/>
      <c r="AS104" s="216"/>
      <c r="AT104" s="29"/>
      <c r="AU104" s="216"/>
      <c r="AV104" s="206"/>
      <c r="AW104" s="216"/>
      <c r="AX104" s="206"/>
      <c r="AY104" s="216"/>
      <c r="AZ104" s="206"/>
      <c r="BA104" s="216"/>
      <c r="BB104" s="206"/>
      <c r="BC104" s="301"/>
      <c r="BD104" s="206"/>
      <c r="BE104" s="217"/>
    </row>
    <row r="105" spans="1:57" ht="17.25" customHeight="1">
      <c r="A105" s="40"/>
      <c r="B105" s="7"/>
      <c r="C105" s="226"/>
      <c r="D105" s="582" t="s">
        <v>143</v>
      </c>
      <c r="E105" s="583"/>
      <c r="F105" s="160"/>
      <c r="G105" s="216"/>
      <c r="H105" s="68"/>
      <c r="I105" s="216"/>
      <c r="J105" s="68"/>
      <c r="K105" s="216"/>
      <c r="L105" s="68"/>
      <c r="M105" s="216"/>
      <c r="N105" s="68"/>
      <c r="O105" s="216"/>
      <c r="P105" s="68"/>
      <c r="Q105" s="216"/>
      <c r="R105" s="68"/>
      <c r="S105" s="216"/>
      <c r="T105" s="68"/>
      <c r="U105" s="216"/>
      <c r="V105" s="68"/>
      <c r="W105" s="216"/>
      <c r="X105" s="68"/>
      <c r="Y105" s="216"/>
      <c r="Z105" s="68"/>
      <c r="AA105" s="216"/>
      <c r="AB105" s="68"/>
      <c r="AC105" s="216"/>
      <c r="AD105" s="68"/>
      <c r="AE105" s="216"/>
      <c r="AF105" s="68"/>
      <c r="AG105" s="216"/>
      <c r="AH105" s="68"/>
      <c r="AI105" s="216"/>
      <c r="AJ105" s="68"/>
      <c r="AK105" s="216"/>
      <c r="AL105" s="68"/>
      <c r="AM105" s="216"/>
      <c r="AN105" s="68"/>
      <c r="AO105" s="216"/>
      <c r="AP105" s="68"/>
      <c r="AQ105" s="216"/>
      <c r="AR105" s="68"/>
      <c r="AS105" s="216"/>
      <c r="AT105" s="68"/>
      <c r="AU105" s="216"/>
      <c r="AV105" s="223"/>
      <c r="AW105" s="216"/>
      <c r="AX105" s="223"/>
      <c r="AY105" s="216"/>
      <c r="AZ105" s="223"/>
      <c r="BA105" s="216"/>
      <c r="BB105" s="223"/>
      <c r="BC105" s="301"/>
      <c r="BD105" s="223"/>
      <c r="BE105" s="217"/>
    </row>
    <row r="106" spans="1:57" ht="32.25" customHeight="1">
      <c r="A106" s="40"/>
      <c r="B106" s="7"/>
      <c r="C106" s="226"/>
      <c r="D106" s="584" t="s">
        <v>250</v>
      </c>
      <c r="E106" s="585"/>
      <c r="F106" s="160"/>
      <c r="G106" s="216"/>
      <c r="H106" s="68"/>
      <c r="I106" s="216"/>
      <c r="J106" s="68"/>
      <c r="K106" s="216"/>
      <c r="L106" s="68"/>
      <c r="M106" s="216"/>
      <c r="N106" s="68"/>
      <c r="O106" s="216"/>
      <c r="P106" s="68"/>
      <c r="Q106" s="216"/>
      <c r="R106" s="68"/>
      <c r="S106" s="216"/>
      <c r="T106" s="68"/>
      <c r="U106" s="216"/>
      <c r="V106" s="68"/>
      <c r="W106" s="216"/>
      <c r="X106" s="68"/>
      <c r="Y106" s="216"/>
      <c r="Z106" s="68"/>
      <c r="AA106" s="216"/>
      <c r="AB106" s="68"/>
      <c r="AC106" s="216"/>
      <c r="AD106" s="68"/>
      <c r="AE106" s="216"/>
      <c r="AF106" s="68"/>
      <c r="AG106" s="216"/>
      <c r="AH106" s="68"/>
      <c r="AI106" s="216"/>
      <c r="AJ106" s="68"/>
      <c r="AK106" s="216"/>
      <c r="AL106" s="68"/>
      <c r="AM106" s="216"/>
      <c r="AN106" s="68"/>
      <c r="AO106" s="216"/>
      <c r="AP106" s="68"/>
      <c r="AQ106" s="216"/>
      <c r="AR106" s="68"/>
      <c r="AS106" s="216"/>
      <c r="AT106" s="68"/>
      <c r="AU106" s="216"/>
      <c r="AV106" s="223"/>
      <c r="AW106" s="216"/>
      <c r="AX106" s="223"/>
      <c r="AY106" s="216"/>
      <c r="AZ106" s="223"/>
      <c r="BA106" s="216"/>
      <c r="BB106" s="223"/>
      <c r="BC106" s="301"/>
      <c r="BD106" s="223"/>
      <c r="BE106" s="217"/>
    </row>
    <row r="107" spans="1:57" ht="21" customHeight="1" thickBot="1">
      <c r="A107" s="40"/>
      <c r="B107" s="150"/>
      <c r="C107" s="151"/>
      <c r="D107" s="586" t="s">
        <v>335</v>
      </c>
      <c r="E107" s="587"/>
      <c r="F107" s="228"/>
      <c r="G107" s="224"/>
      <c r="H107" s="229"/>
      <c r="I107" s="224"/>
      <c r="J107" s="229"/>
      <c r="K107" s="224"/>
      <c r="L107" s="229"/>
      <c r="M107" s="224"/>
      <c r="N107" s="229"/>
      <c r="O107" s="224"/>
      <c r="P107" s="229"/>
      <c r="Q107" s="224"/>
      <c r="R107" s="229"/>
      <c r="S107" s="224"/>
      <c r="T107" s="229"/>
      <c r="U107" s="224"/>
      <c r="V107" s="229"/>
      <c r="W107" s="224"/>
      <c r="X107" s="229"/>
      <c r="Y107" s="224"/>
      <c r="Z107" s="229"/>
      <c r="AA107" s="224"/>
      <c r="AB107" s="229"/>
      <c r="AC107" s="224"/>
      <c r="AD107" s="229"/>
      <c r="AE107" s="224"/>
      <c r="AF107" s="229"/>
      <c r="AG107" s="224"/>
      <c r="AH107" s="229"/>
      <c r="AI107" s="224"/>
      <c r="AJ107" s="229"/>
      <c r="AK107" s="224"/>
      <c r="AL107" s="229"/>
      <c r="AM107" s="224"/>
      <c r="AN107" s="229"/>
      <c r="AO107" s="224"/>
      <c r="AP107" s="229"/>
      <c r="AQ107" s="224"/>
      <c r="AR107" s="229"/>
      <c r="AS107" s="224"/>
      <c r="AT107" s="229"/>
      <c r="AU107" s="224"/>
      <c r="AV107" s="229"/>
      <c r="AW107" s="224"/>
      <c r="AX107" s="230"/>
      <c r="AY107" s="224"/>
      <c r="AZ107" s="230"/>
      <c r="BA107" s="224"/>
      <c r="BB107" s="230"/>
      <c r="BC107" s="224"/>
      <c r="BD107" s="230"/>
      <c r="BE107" s="225"/>
    </row>
  </sheetData>
  <dataConsolidate/>
  <mergeCells count="126">
    <mergeCell ref="D21:E21"/>
    <mergeCell ref="D22:E22"/>
    <mergeCell ref="D23:E23"/>
    <mergeCell ref="D24:E24"/>
    <mergeCell ref="D25:E25"/>
    <mergeCell ref="D14:E14"/>
    <mergeCell ref="D15:E15"/>
    <mergeCell ref="D16:E16"/>
    <mergeCell ref="D17:E17"/>
    <mergeCell ref="D18:E18"/>
    <mergeCell ref="D19:E19"/>
    <mergeCell ref="L1:M3"/>
    <mergeCell ref="N1:O3"/>
    <mergeCell ref="D8:E8"/>
    <mergeCell ref="D9:E9"/>
    <mergeCell ref="D10:E10"/>
    <mergeCell ref="D11:E11"/>
    <mergeCell ref="D12:E12"/>
    <mergeCell ref="D13:E13"/>
    <mergeCell ref="D20:E20"/>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36:E36"/>
    <mergeCell ref="D37:E37"/>
    <mergeCell ref="D26:E26"/>
    <mergeCell ref="D27:E27"/>
    <mergeCell ref="D28:E28"/>
    <mergeCell ref="D29:E29"/>
    <mergeCell ref="D30:E30"/>
    <mergeCell ref="D31:E31"/>
    <mergeCell ref="D34:E34"/>
    <mergeCell ref="D32:E32"/>
    <mergeCell ref="D33:E33"/>
    <mergeCell ref="D35:E35"/>
    <mergeCell ref="D44:E44"/>
    <mergeCell ref="D45:E45"/>
    <mergeCell ref="D46:E46"/>
    <mergeCell ref="D47:E47"/>
    <mergeCell ref="D48:E48"/>
    <mergeCell ref="D49:E49"/>
    <mergeCell ref="D38:E38"/>
    <mergeCell ref="D39:E39"/>
    <mergeCell ref="D40:E40"/>
    <mergeCell ref="D41:E41"/>
    <mergeCell ref="D42:E42"/>
    <mergeCell ref="D43:E43"/>
    <mergeCell ref="D56:E56"/>
    <mergeCell ref="D57:E57"/>
    <mergeCell ref="D58:E58"/>
    <mergeCell ref="D59:E59"/>
    <mergeCell ref="D60:E60"/>
    <mergeCell ref="D61:E61"/>
    <mergeCell ref="D50:E50"/>
    <mergeCell ref="D51:E51"/>
    <mergeCell ref="D52:E52"/>
    <mergeCell ref="D53:E53"/>
    <mergeCell ref="D54:E54"/>
    <mergeCell ref="D55:E55"/>
    <mergeCell ref="D68:E68"/>
    <mergeCell ref="D69:E69"/>
    <mergeCell ref="D70:E70"/>
    <mergeCell ref="D71:E71"/>
    <mergeCell ref="D72:E72"/>
    <mergeCell ref="D73:E73"/>
    <mergeCell ref="D62:E62"/>
    <mergeCell ref="D63:E63"/>
    <mergeCell ref="D64:E64"/>
    <mergeCell ref="D65:E65"/>
    <mergeCell ref="D66:E66"/>
    <mergeCell ref="D67:E67"/>
    <mergeCell ref="D80:E80"/>
    <mergeCell ref="D81:E81"/>
    <mergeCell ref="D82:E82"/>
    <mergeCell ref="D83:E83"/>
    <mergeCell ref="D84:E84"/>
    <mergeCell ref="D85:E85"/>
    <mergeCell ref="D74:E74"/>
    <mergeCell ref="D75:E75"/>
    <mergeCell ref="D76:E76"/>
    <mergeCell ref="D77:E77"/>
    <mergeCell ref="D78:E78"/>
    <mergeCell ref="D79:E79"/>
    <mergeCell ref="D92:E92"/>
    <mergeCell ref="D93:E93"/>
    <mergeCell ref="D94:E94"/>
    <mergeCell ref="B95:E95"/>
    <mergeCell ref="D96:E96"/>
    <mergeCell ref="D97:E97"/>
    <mergeCell ref="D86:E86"/>
    <mergeCell ref="D87:E87"/>
    <mergeCell ref="D88:E88"/>
    <mergeCell ref="D89:E89"/>
    <mergeCell ref="D90:E90"/>
    <mergeCell ref="B91:E91"/>
    <mergeCell ref="D104:E104"/>
    <mergeCell ref="D105:E105"/>
    <mergeCell ref="D106:E106"/>
    <mergeCell ref="D107:E107"/>
    <mergeCell ref="D98:E98"/>
    <mergeCell ref="D99:E99"/>
    <mergeCell ref="D100:E100"/>
    <mergeCell ref="D101:E101"/>
    <mergeCell ref="D102:E102"/>
    <mergeCell ref="D103:E103"/>
  </mergeCells>
  <dataValidations count="4">
    <dataValidation type="textLength" allowBlank="1" showInputMessage="1" showErrorMessage="1" prompt="Please select your country in worksheet &quot;Intro&quot; (for all pollutant sheets)" sqref="D1" xr:uid="{00000000-0002-0000-0900-000000000000}">
      <formula1>2</formula1>
      <formula2>2</formula2>
    </dataValidation>
    <dataValidation allowBlank="1" showErrorMessage="1" sqref="E1" xr:uid="{00000000-0002-0000-0900-000001000000}"/>
    <dataValidation type="custom" allowBlank="1" showInputMessage="1" showErrorMessage="1" errorTitle="Wrong data input" error="Data entry is limited to positive values or zero._x000d__x000a_: symbol can be used for not available data." sqref="F106:F107 AV106:AV107 AP106:AP107 AN106:AN107 AL106:AL107 AJ106:AJ107 AH106:AH107 AF106:AF107 AD106:AD107 AB106:AB107 Z106:Z107 X106:X107 V106:V107 T106:T107 R106:R107 P106:P107 N106:N107 L106:L107 J106:J107 H106:H107 AR106:AR107 AT106:AT107 AZ106:AZ107 BB106:BB107 BB5:BB104 AZ5:AZ104 AT5:AT104 AR5:AR104 H5:H104 J5:J104 L5:L104 N5:N104 P5:P104 R5:R104 T5:T104 V5:V104 X5:X104 Z5:Z104 AB5:AB104 AD5:AD104 AF5:AF104 AH5:AH104 AJ5:AJ104 AL5:AL104 AN5:AN104 AP5:AP104 AV5:AV104 F5:F104 AX106:AX107 AX5:AX104 BD106:BD107 BD5:BD104" xr:uid="{00000000-0002-0000-0900-000002000000}">
      <formula1>OR(AND(ISNUMBER(F5),F5&gt;=0),F5=":")</formula1>
    </dataValidation>
    <dataValidation type="custom" allowBlank="1" showInputMessage="1" showErrorMessage="1" errorTitle="Wrong data input" error="Data entry is limited to numbers._x000d__x000a_: symbol can be used for not available data." sqref="F105 AV105 AP105 AN105 AL105 AJ105 AH105 AF105 AD105 AB105 Z105 X105 V105 T105 R105 P105 N105 L105 J105 H105 AR105 AT105 AZ105 BB105 AX105 BD105" xr:uid="{00000000-0002-0000-0900-000003000000}">
      <formula1>OR(ISNUMBER(F105),F105=":")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946" r:id="rId4" name="Button 2">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949" r:id="rId5" name="Button 5">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950" r:id="rId6" name="Button 6">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951" r:id="rId7" name="Button 7">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ARAMS">
    <tabColor rgb="FFFF0000"/>
  </sheetPr>
  <dimension ref="A2:AL209"/>
  <sheetViews>
    <sheetView showGridLines="0" zoomScale="90" zoomScaleNormal="90" workbookViewId="0">
      <selection activeCell="B25" sqref="B25"/>
    </sheetView>
  </sheetViews>
  <sheetFormatPr defaultColWidth="9.453125" defaultRowHeight="14.5"/>
  <cols>
    <col min="1" max="1" width="2.453125" style="24" customWidth="1"/>
    <col min="2" max="2" width="30.54296875" style="24" customWidth="1"/>
    <col min="3" max="3" width="12.54296875" style="24" customWidth="1"/>
    <col min="4" max="4" width="6" style="24" customWidth="1"/>
    <col min="5" max="5" width="17" style="24" customWidth="1"/>
    <col min="6" max="6" width="12.54296875" style="24" customWidth="1"/>
    <col min="7" max="7" width="12.453125" style="24" customWidth="1"/>
    <col min="8" max="8" width="25.453125" style="24" customWidth="1"/>
    <col min="9" max="9" width="58.54296875" style="24" customWidth="1"/>
    <col min="10" max="10" width="35.453125" style="24" customWidth="1"/>
    <col min="11" max="11" width="29.453125" style="75" customWidth="1"/>
    <col min="12" max="12" width="19.453125" style="75" customWidth="1"/>
    <col min="13" max="13" width="21" style="75" customWidth="1"/>
    <col min="14" max="14" width="19" style="75" customWidth="1"/>
    <col min="15" max="15" width="18.54296875" style="75" customWidth="1"/>
    <col min="16" max="16" width="16.453125" style="75" customWidth="1"/>
    <col min="17" max="17" width="17.54296875" style="75" customWidth="1"/>
    <col min="18" max="18" width="16.453125" style="75" customWidth="1"/>
    <col min="19" max="19" width="51.54296875" style="75" customWidth="1"/>
    <col min="20" max="20" width="16.453125" style="75" customWidth="1"/>
    <col min="21" max="22" width="9.453125" style="75"/>
    <col min="23" max="23" width="15" style="75" customWidth="1"/>
    <col min="24" max="24" width="17.54296875" style="75" customWidth="1"/>
    <col min="25" max="25" width="20.54296875" style="75" customWidth="1"/>
    <col min="26" max="27" width="9.453125" style="75"/>
    <col min="28" max="28" width="12.453125" style="75" customWidth="1"/>
    <col min="29" max="29" width="64.453125" style="75" customWidth="1"/>
    <col min="30" max="30" width="46.453125" style="75" customWidth="1"/>
    <col min="31" max="31" width="22" style="75" customWidth="1"/>
    <col min="32" max="33" width="9.453125" style="24"/>
    <col min="34" max="34" width="22.453125" style="24" customWidth="1"/>
    <col min="35" max="35" width="14" style="24" customWidth="1"/>
    <col min="36" max="36" width="9.453125" style="24"/>
    <col min="37" max="37" width="11.453125" style="24" customWidth="1"/>
    <col min="38" max="16384" width="9.453125" style="24"/>
  </cols>
  <sheetData>
    <row r="2" spans="1:38" ht="17.899999999999999" customHeight="1">
      <c r="E2" s="640" t="s">
        <v>466</v>
      </c>
      <c r="F2" s="640"/>
      <c r="G2" s="640"/>
      <c r="H2" s="640"/>
      <c r="I2" s="640"/>
      <c r="J2" s="640"/>
      <c r="K2" s="640"/>
      <c r="L2" s="640"/>
      <c r="M2" s="640"/>
      <c r="N2" s="640"/>
      <c r="O2" s="640"/>
      <c r="P2" s="640"/>
      <c r="Q2" s="638" t="s">
        <v>465</v>
      </c>
      <c r="R2" s="638"/>
      <c r="S2" s="638"/>
      <c r="T2" s="638"/>
      <c r="U2" s="638"/>
      <c r="V2" s="638"/>
      <c r="W2" s="639" t="s">
        <v>463</v>
      </c>
      <c r="X2" s="639"/>
      <c r="Y2" s="639"/>
      <c r="Z2" s="638" t="s">
        <v>464</v>
      </c>
      <c r="AA2" s="638"/>
      <c r="AC2" s="638" t="s">
        <v>467</v>
      </c>
      <c r="AD2" s="638"/>
      <c r="AE2" s="638"/>
      <c r="AG2" s="638" t="s">
        <v>819</v>
      </c>
      <c r="AH2" s="638"/>
      <c r="AI2" s="638"/>
      <c r="AJ2" s="638"/>
      <c r="AK2" s="638"/>
      <c r="AL2" s="638"/>
    </row>
    <row r="3" spans="1:38" ht="25.4" customHeight="1" thickBot="1">
      <c r="B3" s="641" t="s">
        <v>491</v>
      </c>
      <c r="C3" s="642"/>
      <c r="E3" s="2" t="s">
        <v>372</v>
      </c>
      <c r="F3" s="2" t="s">
        <v>556</v>
      </c>
      <c r="G3" s="2" t="s">
        <v>557</v>
      </c>
      <c r="H3" s="2" t="s">
        <v>176</v>
      </c>
      <c r="I3" s="2" t="s">
        <v>131</v>
      </c>
      <c r="J3" s="2" t="s">
        <v>550</v>
      </c>
      <c r="K3" s="2" t="s">
        <v>515</v>
      </c>
      <c r="L3" s="2" t="s">
        <v>459</v>
      </c>
      <c r="M3" s="2" t="s">
        <v>516</v>
      </c>
      <c r="N3" s="2" t="s">
        <v>460</v>
      </c>
      <c r="O3" s="113" t="s">
        <v>555</v>
      </c>
      <c r="P3" s="2" t="s">
        <v>828</v>
      </c>
      <c r="Q3" s="2" t="s">
        <v>628</v>
      </c>
      <c r="R3" s="2" t="s">
        <v>503</v>
      </c>
      <c r="S3" s="2" t="s">
        <v>131</v>
      </c>
      <c r="T3" s="2" t="s">
        <v>511</v>
      </c>
      <c r="U3" s="2" t="s">
        <v>462</v>
      </c>
      <c r="V3" s="2" t="s">
        <v>373</v>
      </c>
      <c r="W3" s="2" t="s">
        <v>536</v>
      </c>
      <c r="X3" s="2" t="s">
        <v>537</v>
      </c>
      <c r="Y3" s="2" t="s">
        <v>548</v>
      </c>
      <c r="Z3" s="2" t="s">
        <v>445</v>
      </c>
      <c r="AA3" s="2" t="s">
        <v>446</v>
      </c>
      <c r="AB3" s="2" t="s">
        <v>828</v>
      </c>
      <c r="AC3" s="2" t="s">
        <v>472</v>
      </c>
      <c r="AD3" s="2" t="s">
        <v>374</v>
      </c>
      <c r="AE3" s="2" t="s">
        <v>519</v>
      </c>
      <c r="AG3" s="2" t="s">
        <v>810</v>
      </c>
      <c r="AH3" s="2" t="s">
        <v>131</v>
      </c>
      <c r="AI3" s="2" t="s">
        <v>811</v>
      </c>
      <c r="AJ3" s="2" t="s">
        <v>812</v>
      </c>
      <c r="AK3" s="191" t="s">
        <v>813</v>
      </c>
      <c r="AL3" s="191" t="s">
        <v>818</v>
      </c>
    </row>
    <row r="4" spans="1:38" ht="30" customHeight="1" thickBot="1">
      <c r="A4" s="25"/>
      <c r="B4" s="26" t="s">
        <v>487</v>
      </c>
      <c r="C4" s="27">
        <v>1995</v>
      </c>
      <c r="D4" s="25"/>
      <c r="E4" s="73" t="s">
        <v>192</v>
      </c>
      <c r="F4" s="73" t="s">
        <v>192</v>
      </c>
      <c r="G4" s="73" t="s">
        <v>558</v>
      </c>
      <c r="H4" s="73" t="s">
        <v>192</v>
      </c>
      <c r="I4" s="74" t="s">
        <v>423</v>
      </c>
      <c r="J4" s="73" t="s">
        <v>629</v>
      </c>
      <c r="K4" s="73">
        <v>1</v>
      </c>
      <c r="L4" s="73">
        <v>108</v>
      </c>
      <c r="M4" s="73">
        <v>17</v>
      </c>
      <c r="N4" s="73"/>
      <c r="O4" s="114" t="s">
        <v>553</v>
      </c>
      <c r="P4" s="73" t="s">
        <v>375</v>
      </c>
      <c r="Q4" s="107" t="s">
        <v>29</v>
      </c>
      <c r="R4" s="108" t="s">
        <v>153</v>
      </c>
      <c r="S4" s="108" t="s">
        <v>376</v>
      </c>
      <c r="T4" s="109">
        <v>0</v>
      </c>
      <c r="U4" s="109">
        <v>5</v>
      </c>
      <c r="V4" s="109">
        <v>95</v>
      </c>
      <c r="W4" s="129">
        <v>0</v>
      </c>
      <c r="X4" s="128">
        <v>0</v>
      </c>
      <c r="Y4" s="129">
        <v>0</v>
      </c>
      <c r="Z4" s="109">
        <v>0</v>
      </c>
      <c r="AA4" s="109">
        <v>0</v>
      </c>
      <c r="AB4" s="109" t="s">
        <v>375</v>
      </c>
      <c r="AC4" s="77" t="s">
        <v>454</v>
      </c>
      <c r="AD4" s="111" t="s">
        <v>549</v>
      </c>
      <c r="AE4" s="77">
        <v>105</v>
      </c>
      <c r="AG4" s="190" t="s">
        <v>732</v>
      </c>
      <c r="AH4" s="187" t="s">
        <v>55</v>
      </c>
      <c r="AI4" s="1" t="s">
        <v>814</v>
      </c>
      <c r="AJ4" s="1" t="s">
        <v>815</v>
      </c>
      <c r="AK4" s="1" t="s">
        <v>808</v>
      </c>
      <c r="AL4" s="1" t="s">
        <v>815</v>
      </c>
    </row>
    <row r="5" spans="1:38" ht="15" thickBot="1">
      <c r="A5" s="25"/>
      <c r="B5" s="99" t="s">
        <v>488</v>
      </c>
      <c r="C5" s="98">
        <v>2024</v>
      </c>
      <c r="D5" s="25"/>
      <c r="E5" s="73" t="s">
        <v>377</v>
      </c>
      <c r="F5" s="73" t="s">
        <v>378</v>
      </c>
      <c r="G5" s="73" t="s">
        <v>558</v>
      </c>
      <c r="H5" s="73" t="s">
        <v>328</v>
      </c>
      <c r="I5" s="73" t="s">
        <v>336</v>
      </c>
      <c r="J5" s="73" t="s">
        <v>619</v>
      </c>
      <c r="K5" s="73">
        <v>1</v>
      </c>
      <c r="L5" s="73">
        <v>108</v>
      </c>
      <c r="M5" s="73">
        <v>19</v>
      </c>
      <c r="N5" s="73"/>
      <c r="O5" s="114" t="s">
        <v>553</v>
      </c>
      <c r="P5" s="73" t="s">
        <v>375</v>
      </c>
      <c r="Q5" s="108" t="s">
        <v>64</v>
      </c>
      <c r="R5" s="107" t="s">
        <v>64</v>
      </c>
      <c r="S5" s="108" t="s">
        <v>63</v>
      </c>
      <c r="T5" s="109">
        <v>0</v>
      </c>
      <c r="U5" s="109">
        <v>6</v>
      </c>
      <c r="V5" s="109">
        <v>5</v>
      </c>
      <c r="W5" s="121">
        <v>0.3</v>
      </c>
      <c r="X5" s="122">
        <v>5</v>
      </c>
      <c r="Y5" s="121">
        <v>0.1</v>
      </c>
      <c r="Z5" s="109">
        <v>0</v>
      </c>
      <c r="AA5" s="109">
        <v>0</v>
      </c>
      <c r="AB5" s="109" t="s">
        <v>375</v>
      </c>
      <c r="AC5" s="138" t="s">
        <v>578</v>
      </c>
      <c r="AD5" s="138" t="s">
        <v>579</v>
      </c>
      <c r="AE5" s="137">
        <v>62</v>
      </c>
      <c r="AG5" s="190" t="s">
        <v>729</v>
      </c>
      <c r="AH5" s="187" t="s">
        <v>54</v>
      </c>
      <c r="AI5" s="1" t="s">
        <v>464</v>
      </c>
      <c r="AJ5" s="1" t="s">
        <v>815</v>
      </c>
      <c r="AK5" s="1" t="s">
        <v>815</v>
      </c>
      <c r="AL5" s="1" t="s">
        <v>815</v>
      </c>
    </row>
    <row r="6" spans="1:38" ht="15" thickBot="1">
      <c r="A6" s="25"/>
      <c r="B6" s="99" t="s">
        <v>489</v>
      </c>
      <c r="C6" s="98">
        <v>19</v>
      </c>
      <c r="D6" s="25"/>
      <c r="E6" s="73" t="s">
        <v>183</v>
      </c>
      <c r="F6" s="73" t="s">
        <v>183</v>
      </c>
      <c r="G6" s="73" t="s">
        <v>325</v>
      </c>
      <c r="H6" s="73" t="s">
        <v>183</v>
      </c>
      <c r="I6" s="73" t="s">
        <v>337</v>
      </c>
      <c r="J6" s="73" t="s">
        <v>643</v>
      </c>
      <c r="K6" s="73">
        <v>1</v>
      </c>
      <c r="L6" s="73">
        <v>108</v>
      </c>
      <c r="M6" s="73">
        <v>20</v>
      </c>
      <c r="N6" s="73"/>
      <c r="O6" s="114" t="s">
        <v>553</v>
      </c>
      <c r="P6" s="73" t="s">
        <v>375</v>
      </c>
      <c r="Q6" s="77" t="s">
        <v>146</v>
      </c>
      <c r="R6" s="76" t="s">
        <v>146</v>
      </c>
      <c r="S6" s="77" t="s">
        <v>28</v>
      </c>
      <c r="T6" s="78">
        <v>0</v>
      </c>
      <c r="U6" s="78">
        <v>7</v>
      </c>
      <c r="V6" s="78">
        <v>6</v>
      </c>
      <c r="W6" s="118">
        <v>0.8</v>
      </c>
      <c r="X6" s="126">
        <v>6</v>
      </c>
      <c r="Y6" s="118">
        <v>0.3</v>
      </c>
      <c r="Z6" s="78">
        <v>8</v>
      </c>
      <c r="AA6" s="78">
        <v>9</v>
      </c>
      <c r="AB6" s="78" t="s">
        <v>375</v>
      </c>
      <c r="AC6" s="318" t="s">
        <v>979</v>
      </c>
      <c r="AD6" s="317" t="s">
        <v>975</v>
      </c>
      <c r="AE6" s="316">
        <v>47</v>
      </c>
      <c r="AG6" s="190" t="s">
        <v>728</v>
      </c>
      <c r="AH6" s="187" t="s">
        <v>433</v>
      </c>
      <c r="AI6" s="1" t="s">
        <v>464</v>
      </c>
      <c r="AJ6" s="1" t="s">
        <v>815</v>
      </c>
      <c r="AK6" s="1" t="s">
        <v>815</v>
      </c>
      <c r="AL6" s="1" t="s">
        <v>815</v>
      </c>
    </row>
    <row r="7" spans="1:38" ht="15" thickBot="1">
      <c r="A7" s="25"/>
      <c r="B7" s="99" t="s">
        <v>490</v>
      </c>
      <c r="C7" s="98">
        <v>5</v>
      </c>
      <c r="D7" s="25"/>
      <c r="E7" s="73" t="s">
        <v>184</v>
      </c>
      <c r="F7" s="73" t="s">
        <v>184</v>
      </c>
      <c r="G7" s="73" t="s">
        <v>325</v>
      </c>
      <c r="H7" s="73" t="s">
        <v>184</v>
      </c>
      <c r="I7" s="73" t="s">
        <v>338</v>
      </c>
      <c r="J7" s="73" t="s">
        <v>630</v>
      </c>
      <c r="K7" s="73">
        <v>1</v>
      </c>
      <c r="L7" s="73">
        <v>108</v>
      </c>
      <c r="M7" s="73">
        <v>21</v>
      </c>
      <c r="N7" s="73"/>
      <c r="O7" s="114" t="s">
        <v>553</v>
      </c>
      <c r="P7" s="73" t="s">
        <v>375</v>
      </c>
      <c r="Q7" s="77" t="s">
        <v>147</v>
      </c>
      <c r="R7" s="76" t="s">
        <v>147</v>
      </c>
      <c r="S7" s="77" t="s">
        <v>17</v>
      </c>
      <c r="T7" s="78">
        <v>0</v>
      </c>
      <c r="U7" s="78">
        <v>8</v>
      </c>
      <c r="V7" s="78">
        <v>6</v>
      </c>
      <c r="W7" s="118">
        <v>0.8</v>
      </c>
      <c r="X7" s="126">
        <v>6</v>
      </c>
      <c r="Y7" s="118">
        <v>0.3</v>
      </c>
      <c r="Z7" s="78">
        <v>7</v>
      </c>
      <c r="AA7" s="78">
        <v>9</v>
      </c>
      <c r="AB7" s="259" t="s">
        <v>375</v>
      </c>
      <c r="AC7" s="318" t="s">
        <v>980</v>
      </c>
      <c r="AD7" s="316" t="s">
        <v>974</v>
      </c>
      <c r="AE7" s="316">
        <v>48</v>
      </c>
      <c r="AG7" s="190" t="s">
        <v>731</v>
      </c>
      <c r="AH7" s="187" t="s">
        <v>349</v>
      </c>
      <c r="AI7" s="1" t="s">
        <v>814</v>
      </c>
      <c r="AJ7" s="1" t="s">
        <v>808</v>
      </c>
      <c r="AK7" s="1" t="s">
        <v>815</v>
      </c>
      <c r="AL7" s="1" t="s">
        <v>815</v>
      </c>
    </row>
    <row r="8" spans="1:38" ht="15" thickBot="1">
      <c r="B8" s="99" t="s">
        <v>504</v>
      </c>
      <c r="C8" s="339">
        <v>206</v>
      </c>
      <c r="D8" s="25"/>
      <c r="E8" s="73" t="s">
        <v>117</v>
      </c>
      <c r="F8" s="73" t="s">
        <v>117</v>
      </c>
      <c r="G8" s="73" t="s">
        <v>652</v>
      </c>
      <c r="H8" s="73" t="s">
        <v>117</v>
      </c>
      <c r="I8" s="73" t="s">
        <v>339</v>
      </c>
      <c r="J8" s="73" t="s">
        <v>631</v>
      </c>
      <c r="K8" s="73">
        <v>1</v>
      </c>
      <c r="L8" s="73">
        <v>108</v>
      </c>
      <c r="M8" s="73">
        <v>22</v>
      </c>
      <c r="N8" s="73"/>
      <c r="O8" s="114" t="s">
        <v>553</v>
      </c>
      <c r="P8" s="73"/>
      <c r="Q8" s="77" t="s">
        <v>18</v>
      </c>
      <c r="R8" s="76" t="s">
        <v>18</v>
      </c>
      <c r="S8" s="77" t="s">
        <v>19</v>
      </c>
      <c r="T8" s="78">
        <v>0</v>
      </c>
      <c r="U8" s="78">
        <v>9</v>
      </c>
      <c r="V8" s="78">
        <v>6</v>
      </c>
      <c r="W8" s="118">
        <v>0.8</v>
      </c>
      <c r="X8" s="126">
        <v>6</v>
      </c>
      <c r="Y8" s="118">
        <v>0.3</v>
      </c>
      <c r="Z8" s="78">
        <v>7</v>
      </c>
      <c r="AA8" s="78">
        <v>8</v>
      </c>
      <c r="AB8" s="78" t="s">
        <v>375</v>
      </c>
      <c r="AC8" s="321" t="s">
        <v>981</v>
      </c>
      <c r="AD8" s="345" t="s">
        <v>1014</v>
      </c>
      <c r="AE8" s="316">
        <v>95</v>
      </c>
      <c r="AG8" s="285" t="s">
        <v>896</v>
      </c>
      <c r="AH8" s="286" t="s">
        <v>897</v>
      </c>
      <c r="AI8" s="1" t="s">
        <v>464</v>
      </c>
      <c r="AJ8" s="1" t="s">
        <v>815</v>
      </c>
      <c r="AK8" s="1" t="s">
        <v>815</v>
      </c>
      <c r="AL8" s="1" t="s">
        <v>808</v>
      </c>
    </row>
    <row r="9" spans="1:38" ht="15" thickBot="1">
      <c r="B9" s="99" t="s">
        <v>501</v>
      </c>
      <c r="C9" s="98">
        <v>5</v>
      </c>
      <c r="D9" s="25"/>
      <c r="E9" s="73" t="s">
        <v>118</v>
      </c>
      <c r="F9" s="73" t="s">
        <v>118</v>
      </c>
      <c r="G9" s="73" t="s">
        <v>652</v>
      </c>
      <c r="H9" s="73" t="s">
        <v>118</v>
      </c>
      <c r="I9" s="73" t="s">
        <v>340</v>
      </c>
      <c r="J9" s="73" t="s">
        <v>632</v>
      </c>
      <c r="K9" s="73">
        <v>1</v>
      </c>
      <c r="L9" s="73">
        <v>108</v>
      </c>
      <c r="M9" s="73">
        <v>23</v>
      </c>
      <c r="N9" s="73"/>
      <c r="O9" s="114" t="s">
        <v>553</v>
      </c>
      <c r="P9" s="73"/>
      <c r="Q9" s="108" t="s">
        <v>148</v>
      </c>
      <c r="R9" s="107" t="s">
        <v>148</v>
      </c>
      <c r="S9" s="108" t="s">
        <v>149</v>
      </c>
      <c r="T9" s="109">
        <v>0</v>
      </c>
      <c r="U9" s="109">
        <v>10</v>
      </c>
      <c r="V9" s="109">
        <v>5</v>
      </c>
      <c r="W9" s="121">
        <v>0.3</v>
      </c>
      <c r="X9" s="122">
        <v>5</v>
      </c>
      <c r="Y9" s="121">
        <v>0.1</v>
      </c>
      <c r="Z9" s="109">
        <v>0</v>
      </c>
      <c r="AA9" s="109">
        <v>0</v>
      </c>
      <c r="AB9" s="109" t="s">
        <v>375</v>
      </c>
      <c r="AG9" s="190" t="s">
        <v>730</v>
      </c>
      <c r="AH9" s="187" t="s">
        <v>816</v>
      </c>
      <c r="AI9" s="1" t="s">
        <v>814</v>
      </c>
      <c r="AJ9" s="1" t="s">
        <v>808</v>
      </c>
      <c r="AK9" s="1" t="s">
        <v>815</v>
      </c>
      <c r="AL9" s="1" t="s">
        <v>815</v>
      </c>
    </row>
    <row r="10" spans="1:38" ht="15" thickBot="1">
      <c r="B10" s="99" t="s">
        <v>500</v>
      </c>
      <c r="C10" s="98">
        <v>6</v>
      </c>
      <c r="D10" s="25"/>
      <c r="E10" s="73" t="s">
        <v>647</v>
      </c>
      <c r="F10" s="73" t="s">
        <v>651</v>
      </c>
      <c r="G10" s="73" t="s">
        <v>652</v>
      </c>
      <c r="H10" s="73" t="s">
        <v>647</v>
      </c>
      <c r="I10" s="73" t="s">
        <v>648</v>
      </c>
      <c r="J10" s="73" t="s">
        <v>633</v>
      </c>
      <c r="K10" s="73">
        <v>1</v>
      </c>
      <c r="L10" s="73">
        <v>108</v>
      </c>
      <c r="M10" s="73">
        <v>24</v>
      </c>
      <c r="N10" s="73"/>
      <c r="O10" s="114" t="s">
        <v>553</v>
      </c>
      <c r="P10" s="73"/>
      <c r="Q10" s="108" t="s">
        <v>65</v>
      </c>
      <c r="R10" s="107" t="s">
        <v>65</v>
      </c>
      <c r="S10" s="108" t="s">
        <v>66</v>
      </c>
      <c r="T10" s="109">
        <v>0</v>
      </c>
      <c r="U10" s="109">
        <v>11</v>
      </c>
      <c r="V10" s="109">
        <v>5</v>
      </c>
      <c r="W10" s="121">
        <v>0.3</v>
      </c>
      <c r="X10" s="122">
        <v>5</v>
      </c>
      <c r="Y10" s="121">
        <v>0.1</v>
      </c>
      <c r="Z10" s="109">
        <v>0</v>
      </c>
      <c r="AA10" s="109">
        <v>0</v>
      </c>
      <c r="AB10" s="109" t="s">
        <v>375</v>
      </c>
      <c r="AG10" s="190" t="s">
        <v>817</v>
      </c>
      <c r="AH10" s="187" t="s">
        <v>435</v>
      </c>
      <c r="AI10" s="1" t="s">
        <v>818</v>
      </c>
      <c r="AJ10" s="1" t="s">
        <v>808</v>
      </c>
      <c r="AK10" s="1" t="s">
        <v>815</v>
      </c>
      <c r="AL10" s="1" t="s">
        <v>808</v>
      </c>
    </row>
    <row r="11" spans="1:38" ht="15" thickBot="1">
      <c r="A11" s="25"/>
      <c r="B11" s="99" t="s">
        <v>495</v>
      </c>
      <c r="C11" s="98">
        <v>2</v>
      </c>
      <c r="D11" s="25"/>
      <c r="E11" s="73" t="s">
        <v>185</v>
      </c>
      <c r="F11" s="73" t="s">
        <v>119</v>
      </c>
      <c r="G11" s="73" t="s">
        <v>653</v>
      </c>
      <c r="H11" s="73" t="s">
        <v>185</v>
      </c>
      <c r="I11" s="73" t="s">
        <v>341</v>
      </c>
      <c r="J11" s="73" t="s">
        <v>644</v>
      </c>
      <c r="K11" s="73">
        <v>1</v>
      </c>
      <c r="L11" s="73">
        <v>108</v>
      </c>
      <c r="M11" s="73">
        <v>25</v>
      </c>
      <c r="N11" s="73"/>
      <c r="O11" s="114" t="s">
        <v>553</v>
      </c>
      <c r="P11" s="73" t="s">
        <v>375</v>
      </c>
      <c r="Q11" s="77" t="s">
        <v>20</v>
      </c>
      <c r="R11" s="76" t="s">
        <v>20</v>
      </c>
      <c r="S11" s="77" t="s">
        <v>21</v>
      </c>
      <c r="T11" s="78">
        <v>0</v>
      </c>
      <c r="U11" s="78">
        <v>12</v>
      </c>
      <c r="V11" s="78">
        <v>11</v>
      </c>
      <c r="W11" s="118">
        <v>0.8</v>
      </c>
      <c r="X11" s="126">
        <v>11</v>
      </c>
      <c r="Y11" s="116">
        <v>0.05</v>
      </c>
      <c r="Z11" s="78">
        <v>11</v>
      </c>
      <c r="AA11" s="78">
        <v>11</v>
      </c>
      <c r="AB11" s="78" t="s">
        <v>375</v>
      </c>
    </row>
    <row r="12" spans="1:38" ht="15" thickBot="1">
      <c r="B12" s="99" t="s">
        <v>502</v>
      </c>
      <c r="C12" s="98">
        <v>4</v>
      </c>
      <c r="D12" s="25"/>
      <c r="E12" s="73" t="s">
        <v>379</v>
      </c>
      <c r="F12" s="73" t="s">
        <v>380</v>
      </c>
      <c r="G12" s="73" t="s">
        <v>654</v>
      </c>
      <c r="H12" s="73" t="s">
        <v>187</v>
      </c>
      <c r="I12" s="73" t="s">
        <v>443</v>
      </c>
      <c r="J12" s="73" t="s">
        <v>621</v>
      </c>
      <c r="K12" s="73">
        <v>1</v>
      </c>
      <c r="L12" s="73">
        <v>108</v>
      </c>
      <c r="M12" s="73">
        <v>27</v>
      </c>
      <c r="N12" s="73"/>
      <c r="O12" s="114" t="s">
        <v>553</v>
      </c>
      <c r="P12" s="73" t="s">
        <v>375</v>
      </c>
      <c r="Q12" s="77" t="s">
        <v>23</v>
      </c>
      <c r="R12" s="76" t="s">
        <v>23</v>
      </c>
      <c r="S12" s="77" t="s">
        <v>22</v>
      </c>
      <c r="T12" s="78">
        <v>0</v>
      </c>
      <c r="U12" s="78">
        <v>13</v>
      </c>
      <c r="V12" s="78">
        <v>11</v>
      </c>
      <c r="W12" s="118">
        <v>0.8</v>
      </c>
      <c r="X12" s="126">
        <v>11</v>
      </c>
      <c r="Y12" s="116">
        <v>0.05</v>
      </c>
      <c r="Z12" s="78">
        <v>11</v>
      </c>
      <c r="AA12" s="78">
        <v>11</v>
      </c>
      <c r="AB12" s="78" t="s">
        <v>375</v>
      </c>
    </row>
    <row r="13" spans="1:38" ht="15" thickBot="1">
      <c r="B13" s="99"/>
      <c r="C13" s="98"/>
      <c r="D13" s="25"/>
      <c r="E13" s="73" t="s">
        <v>188</v>
      </c>
      <c r="F13" s="73" t="s">
        <v>188</v>
      </c>
      <c r="G13" s="73" t="s">
        <v>325</v>
      </c>
      <c r="H13" s="73" t="s">
        <v>188</v>
      </c>
      <c r="I13" s="73" t="s">
        <v>342</v>
      </c>
      <c r="J13" s="73" t="s">
        <v>620</v>
      </c>
      <c r="K13" s="73">
        <v>1</v>
      </c>
      <c r="L13" s="73">
        <v>108</v>
      </c>
      <c r="M13" s="73">
        <v>28</v>
      </c>
      <c r="N13" s="73"/>
      <c r="O13" s="114" t="s">
        <v>553</v>
      </c>
      <c r="P13" s="73" t="s">
        <v>375</v>
      </c>
      <c r="Q13" s="168" t="s">
        <v>72</v>
      </c>
      <c r="R13" s="169" t="s">
        <v>72</v>
      </c>
      <c r="S13" s="168" t="s">
        <v>71</v>
      </c>
      <c r="T13" s="173">
        <v>3</v>
      </c>
      <c r="U13" s="170">
        <v>14</v>
      </c>
      <c r="V13" s="170">
        <v>0</v>
      </c>
      <c r="W13" s="129">
        <v>0</v>
      </c>
      <c r="X13" s="128">
        <v>0</v>
      </c>
      <c r="Y13" s="129">
        <v>0</v>
      </c>
      <c r="Z13" s="109">
        <v>0</v>
      </c>
      <c r="AA13" s="109">
        <v>0</v>
      </c>
      <c r="AB13" s="109" t="s">
        <v>375</v>
      </c>
    </row>
    <row r="14" spans="1:38" ht="15" thickBot="1">
      <c r="B14" s="99"/>
      <c r="C14" s="98"/>
      <c r="D14" s="25"/>
      <c r="E14" s="73" t="s">
        <v>174</v>
      </c>
      <c r="F14" s="73" t="s">
        <v>174</v>
      </c>
      <c r="G14" s="73" t="s">
        <v>325</v>
      </c>
      <c r="H14" s="73" t="s">
        <v>174</v>
      </c>
      <c r="I14" s="73" t="s">
        <v>343</v>
      </c>
      <c r="J14" s="73" t="s">
        <v>620</v>
      </c>
      <c r="K14" s="73">
        <v>1</v>
      </c>
      <c r="L14" s="73">
        <v>108</v>
      </c>
      <c r="M14" s="73">
        <v>29</v>
      </c>
      <c r="N14" s="73"/>
      <c r="O14" s="114" t="s">
        <v>553</v>
      </c>
      <c r="P14" s="73" t="s">
        <v>375</v>
      </c>
      <c r="Q14" s="77" t="s">
        <v>24</v>
      </c>
      <c r="R14" s="76" t="s">
        <v>24</v>
      </c>
      <c r="S14" s="77" t="s">
        <v>25</v>
      </c>
      <c r="T14" s="78">
        <v>0</v>
      </c>
      <c r="U14" s="78">
        <v>15</v>
      </c>
      <c r="V14" s="172">
        <v>11</v>
      </c>
      <c r="W14" s="118">
        <v>0.8</v>
      </c>
      <c r="X14" s="126">
        <v>11</v>
      </c>
      <c r="Y14" s="116">
        <v>0.05</v>
      </c>
      <c r="Z14" s="78">
        <v>11</v>
      </c>
      <c r="AA14" s="78">
        <v>11</v>
      </c>
      <c r="AB14" s="78" t="s">
        <v>375</v>
      </c>
    </row>
    <row r="15" spans="1:38" ht="15" customHeight="1" thickBot="1">
      <c r="B15" s="99" t="s">
        <v>496</v>
      </c>
      <c r="C15" s="98"/>
      <c r="D15" s="25"/>
      <c r="E15" s="73" t="s">
        <v>189</v>
      </c>
      <c r="F15" s="73" t="s">
        <v>189</v>
      </c>
      <c r="G15" s="73" t="s">
        <v>325</v>
      </c>
      <c r="H15" s="73" t="s">
        <v>189</v>
      </c>
      <c r="I15" s="73" t="s">
        <v>344</v>
      </c>
      <c r="J15" s="73" t="s">
        <v>620</v>
      </c>
      <c r="K15" s="73">
        <v>1</v>
      </c>
      <c r="L15" s="73">
        <v>108</v>
      </c>
      <c r="M15" s="73">
        <v>31</v>
      </c>
      <c r="N15" s="73"/>
      <c r="O15" s="114" t="s">
        <v>553</v>
      </c>
      <c r="P15" s="73" t="s">
        <v>375</v>
      </c>
      <c r="Q15" s="73" t="s">
        <v>26</v>
      </c>
      <c r="R15" s="76" t="s">
        <v>26</v>
      </c>
      <c r="S15" s="73" t="s">
        <v>27</v>
      </c>
      <c r="T15" s="78">
        <v>0</v>
      </c>
      <c r="U15" s="78">
        <v>16</v>
      </c>
      <c r="V15" s="172">
        <v>11</v>
      </c>
      <c r="W15" s="118">
        <v>0.8</v>
      </c>
      <c r="X15" s="126">
        <v>11</v>
      </c>
      <c r="Y15" s="116">
        <v>0.05</v>
      </c>
      <c r="Z15" s="78">
        <v>11</v>
      </c>
      <c r="AA15" s="78">
        <v>11</v>
      </c>
      <c r="AB15" s="78" t="s">
        <v>375</v>
      </c>
    </row>
    <row r="16" spans="1:38" ht="15" thickBot="1">
      <c r="B16" s="99" t="s">
        <v>492</v>
      </c>
      <c r="C16" s="98">
        <v>7</v>
      </c>
      <c r="D16" s="25"/>
      <c r="E16" s="73" t="s">
        <v>190</v>
      </c>
      <c r="F16" s="73" t="s">
        <v>190</v>
      </c>
      <c r="G16" s="73" t="s">
        <v>325</v>
      </c>
      <c r="H16" s="73" t="s">
        <v>190</v>
      </c>
      <c r="I16" s="73" t="s">
        <v>370</v>
      </c>
      <c r="J16" s="73" t="s">
        <v>620</v>
      </c>
      <c r="K16" s="73">
        <v>1</v>
      </c>
      <c r="L16" s="73">
        <v>108</v>
      </c>
      <c r="M16" s="73">
        <v>32</v>
      </c>
      <c r="N16" s="73"/>
      <c r="O16" s="114" t="s">
        <v>553</v>
      </c>
      <c r="P16" s="73" t="s">
        <v>375</v>
      </c>
      <c r="Q16" s="73" t="s">
        <v>37</v>
      </c>
      <c r="R16" s="76" t="s">
        <v>37</v>
      </c>
      <c r="S16" s="73" t="s">
        <v>36</v>
      </c>
      <c r="T16" s="78">
        <v>0</v>
      </c>
      <c r="U16" s="78">
        <v>17</v>
      </c>
      <c r="V16" s="172">
        <v>11</v>
      </c>
      <c r="W16" s="118">
        <v>0.8</v>
      </c>
      <c r="X16" s="126">
        <v>11</v>
      </c>
      <c r="Y16" s="116">
        <v>0.05</v>
      </c>
      <c r="Z16" s="78">
        <v>11</v>
      </c>
      <c r="AA16" s="78">
        <v>11</v>
      </c>
      <c r="AB16" s="78" t="s">
        <v>375</v>
      </c>
    </row>
    <row r="17" spans="2:29" ht="15" thickBot="1">
      <c r="B17" s="99" t="s">
        <v>493</v>
      </c>
      <c r="C17" s="98">
        <v>99</v>
      </c>
      <c r="D17" s="25"/>
      <c r="E17" s="73" t="s">
        <v>32</v>
      </c>
      <c r="F17" s="73" t="s">
        <v>381</v>
      </c>
      <c r="G17" s="73" t="s">
        <v>325</v>
      </c>
      <c r="H17" s="73" t="s">
        <v>32</v>
      </c>
      <c r="I17" s="73" t="s">
        <v>371</v>
      </c>
      <c r="J17" s="73" t="s">
        <v>620</v>
      </c>
      <c r="K17" s="73">
        <v>1</v>
      </c>
      <c r="L17" s="73">
        <v>108</v>
      </c>
      <c r="M17" s="73">
        <v>34</v>
      </c>
      <c r="N17" s="73" t="s">
        <v>190</v>
      </c>
      <c r="O17" s="114" t="s">
        <v>553</v>
      </c>
      <c r="P17" s="73" t="s">
        <v>375</v>
      </c>
      <c r="Q17" s="73" t="s">
        <v>38</v>
      </c>
      <c r="R17" s="76" t="s">
        <v>38</v>
      </c>
      <c r="S17" s="73" t="s">
        <v>39</v>
      </c>
      <c r="T17" s="78">
        <v>0</v>
      </c>
      <c r="U17" s="78">
        <v>18</v>
      </c>
      <c r="V17" s="78">
        <v>11</v>
      </c>
      <c r="W17" s="118">
        <v>0.8</v>
      </c>
      <c r="X17" s="126">
        <v>11</v>
      </c>
      <c r="Y17" s="116">
        <v>0.05</v>
      </c>
      <c r="Z17" s="78">
        <v>11</v>
      </c>
      <c r="AA17" s="78">
        <v>11</v>
      </c>
      <c r="AB17" s="78" t="s">
        <v>375</v>
      </c>
      <c r="AC17" s="2" t="s">
        <v>976</v>
      </c>
    </row>
    <row r="18" spans="2:29" ht="29.5" thickBot="1">
      <c r="B18" s="99" t="s">
        <v>494</v>
      </c>
      <c r="C18" s="98">
        <v>36</v>
      </c>
      <c r="D18" s="25"/>
      <c r="E18" s="73" t="s">
        <v>989</v>
      </c>
      <c r="F18" s="73" t="s">
        <v>989</v>
      </c>
      <c r="G18" s="73" t="s">
        <v>558</v>
      </c>
      <c r="H18" s="73" t="s">
        <v>989</v>
      </c>
      <c r="I18" s="74" t="s">
        <v>988</v>
      </c>
      <c r="J18" s="73" t="s">
        <v>1007</v>
      </c>
      <c r="K18" s="338">
        <v>2</v>
      </c>
      <c r="L18" s="73">
        <v>108</v>
      </c>
      <c r="M18" s="73">
        <v>18</v>
      </c>
      <c r="N18" s="73" t="s">
        <v>192</v>
      </c>
      <c r="O18" s="114" t="s">
        <v>553</v>
      </c>
      <c r="P18" s="73"/>
      <c r="Q18" s="73" t="s">
        <v>40</v>
      </c>
      <c r="R18" s="76" t="s">
        <v>40</v>
      </c>
      <c r="S18" s="73" t="s">
        <v>41</v>
      </c>
      <c r="T18" s="78">
        <v>0</v>
      </c>
      <c r="U18" s="78">
        <v>19</v>
      </c>
      <c r="V18" s="78">
        <v>11</v>
      </c>
      <c r="W18" s="118">
        <v>0.8</v>
      </c>
      <c r="X18" s="126">
        <v>11</v>
      </c>
      <c r="Y18" s="116">
        <v>0.05</v>
      </c>
      <c r="Z18" s="78">
        <v>11</v>
      </c>
      <c r="AA18" s="78">
        <v>11</v>
      </c>
      <c r="AB18" s="78" t="s">
        <v>375</v>
      </c>
      <c r="AC18" s="73" t="s">
        <v>192</v>
      </c>
    </row>
    <row r="19" spans="2:29" ht="15" thickBot="1">
      <c r="B19" s="99" t="s">
        <v>499</v>
      </c>
      <c r="C19" s="339">
        <v>2</v>
      </c>
      <c r="D19" s="25"/>
      <c r="E19" s="73" t="s">
        <v>992</v>
      </c>
      <c r="F19" s="73" t="s">
        <v>992</v>
      </c>
      <c r="G19" s="73" t="s">
        <v>653</v>
      </c>
      <c r="H19" s="73" t="s">
        <v>992</v>
      </c>
      <c r="I19" s="74" t="s">
        <v>996</v>
      </c>
      <c r="J19" s="328" t="s">
        <v>1008</v>
      </c>
      <c r="K19" s="338">
        <v>2</v>
      </c>
      <c r="L19" s="73">
        <v>108</v>
      </c>
      <c r="M19" s="73">
        <v>26</v>
      </c>
      <c r="N19" s="73" t="s">
        <v>185</v>
      </c>
      <c r="O19" s="114" t="s">
        <v>553</v>
      </c>
      <c r="P19" s="73"/>
      <c r="Q19" s="77" t="s">
        <v>42</v>
      </c>
      <c r="R19" s="76" t="s">
        <v>42</v>
      </c>
      <c r="S19" s="77" t="s">
        <v>43</v>
      </c>
      <c r="T19" s="78">
        <v>0</v>
      </c>
      <c r="U19" s="78">
        <v>20</v>
      </c>
      <c r="V19" s="78">
        <v>11</v>
      </c>
      <c r="W19" s="118">
        <v>0.8</v>
      </c>
      <c r="X19" s="126">
        <v>11</v>
      </c>
      <c r="Y19" s="116">
        <v>0.05</v>
      </c>
      <c r="Z19" s="78">
        <v>11</v>
      </c>
      <c r="AA19" s="78">
        <v>11</v>
      </c>
      <c r="AB19" s="78" t="s">
        <v>375</v>
      </c>
      <c r="AC19" s="73" t="s">
        <v>185</v>
      </c>
    </row>
    <row r="20" spans="2:29" ht="15" thickBot="1">
      <c r="B20" s="187" t="s">
        <v>807</v>
      </c>
      <c r="C20" s="1" t="s">
        <v>808</v>
      </c>
      <c r="D20" s="25"/>
      <c r="E20" s="73" t="s">
        <v>1040</v>
      </c>
      <c r="F20" s="73" t="s">
        <v>1040</v>
      </c>
      <c r="G20" s="73" t="s">
        <v>325</v>
      </c>
      <c r="H20" s="73" t="s">
        <v>1040</v>
      </c>
      <c r="I20" s="73" t="s">
        <v>1041</v>
      </c>
      <c r="J20" s="73" t="s">
        <v>1009</v>
      </c>
      <c r="K20" s="338">
        <v>2</v>
      </c>
      <c r="L20" s="73">
        <v>108</v>
      </c>
      <c r="M20" s="73">
        <v>30</v>
      </c>
      <c r="N20" s="73" t="s">
        <v>174</v>
      </c>
      <c r="O20" s="114" t="s">
        <v>553</v>
      </c>
      <c r="P20" s="73"/>
      <c r="Q20" s="171" t="s">
        <v>74</v>
      </c>
      <c r="R20" s="169" t="s">
        <v>74</v>
      </c>
      <c r="S20" s="171" t="s">
        <v>73</v>
      </c>
      <c r="T20" s="173">
        <v>3</v>
      </c>
      <c r="U20" s="170">
        <v>21</v>
      </c>
      <c r="V20" s="170">
        <v>0</v>
      </c>
      <c r="W20" s="129">
        <v>0</v>
      </c>
      <c r="X20" s="128">
        <v>0</v>
      </c>
      <c r="Y20" s="129">
        <v>0</v>
      </c>
      <c r="Z20" s="109">
        <v>0</v>
      </c>
      <c r="AA20" s="109">
        <v>0</v>
      </c>
      <c r="AB20" s="109" t="s">
        <v>375</v>
      </c>
      <c r="AC20" s="73" t="s">
        <v>379</v>
      </c>
    </row>
    <row r="21" spans="2:29" ht="29.5" thickBot="1">
      <c r="B21" s="189" t="s">
        <v>809</v>
      </c>
      <c r="C21" s="188" t="s">
        <v>822</v>
      </c>
      <c r="E21" s="73" t="s">
        <v>994</v>
      </c>
      <c r="F21" s="73" t="s">
        <v>994</v>
      </c>
      <c r="G21" s="73" t="s">
        <v>325</v>
      </c>
      <c r="H21" s="73" t="s">
        <v>994</v>
      </c>
      <c r="I21" s="74" t="s">
        <v>997</v>
      </c>
      <c r="J21" s="328" t="s">
        <v>1009</v>
      </c>
      <c r="K21" s="338">
        <v>2</v>
      </c>
      <c r="L21" s="73">
        <v>108</v>
      </c>
      <c r="M21" s="73">
        <v>33</v>
      </c>
      <c r="N21" s="73" t="s">
        <v>190</v>
      </c>
      <c r="O21" s="114" t="s">
        <v>553</v>
      </c>
      <c r="P21" s="73"/>
      <c r="Q21" s="73" t="s">
        <v>44</v>
      </c>
      <c r="R21" s="76" t="s">
        <v>44</v>
      </c>
      <c r="S21" s="73" t="s">
        <v>60</v>
      </c>
      <c r="T21" s="78">
        <v>0</v>
      </c>
      <c r="U21" s="78">
        <v>22</v>
      </c>
      <c r="V21" s="172">
        <v>11</v>
      </c>
      <c r="W21" s="118">
        <v>0.8</v>
      </c>
      <c r="X21" s="126">
        <v>11</v>
      </c>
      <c r="Y21" s="116">
        <v>0.05</v>
      </c>
      <c r="Z21" s="78">
        <v>11</v>
      </c>
      <c r="AA21" s="78">
        <v>11</v>
      </c>
      <c r="AB21" s="78" t="s">
        <v>375</v>
      </c>
      <c r="AC21" s="73" t="s">
        <v>189</v>
      </c>
    </row>
    <row r="22" spans="2:29" ht="29.5" thickBot="1">
      <c r="B22" s="26" t="s">
        <v>826</v>
      </c>
      <c r="C22" s="27">
        <v>2019</v>
      </c>
      <c r="D22" s="25"/>
      <c r="E22" s="73" t="s">
        <v>993</v>
      </c>
      <c r="F22" s="73" t="s">
        <v>993</v>
      </c>
      <c r="G22" s="73" t="s">
        <v>325</v>
      </c>
      <c r="H22" s="73" t="s">
        <v>993</v>
      </c>
      <c r="I22" s="74" t="s">
        <v>999</v>
      </c>
      <c r="J22" s="73" t="s">
        <v>1009</v>
      </c>
      <c r="K22" s="338">
        <v>2</v>
      </c>
      <c r="L22" s="73">
        <v>108</v>
      </c>
      <c r="M22" s="73">
        <v>35</v>
      </c>
      <c r="N22" s="73" t="s">
        <v>32</v>
      </c>
      <c r="O22" s="114" t="s">
        <v>553</v>
      </c>
      <c r="P22" s="73"/>
      <c r="Q22" s="73" t="s">
        <v>45</v>
      </c>
      <c r="R22" s="76" t="s">
        <v>45</v>
      </c>
      <c r="S22" s="73" t="s">
        <v>61</v>
      </c>
      <c r="T22" s="78">
        <v>0</v>
      </c>
      <c r="U22" s="78">
        <v>23</v>
      </c>
      <c r="V22" s="172">
        <v>11</v>
      </c>
      <c r="W22" s="118">
        <v>0.8</v>
      </c>
      <c r="X22" s="126">
        <v>11</v>
      </c>
      <c r="Y22" s="116">
        <v>0.05</v>
      </c>
      <c r="Z22" s="78">
        <v>11</v>
      </c>
      <c r="AA22" s="78">
        <v>11</v>
      </c>
      <c r="AB22" s="78" t="s">
        <v>375</v>
      </c>
      <c r="AC22" s="73" t="s">
        <v>190</v>
      </c>
    </row>
    <row r="23" spans="2:29">
      <c r="B23" s="99" t="s">
        <v>827</v>
      </c>
      <c r="C23" s="98">
        <v>2023</v>
      </c>
      <c r="D23" s="25"/>
      <c r="K23" s="24"/>
      <c r="L23" s="24"/>
      <c r="M23" s="24"/>
      <c r="N23" s="24"/>
      <c r="O23" s="24"/>
      <c r="P23" s="24"/>
      <c r="Q23" s="171" t="s">
        <v>76</v>
      </c>
      <c r="R23" s="169" t="s">
        <v>76</v>
      </c>
      <c r="S23" s="171" t="s">
        <v>75</v>
      </c>
      <c r="T23" s="173">
        <v>3</v>
      </c>
      <c r="U23" s="170">
        <v>24</v>
      </c>
      <c r="V23" s="170">
        <v>0</v>
      </c>
      <c r="W23" s="129">
        <v>0</v>
      </c>
      <c r="X23" s="128">
        <v>0</v>
      </c>
      <c r="Y23" s="129">
        <v>0</v>
      </c>
      <c r="Z23" s="109">
        <v>0</v>
      </c>
      <c r="AA23" s="109">
        <v>0</v>
      </c>
      <c r="AB23" s="109" t="s">
        <v>375</v>
      </c>
      <c r="AC23" s="73" t="s">
        <v>32</v>
      </c>
    </row>
    <row r="24" spans="2:29" ht="15" customHeight="1">
      <c r="B24" s="189" t="s">
        <v>898</v>
      </c>
      <c r="C24" s="188"/>
      <c r="D24" s="25"/>
      <c r="K24" s="24"/>
      <c r="L24" s="24"/>
      <c r="M24" s="24"/>
      <c r="N24" s="24"/>
      <c r="O24" s="24"/>
      <c r="Q24" s="73" t="s">
        <v>46</v>
      </c>
      <c r="R24" s="76" t="s">
        <v>46</v>
      </c>
      <c r="S24" s="73" t="s">
        <v>120</v>
      </c>
      <c r="T24" s="78">
        <v>0</v>
      </c>
      <c r="U24" s="78">
        <v>25</v>
      </c>
      <c r="V24" s="172">
        <v>11</v>
      </c>
      <c r="W24" s="118">
        <v>0.8</v>
      </c>
      <c r="X24" s="126">
        <v>11</v>
      </c>
      <c r="Y24" s="116">
        <v>0.05</v>
      </c>
      <c r="Z24" s="78">
        <v>11</v>
      </c>
      <c r="AA24" s="78">
        <v>11</v>
      </c>
      <c r="AB24" s="78" t="s">
        <v>375</v>
      </c>
    </row>
    <row r="25" spans="2:29" ht="15" customHeight="1">
      <c r="B25" s="99" t="s">
        <v>977</v>
      </c>
      <c r="C25" s="98">
        <v>6</v>
      </c>
      <c r="D25" s="25"/>
      <c r="E25" s="638" t="s">
        <v>505</v>
      </c>
      <c r="F25" s="638"/>
      <c r="G25" s="638"/>
      <c r="H25" s="638"/>
      <c r="I25" s="638"/>
      <c r="J25" s="638"/>
      <c r="K25" s="638"/>
      <c r="L25" s="24"/>
      <c r="M25" s="24"/>
      <c r="N25" s="24"/>
      <c r="O25" s="24"/>
      <c r="Q25" s="73" t="s">
        <v>47</v>
      </c>
      <c r="R25" s="76" t="s">
        <v>47</v>
      </c>
      <c r="S25" s="73" t="s">
        <v>128</v>
      </c>
      <c r="T25" s="78">
        <v>0</v>
      </c>
      <c r="U25" s="78">
        <v>26</v>
      </c>
      <c r="V25" s="172">
        <v>11</v>
      </c>
      <c r="W25" s="118">
        <v>0.8</v>
      </c>
      <c r="X25" s="126">
        <v>11</v>
      </c>
      <c r="Y25" s="116">
        <v>0.05</v>
      </c>
      <c r="Z25" s="78">
        <v>11</v>
      </c>
      <c r="AA25" s="78">
        <v>11</v>
      </c>
      <c r="AB25" s="78" t="s">
        <v>375</v>
      </c>
    </row>
    <row r="26" spans="2:29" ht="15" customHeight="1">
      <c r="D26" s="25"/>
      <c r="E26" s="2" t="s">
        <v>515</v>
      </c>
      <c r="F26" s="2" t="s">
        <v>131</v>
      </c>
      <c r="G26" s="2" t="s">
        <v>457</v>
      </c>
      <c r="H26" s="2" t="s">
        <v>507</v>
      </c>
      <c r="I26" s="2" t="s">
        <v>506</v>
      </c>
      <c r="J26" s="2" t="s">
        <v>508</v>
      </c>
      <c r="K26" s="2" t="s">
        <v>509</v>
      </c>
      <c r="L26" s="24"/>
      <c r="M26" s="24"/>
      <c r="N26" s="24"/>
      <c r="O26" s="24"/>
      <c r="Q26" s="73" t="s">
        <v>49</v>
      </c>
      <c r="R26" s="76" t="s">
        <v>49</v>
      </c>
      <c r="S26" s="73" t="s">
        <v>48</v>
      </c>
      <c r="T26" s="78">
        <v>0</v>
      </c>
      <c r="U26" s="78">
        <v>27</v>
      </c>
      <c r="V26" s="78">
        <v>11</v>
      </c>
      <c r="W26" s="118">
        <v>0.8</v>
      </c>
      <c r="X26" s="126">
        <v>11</v>
      </c>
      <c r="Y26" s="116">
        <v>0.05</v>
      </c>
      <c r="Z26" s="78">
        <v>11</v>
      </c>
      <c r="AA26" s="78">
        <v>11</v>
      </c>
      <c r="AB26" s="78" t="s">
        <v>375</v>
      </c>
    </row>
    <row r="27" spans="2:29">
      <c r="D27" s="25"/>
      <c r="E27" s="93">
        <v>1</v>
      </c>
      <c r="F27" s="94" t="s">
        <v>458</v>
      </c>
      <c r="G27" s="73">
        <v>0</v>
      </c>
      <c r="H27" s="73">
        <v>103</v>
      </c>
      <c r="I27" s="92" t="s">
        <v>375</v>
      </c>
      <c r="J27" s="73">
        <v>0</v>
      </c>
      <c r="K27" s="73">
        <v>5</v>
      </c>
      <c r="L27" s="24"/>
      <c r="M27" s="24"/>
      <c r="N27" s="24"/>
      <c r="O27" s="24"/>
      <c r="Q27" s="73" t="s">
        <v>51</v>
      </c>
      <c r="R27" s="76" t="s">
        <v>51</v>
      </c>
      <c r="S27" s="73" t="s">
        <v>50</v>
      </c>
      <c r="T27" s="78">
        <v>0</v>
      </c>
      <c r="U27" s="78">
        <v>28</v>
      </c>
      <c r="V27" s="78">
        <v>11</v>
      </c>
      <c r="W27" s="118">
        <v>0.8</v>
      </c>
      <c r="X27" s="126">
        <v>11</v>
      </c>
      <c r="Y27" s="116">
        <v>0.05</v>
      </c>
      <c r="Z27" s="78">
        <v>11</v>
      </c>
      <c r="AA27" s="78">
        <v>11</v>
      </c>
      <c r="AB27" s="78" t="s">
        <v>375</v>
      </c>
    </row>
    <row r="28" spans="2:29">
      <c r="B28" s="100" t="s">
        <v>497</v>
      </c>
      <c r="C28" s="100" t="s">
        <v>498</v>
      </c>
      <c r="D28" s="25"/>
      <c r="E28" s="340">
        <v>2</v>
      </c>
      <c r="F28" s="344" t="s">
        <v>1013</v>
      </c>
      <c r="G28" s="338">
        <v>103</v>
      </c>
      <c r="H28" s="338">
        <v>103</v>
      </c>
      <c r="I28" s="342" t="s">
        <v>375</v>
      </c>
      <c r="J28" s="338">
        <v>0</v>
      </c>
      <c r="K28" s="338">
        <v>5</v>
      </c>
      <c r="L28" s="24"/>
      <c r="M28" s="24"/>
      <c r="N28" s="24"/>
      <c r="O28" s="24"/>
      <c r="Q28" s="73" t="s">
        <v>52</v>
      </c>
      <c r="R28" s="76" t="s">
        <v>52</v>
      </c>
      <c r="S28" s="73" t="s">
        <v>129</v>
      </c>
      <c r="T28" s="78">
        <v>0</v>
      </c>
      <c r="U28" s="78">
        <v>29</v>
      </c>
      <c r="V28" s="78">
        <v>11</v>
      </c>
      <c r="W28" s="118">
        <v>0.8</v>
      </c>
      <c r="X28" s="126">
        <v>11</v>
      </c>
      <c r="Y28" s="116">
        <v>0.05</v>
      </c>
      <c r="Z28" s="78">
        <v>11</v>
      </c>
      <c r="AA28" s="78">
        <v>11</v>
      </c>
      <c r="AB28" s="78" t="s">
        <v>375</v>
      </c>
    </row>
    <row r="29" spans="2:29" ht="15" customHeight="1">
      <c r="B29" s="28" t="s">
        <v>656</v>
      </c>
      <c r="C29" s="28" t="s">
        <v>657</v>
      </c>
      <c r="D29" s="25"/>
      <c r="E29" s="340"/>
      <c r="F29" s="341"/>
      <c r="G29" s="338"/>
      <c r="H29" s="338"/>
      <c r="I29" s="342"/>
      <c r="J29" s="338"/>
      <c r="K29" s="338"/>
      <c r="N29" s="24"/>
      <c r="O29" s="24"/>
      <c r="Q29" s="171" t="s">
        <v>78</v>
      </c>
      <c r="R29" s="169" t="s">
        <v>78</v>
      </c>
      <c r="S29" s="171" t="s">
        <v>77</v>
      </c>
      <c r="T29" s="173">
        <v>3</v>
      </c>
      <c r="U29" s="170">
        <v>30</v>
      </c>
      <c r="V29" s="170">
        <v>0</v>
      </c>
      <c r="W29" s="129">
        <v>0</v>
      </c>
      <c r="X29" s="128">
        <v>0</v>
      </c>
      <c r="Y29" s="129">
        <v>0</v>
      </c>
      <c r="Z29" s="109">
        <v>0</v>
      </c>
      <c r="AA29" s="109">
        <v>0</v>
      </c>
      <c r="AB29" s="109" t="s">
        <v>375</v>
      </c>
    </row>
    <row r="30" spans="2:29" ht="15" customHeight="1">
      <c r="B30" s="28" t="s">
        <v>196</v>
      </c>
      <c r="C30" s="28" t="s">
        <v>197</v>
      </c>
      <c r="D30" s="25"/>
      <c r="E30" s="641" t="s">
        <v>468</v>
      </c>
      <c r="F30" s="643"/>
      <c r="G30" s="643"/>
      <c r="H30" s="642"/>
      <c r="I30" s="25"/>
      <c r="J30" s="647" t="s">
        <v>470</v>
      </c>
      <c r="K30" s="648"/>
      <c r="L30" s="648"/>
      <c r="M30" s="648"/>
      <c r="O30" s="174" t="s">
        <v>649</v>
      </c>
      <c r="Q30" s="73" t="s">
        <v>251</v>
      </c>
      <c r="R30" s="76" t="s">
        <v>251</v>
      </c>
      <c r="S30" s="73" t="s">
        <v>130</v>
      </c>
      <c r="T30" s="78">
        <v>0</v>
      </c>
      <c r="U30" s="78">
        <v>31</v>
      </c>
      <c r="V30" s="172">
        <v>11</v>
      </c>
      <c r="W30" s="118">
        <v>0.8</v>
      </c>
      <c r="X30" s="126">
        <v>11</v>
      </c>
      <c r="Y30" s="116">
        <v>0.05</v>
      </c>
      <c r="Z30" s="78">
        <v>11</v>
      </c>
      <c r="AA30" s="78">
        <v>11</v>
      </c>
      <c r="AB30" s="78" t="s">
        <v>375</v>
      </c>
    </row>
    <row r="31" spans="2:29">
      <c r="B31" s="28" t="s">
        <v>198</v>
      </c>
      <c r="C31" s="28" t="s">
        <v>199</v>
      </c>
      <c r="D31" s="25"/>
      <c r="E31" s="644" t="s">
        <v>473</v>
      </c>
      <c r="F31" s="645"/>
      <c r="G31" s="646"/>
      <c r="H31" s="79" t="s">
        <v>382</v>
      </c>
      <c r="I31" s="25" t="s">
        <v>383</v>
      </c>
      <c r="J31" s="81">
        <v>0</v>
      </c>
      <c r="K31" s="73" t="s">
        <v>413</v>
      </c>
      <c r="L31" s="73"/>
      <c r="M31" s="73"/>
      <c r="O31" s="175" t="s">
        <v>650</v>
      </c>
      <c r="Q31" s="73" t="s">
        <v>252</v>
      </c>
      <c r="R31" s="76" t="s">
        <v>252</v>
      </c>
      <c r="S31" s="73" t="s">
        <v>158</v>
      </c>
      <c r="T31" s="78">
        <v>0</v>
      </c>
      <c r="U31" s="78">
        <v>32</v>
      </c>
      <c r="V31" s="172">
        <v>11</v>
      </c>
      <c r="W31" s="118">
        <v>0.8</v>
      </c>
      <c r="X31" s="126">
        <v>11</v>
      </c>
      <c r="Y31" s="116">
        <v>0.05</v>
      </c>
      <c r="Z31" s="78">
        <v>11</v>
      </c>
      <c r="AA31" s="78">
        <v>11</v>
      </c>
      <c r="AB31" s="78" t="s">
        <v>375</v>
      </c>
    </row>
    <row r="32" spans="2:29">
      <c r="B32" s="28" t="s">
        <v>1110</v>
      </c>
      <c r="C32" s="28" t="s">
        <v>658</v>
      </c>
      <c r="D32" s="25"/>
      <c r="E32" s="644" t="s">
        <v>474</v>
      </c>
      <c r="F32" s="645"/>
      <c r="G32" s="646"/>
      <c r="H32" s="79" t="s">
        <v>514</v>
      </c>
      <c r="I32" s="25" t="s">
        <v>384</v>
      </c>
      <c r="J32" s="81">
        <v>1</v>
      </c>
      <c r="K32" s="73" t="s">
        <v>414</v>
      </c>
      <c r="L32" s="73"/>
      <c r="M32" s="73"/>
      <c r="Q32" s="171" t="s">
        <v>80</v>
      </c>
      <c r="R32" s="169" t="s">
        <v>80</v>
      </c>
      <c r="S32" s="171" t="s">
        <v>79</v>
      </c>
      <c r="T32" s="173">
        <v>3</v>
      </c>
      <c r="U32" s="170">
        <v>33</v>
      </c>
      <c r="V32" s="170">
        <v>0</v>
      </c>
      <c r="W32" s="129">
        <v>0</v>
      </c>
      <c r="X32" s="128">
        <v>0</v>
      </c>
      <c r="Y32" s="129">
        <v>0</v>
      </c>
      <c r="Z32" s="109">
        <v>0</v>
      </c>
      <c r="AA32" s="109">
        <v>0</v>
      </c>
      <c r="AB32" s="109" t="s">
        <v>375</v>
      </c>
    </row>
    <row r="33" spans="2:28">
      <c r="B33" s="28" t="s">
        <v>200</v>
      </c>
      <c r="C33" s="28" t="s">
        <v>201</v>
      </c>
      <c r="D33" s="25"/>
      <c r="E33" s="644" t="s">
        <v>475</v>
      </c>
      <c r="F33" s="645"/>
      <c r="G33" s="646"/>
      <c r="H33" s="79" t="s">
        <v>385</v>
      </c>
      <c r="I33" s="25"/>
      <c r="J33" s="81">
        <v>2</v>
      </c>
      <c r="K33" s="73" t="s">
        <v>415</v>
      </c>
      <c r="L33" s="73"/>
      <c r="M33" s="73"/>
      <c r="Q33" s="73" t="s">
        <v>253</v>
      </c>
      <c r="R33" s="76" t="s">
        <v>253</v>
      </c>
      <c r="S33" s="73" t="s">
        <v>254</v>
      </c>
      <c r="T33" s="78">
        <v>0</v>
      </c>
      <c r="U33" s="78">
        <v>34</v>
      </c>
      <c r="V33" s="172">
        <v>11</v>
      </c>
      <c r="W33" s="118">
        <v>0.8</v>
      </c>
      <c r="X33" s="126">
        <v>11</v>
      </c>
      <c r="Y33" s="116">
        <v>0.05</v>
      </c>
      <c r="Z33" s="78">
        <v>11</v>
      </c>
      <c r="AA33" s="78">
        <v>11</v>
      </c>
      <c r="AB33" s="78" t="s">
        <v>375</v>
      </c>
    </row>
    <row r="34" spans="2:28">
      <c r="B34" s="28" t="s">
        <v>108</v>
      </c>
      <c r="C34" s="28" t="s">
        <v>109</v>
      </c>
      <c r="D34" s="25"/>
      <c r="E34" s="644" t="s">
        <v>476</v>
      </c>
      <c r="F34" s="645"/>
      <c r="G34" s="646"/>
      <c r="H34" s="79" t="s">
        <v>375</v>
      </c>
      <c r="I34" s="75" t="s">
        <v>386</v>
      </c>
      <c r="J34" s="81">
        <v>3</v>
      </c>
      <c r="K34" s="73" t="s">
        <v>510</v>
      </c>
      <c r="L34" s="73"/>
      <c r="M34" s="73"/>
      <c r="Q34" s="77" t="s">
        <v>255</v>
      </c>
      <c r="R34" s="76" t="s">
        <v>255</v>
      </c>
      <c r="S34" s="77" t="s">
        <v>256</v>
      </c>
      <c r="T34" s="78">
        <v>0</v>
      </c>
      <c r="U34" s="78">
        <v>35</v>
      </c>
      <c r="V34" s="172">
        <v>11</v>
      </c>
      <c r="W34" s="118">
        <v>0.8</v>
      </c>
      <c r="X34" s="126">
        <v>11</v>
      </c>
      <c r="Y34" s="116">
        <v>0.05</v>
      </c>
      <c r="Z34" s="78">
        <v>11</v>
      </c>
      <c r="AA34" s="78">
        <v>11</v>
      </c>
      <c r="AB34" s="78" t="s">
        <v>375</v>
      </c>
    </row>
    <row r="35" spans="2:28">
      <c r="B35" s="28" t="s">
        <v>202</v>
      </c>
      <c r="C35" s="28" t="s">
        <v>203</v>
      </c>
      <c r="D35" s="25"/>
      <c r="E35" s="658" t="s">
        <v>387</v>
      </c>
      <c r="F35" s="645"/>
      <c r="G35" s="646"/>
      <c r="H35" s="79" t="s">
        <v>375</v>
      </c>
      <c r="I35" s="75" t="s">
        <v>386</v>
      </c>
      <c r="J35" s="81">
        <v>4</v>
      </c>
      <c r="K35" s="73" t="s">
        <v>513</v>
      </c>
      <c r="L35" s="73"/>
      <c r="M35" s="73"/>
      <c r="Q35" s="108" t="s">
        <v>59</v>
      </c>
      <c r="R35" s="107" t="s">
        <v>59</v>
      </c>
      <c r="S35" s="108" t="s">
        <v>257</v>
      </c>
      <c r="T35" s="109">
        <v>0</v>
      </c>
      <c r="U35" s="109">
        <v>36</v>
      </c>
      <c r="V35" s="109">
        <v>5</v>
      </c>
      <c r="W35" s="121">
        <v>0.3</v>
      </c>
      <c r="X35" s="122">
        <v>5</v>
      </c>
      <c r="Y35" s="121">
        <v>0.1</v>
      </c>
      <c r="Z35" s="109">
        <v>0</v>
      </c>
      <c r="AA35" s="109">
        <v>0</v>
      </c>
      <c r="AB35" s="109" t="s">
        <v>375</v>
      </c>
    </row>
    <row r="36" spans="2:28">
      <c r="B36" s="28" t="s">
        <v>655</v>
      </c>
      <c r="C36" s="28" t="s">
        <v>204</v>
      </c>
      <c r="D36" s="25"/>
      <c r="E36" s="644" t="s">
        <v>477</v>
      </c>
      <c r="F36" s="645"/>
      <c r="G36" s="646"/>
      <c r="H36" s="79"/>
      <c r="I36" s="75" t="s">
        <v>386</v>
      </c>
      <c r="J36" s="81">
        <v>5</v>
      </c>
      <c r="K36" s="73" t="s">
        <v>512</v>
      </c>
      <c r="L36" s="73"/>
      <c r="M36" s="73"/>
      <c r="Q36" s="108" t="s">
        <v>68</v>
      </c>
      <c r="R36" s="107" t="s">
        <v>68</v>
      </c>
      <c r="S36" s="108" t="s">
        <v>67</v>
      </c>
      <c r="T36" s="109">
        <v>0</v>
      </c>
      <c r="U36" s="109">
        <v>37</v>
      </c>
      <c r="V36" s="109">
        <v>5</v>
      </c>
      <c r="W36" s="121">
        <v>0.3</v>
      </c>
      <c r="X36" s="122">
        <v>5</v>
      </c>
      <c r="Y36" s="121">
        <v>0.1</v>
      </c>
      <c r="Z36" s="109">
        <v>0</v>
      </c>
      <c r="AA36" s="109">
        <v>0</v>
      </c>
      <c r="AB36" s="109" t="s">
        <v>375</v>
      </c>
    </row>
    <row r="37" spans="2:28">
      <c r="B37" s="28" t="s">
        <v>205</v>
      </c>
      <c r="C37" s="28" t="s">
        <v>329</v>
      </c>
      <c r="D37" s="25"/>
      <c r="E37" s="75"/>
      <c r="F37" s="75"/>
      <c r="G37" s="75"/>
      <c r="H37" s="75"/>
      <c r="I37" s="75"/>
      <c r="J37" s="75"/>
      <c r="Q37" s="77" t="s">
        <v>258</v>
      </c>
      <c r="R37" s="76" t="s">
        <v>258</v>
      </c>
      <c r="S37" s="77" t="s">
        <v>259</v>
      </c>
      <c r="T37" s="78">
        <v>0</v>
      </c>
      <c r="U37" s="78">
        <v>38</v>
      </c>
      <c r="V37" s="78">
        <v>37</v>
      </c>
      <c r="W37" s="118">
        <v>0.8</v>
      </c>
      <c r="X37" s="126">
        <v>37</v>
      </c>
      <c r="Y37" s="118">
        <v>0.3</v>
      </c>
      <c r="Z37" s="78">
        <v>37</v>
      </c>
      <c r="AA37" s="78">
        <v>37</v>
      </c>
      <c r="AB37" s="78" t="s">
        <v>375</v>
      </c>
    </row>
    <row r="38" spans="2:28" ht="29">
      <c r="B38" s="28" t="s">
        <v>206</v>
      </c>
      <c r="C38" s="28" t="s">
        <v>207</v>
      </c>
      <c r="D38" s="25"/>
      <c r="E38" s="101" t="s">
        <v>469</v>
      </c>
      <c r="F38" s="75"/>
      <c r="I38" s="75"/>
      <c r="J38" s="75"/>
      <c r="Q38" s="77" t="s">
        <v>260</v>
      </c>
      <c r="R38" s="76" t="s">
        <v>260</v>
      </c>
      <c r="S38" s="77" t="s">
        <v>261</v>
      </c>
      <c r="T38" s="78">
        <v>0</v>
      </c>
      <c r="U38" s="78">
        <v>39</v>
      </c>
      <c r="V38" s="78">
        <v>37</v>
      </c>
      <c r="W38" s="118">
        <v>0.8</v>
      </c>
      <c r="X38" s="126">
        <v>37</v>
      </c>
      <c r="Y38" s="118">
        <v>0.3</v>
      </c>
      <c r="Z38" s="78">
        <v>37</v>
      </c>
      <c r="AA38" s="78">
        <v>37</v>
      </c>
      <c r="AB38" s="78" t="s">
        <v>375</v>
      </c>
    </row>
    <row r="39" spans="2:28">
      <c r="B39" s="28" t="s">
        <v>208</v>
      </c>
      <c r="C39" s="28" t="s">
        <v>209</v>
      </c>
      <c r="D39" s="25"/>
      <c r="E39" s="103" t="s">
        <v>482</v>
      </c>
      <c r="F39" s="75"/>
      <c r="I39" s="75"/>
      <c r="J39" s="75"/>
      <c r="Q39" s="108" t="s">
        <v>159</v>
      </c>
      <c r="R39" s="107" t="s">
        <v>159</v>
      </c>
      <c r="S39" s="108" t="s">
        <v>160</v>
      </c>
      <c r="T39" s="109">
        <v>0</v>
      </c>
      <c r="U39" s="109">
        <v>40</v>
      </c>
      <c r="V39" s="109">
        <v>5</v>
      </c>
      <c r="W39" s="121">
        <v>0.3</v>
      </c>
      <c r="X39" s="122">
        <v>5</v>
      </c>
      <c r="Y39" s="121">
        <v>0.1</v>
      </c>
      <c r="Z39" s="109">
        <v>0</v>
      </c>
      <c r="AA39" s="109">
        <v>0</v>
      </c>
      <c r="AB39" s="109" t="s">
        <v>375</v>
      </c>
    </row>
    <row r="40" spans="2:28">
      <c r="B40" s="28" t="s">
        <v>210</v>
      </c>
      <c r="C40" s="28" t="s">
        <v>211</v>
      </c>
      <c r="D40" s="25"/>
      <c r="E40" s="103" t="s">
        <v>483</v>
      </c>
      <c r="F40" s="75"/>
      <c r="I40" s="75"/>
      <c r="J40" s="75"/>
      <c r="Q40" s="108" t="s">
        <v>70</v>
      </c>
      <c r="R40" s="107" t="s">
        <v>70</v>
      </c>
      <c r="S40" s="108" t="s">
        <v>69</v>
      </c>
      <c r="T40" s="109">
        <v>0</v>
      </c>
      <c r="U40" s="109">
        <v>41</v>
      </c>
      <c r="V40" s="109">
        <v>5</v>
      </c>
      <c r="W40" s="121">
        <v>0.3</v>
      </c>
      <c r="X40" s="122">
        <v>5</v>
      </c>
      <c r="Y40" s="121">
        <v>0.1</v>
      </c>
      <c r="Z40" s="109">
        <v>0</v>
      </c>
      <c r="AA40" s="109">
        <v>0</v>
      </c>
      <c r="AB40" s="109" t="s">
        <v>375</v>
      </c>
    </row>
    <row r="41" spans="2:28">
      <c r="B41" s="28" t="s">
        <v>212</v>
      </c>
      <c r="C41" s="28" t="s">
        <v>145</v>
      </c>
      <c r="D41" s="25"/>
      <c r="E41" s="103" t="s">
        <v>484</v>
      </c>
      <c r="F41" s="75"/>
      <c r="I41" s="75"/>
      <c r="J41" s="75"/>
      <c r="Q41" s="77" t="s">
        <v>262</v>
      </c>
      <c r="R41" s="76" t="s">
        <v>262</v>
      </c>
      <c r="S41" s="77" t="s">
        <v>263</v>
      </c>
      <c r="T41" s="78">
        <v>0</v>
      </c>
      <c r="U41" s="78">
        <v>42</v>
      </c>
      <c r="V41" s="78">
        <v>41</v>
      </c>
      <c r="W41" s="118">
        <v>0.8</v>
      </c>
      <c r="X41" s="123">
        <v>5</v>
      </c>
      <c r="Y41" s="119">
        <v>0.05</v>
      </c>
      <c r="Z41" s="78">
        <v>41</v>
      </c>
      <c r="AA41" s="78">
        <v>41</v>
      </c>
      <c r="AB41" s="78" t="s">
        <v>375</v>
      </c>
    </row>
    <row r="42" spans="2:28">
      <c r="B42" s="28" t="s">
        <v>213</v>
      </c>
      <c r="C42" s="28" t="s">
        <v>388</v>
      </c>
      <c r="D42" s="25"/>
      <c r="E42" s="103" t="s">
        <v>485</v>
      </c>
      <c r="F42" s="75"/>
      <c r="G42" s="75"/>
      <c r="H42" s="75"/>
      <c r="I42" s="75"/>
      <c r="J42" s="75"/>
      <c r="Q42" s="77" t="s">
        <v>264</v>
      </c>
      <c r="R42" s="76" t="s">
        <v>264</v>
      </c>
      <c r="S42" s="77" t="s">
        <v>265</v>
      </c>
      <c r="T42" s="78">
        <v>0</v>
      </c>
      <c r="U42" s="78">
        <v>43</v>
      </c>
      <c r="V42" s="78">
        <v>41</v>
      </c>
      <c r="W42" s="118">
        <v>0.8</v>
      </c>
      <c r="X42" s="123">
        <v>5</v>
      </c>
      <c r="Y42" s="119">
        <v>0.05</v>
      </c>
      <c r="Z42" s="78">
        <v>41</v>
      </c>
      <c r="AA42" s="78">
        <v>41</v>
      </c>
      <c r="AB42" s="78" t="s">
        <v>375</v>
      </c>
    </row>
    <row r="43" spans="2:28">
      <c r="B43" s="28" t="s">
        <v>214</v>
      </c>
      <c r="C43" s="28" t="s">
        <v>215</v>
      </c>
      <c r="D43" s="25"/>
      <c r="E43" s="103" t="s">
        <v>552</v>
      </c>
      <c r="F43" s="75"/>
      <c r="G43" s="651" t="s">
        <v>517</v>
      </c>
      <c r="H43" s="651"/>
      <c r="I43" s="651"/>
      <c r="J43" s="651"/>
      <c r="K43" s="651"/>
      <c r="L43" s="651"/>
      <c r="M43" s="651"/>
      <c r="N43" s="651"/>
      <c r="Q43" s="77" t="s">
        <v>266</v>
      </c>
      <c r="R43" s="76" t="s">
        <v>266</v>
      </c>
      <c r="S43" s="77" t="s">
        <v>267</v>
      </c>
      <c r="T43" s="78">
        <v>0</v>
      </c>
      <c r="U43" s="78">
        <v>44</v>
      </c>
      <c r="V43" s="78">
        <v>41</v>
      </c>
      <c r="W43" s="118">
        <v>0.8</v>
      </c>
      <c r="X43" s="123">
        <v>5</v>
      </c>
      <c r="Y43" s="119">
        <v>0.05</v>
      </c>
      <c r="Z43" s="78">
        <v>41</v>
      </c>
      <c r="AA43" s="78">
        <v>41</v>
      </c>
      <c r="AB43" s="78" t="s">
        <v>375</v>
      </c>
    </row>
    <row r="44" spans="2:28">
      <c r="B44" s="28" t="s">
        <v>112</v>
      </c>
      <c r="C44" s="28" t="s">
        <v>113</v>
      </c>
      <c r="D44" s="25"/>
      <c r="E44" s="115" t="s">
        <v>553</v>
      </c>
      <c r="F44" s="75"/>
      <c r="G44" s="102" t="s">
        <v>471</v>
      </c>
      <c r="H44" s="102" t="s">
        <v>486</v>
      </c>
      <c r="I44" s="102" t="s">
        <v>472</v>
      </c>
      <c r="J44" s="102" t="s">
        <v>533</v>
      </c>
      <c r="K44" s="655" t="s">
        <v>520</v>
      </c>
      <c r="L44" s="656"/>
      <c r="M44" s="656"/>
      <c r="N44" s="657"/>
      <c r="Q44" s="108" t="s">
        <v>89</v>
      </c>
      <c r="R44" s="107" t="s">
        <v>89</v>
      </c>
      <c r="S44" s="108" t="s">
        <v>88</v>
      </c>
      <c r="T44" s="109">
        <v>0</v>
      </c>
      <c r="U44" s="109">
        <v>45</v>
      </c>
      <c r="V44" s="109">
        <v>5</v>
      </c>
      <c r="W44" s="121">
        <v>0.3</v>
      </c>
      <c r="X44" s="122">
        <v>5</v>
      </c>
      <c r="Y44" s="121">
        <v>0.1</v>
      </c>
      <c r="Z44" s="109">
        <v>0</v>
      </c>
      <c r="AA44" s="109">
        <v>0</v>
      </c>
      <c r="AB44" s="109" t="s">
        <v>375</v>
      </c>
    </row>
    <row r="45" spans="2:28">
      <c r="B45" s="28" t="s">
        <v>216</v>
      </c>
      <c r="C45" s="28" t="s">
        <v>217</v>
      </c>
      <c r="D45" s="25"/>
      <c r="E45" s="115" t="s">
        <v>551</v>
      </c>
      <c r="F45" s="75"/>
      <c r="G45" s="91">
        <v>123.456</v>
      </c>
      <c r="H45" s="104" t="s">
        <v>426</v>
      </c>
      <c r="I45" s="104"/>
      <c r="J45" s="82"/>
      <c r="K45" s="650" t="s">
        <v>546</v>
      </c>
      <c r="L45" s="650"/>
      <c r="M45" s="650"/>
      <c r="N45" s="650"/>
      <c r="Q45" s="77" t="s">
        <v>268</v>
      </c>
      <c r="R45" s="76" t="s">
        <v>268</v>
      </c>
      <c r="S45" s="77" t="s">
        <v>269</v>
      </c>
      <c r="T45" s="78">
        <v>0</v>
      </c>
      <c r="U45" s="78">
        <v>46</v>
      </c>
      <c r="V45" s="78">
        <v>45</v>
      </c>
      <c r="W45" s="118">
        <v>0.8</v>
      </c>
      <c r="X45" s="126">
        <v>45</v>
      </c>
      <c r="Y45" s="118">
        <v>0.3</v>
      </c>
      <c r="Z45" s="78">
        <v>45</v>
      </c>
      <c r="AA45" s="78">
        <v>45</v>
      </c>
      <c r="AB45" s="78" t="s">
        <v>375</v>
      </c>
    </row>
    <row r="46" spans="2:28" ht="15">
      <c r="B46" s="28" t="s">
        <v>218</v>
      </c>
      <c r="C46" s="28" t="s">
        <v>219</v>
      </c>
      <c r="D46" s="25"/>
      <c r="E46" s="115" t="s">
        <v>554</v>
      </c>
      <c r="F46" s="75"/>
      <c r="G46" s="290">
        <v>123.456</v>
      </c>
      <c r="H46" s="74" t="s">
        <v>424</v>
      </c>
      <c r="I46" s="104" t="s">
        <v>450</v>
      </c>
      <c r="J46" s="82"/>
      <c r="K46" s="650" t="s">
        <v>547</v>
      </c>
      <c r="L46" s="650"/>
      <c r="M46" s="650"/>
      <c r="N46" s="650"/>
      <c r="Q46" s="77" t="s">
        <v>270</v>
      </c>
      <c r="R46" s="76" t="s">
        <v>270</v>
      </c>
      <c r="S46" s="77" t="s">
        <v>162</v>
      </c>
      <c r="T46" s="78">
        <v>0</v>
      </c>
      <c r="U46" s="78">
        <v>47</v>
      </c>
      <c r="V46" s="78">
        <v>45</v>
      </c>
      <c r="W46" s="118">
        <v>0.8</v>
      </c>
      <c r="X46" s="126">
        <v>45</v>
      </c>
      <c r="Y46" s="118">
        <v>0.3</v>
      </c>
      <c r="Z46" s="78">
        <v>45</v>
      </c>
      <c r="AA46" s="78">
        <v>45</v>
      </c>
      <c r="AB46" s="78" t="s">
        <v>375</v>
      </c>
    </row>
    <row r="47" spans="2:28" ht="37.5" customHeight="1">
      <c r="B47" s="28" t="s">
        <v>220</v>
      </c>
      <c r="C47" s="28" t="s">
        <v>221</v>
      </c>
      <c r="D47" s="25"/>
      <c r="E47" s="75"/>
      <c r="F47" s="75"/>
      <c r="G47" s="83">
        <v>123.456</v>
      </c>
      <c r="H47" s="74" t="s">
        <v>447</v>
      </c>
      <c r="I47" s="104" t="s">
        <v>528</v>
      </c>
      <c r="J47" s="79" t="s">
        <v>375</v>
      </c>
      <c r="K47" s="652" t="s">
        <v>521</v>
      </c>
      <c r="L47" s="653"/>
      <c r="M47" s="653"/>
      <c r="N47" s="654"/>
      <c r="Q47" s="77" t="s">
        <v>271</v>
      </c>
      <c r="R47" s="76" t="s">
        <v>271</v>
      </c>
      <c r="S47" s="77" t="s">
        <v>163</v>
      </c>
      <c r="T47" s="78">
        <v>0</v>
      </c>
      <c r="U47" s="78">
        <v>48</v>
      </c>
      <c r="V47" s="78">
        <v>45</v>
      </c>
      <c r="W47" s="118">
        <v>0.8</v>
      </c>
      <c r="X47" s="126">
        <v>45</v>
      </c>
      <c r="Y47" s="118">
        <v>0.3</v>
      </c>
      <c r="Z47" s="78">
        <v>45</v>
      </c>
      <c r="AA47" s="78">
        <v>45</v>
      </c>
      <c r="AB47" s="78" t="s">
        <v>375</v>
      </c>
    </row>
    <row r="48" spans="2:28" ht="28.5" customHeight="1">
      <c r="B48" s="28" t="s">
        <v>114</v>
      </c>
      <c r="C48" s="28" t="s">
        <v>115</v>
      </c>
      <c r="D48" s="25"/>
      <c r="F48" s="75"/>
      <c r="G48" s="83">
        <v>123.456</v>
      </c>
      <c r="H48" s="74" t="s">
        <v>449</v>
      </c>
      <c r="I48" s="104" t="s">
        <v>529</v>
      </c>
      <c r="J48" s="79" t="s">
        <v>375</v>
      </c>
      <c r="K48" s="637" t="s">
        <v>522</v>
      </c>
      <c r="L48" s="637"/>
      <c r="M48" s="637"/>
      <c r="N48" s="637"/>
      <c r="Q48" s="77" t="s">
        <v>272</v>
      </c>
      <c r="R48" s="76" t="s">
        <v>272</v>
      </c>
      <c r="S48" s="77" t="s">
        <v>273</v>
      </c>
      <c r="T48" s="78">
        <v>0</v>
      </c>
      <c r="U48" s="78">
        <v>49</v>
      </c>
      <c r="V48" s="78">
        <v>45</v>
      </c>
      <c r="W48" s="118">
        <v>0.8</v>
      </c>
      <c r="X48" s="126">
        <v>45</v>
      </c>
      <c r="Y48" s="118">
        <v>0.3</v>
      </c>
      <c r="Z48" s="78">
        <v>45</v>
      </c>
      <c r="AA48" s="78">
        <v>45</v>
      </c>
      <c r="AB48" s="78" t="s">
        <v>375</v>
      </c>
    </row>
    <row r="49" spans="2:28" ht="39.75" customHeight="1">
      <c r="B49" s="28" t="s">
        <v>222</v>
      </c>
      <c r="C49" s="28" t="s">
        <v>223</v>
      </c>
      <c r="D49" s="25"/>
      <c r="F49" s="75"/>
      <c r="G49" s="83">
        <v>123.456</v>
      </c>
      <c r="H49" s="74" t="s">
        <v>449</v>
      </c>
      <c r="I49" s="104" t="s">
        <v>530</v>
      </c>
      <c r="J49" s="79"/>
      <c r="K49" s="637" t="s">
        <v>523</v>
      </c>
      <c r="L49" s="637"/>
      <c r="M49" s="637"/>
      <c r="N49" s="637"/>
      <c r="Q49" s="77" t="s">
        <v>274</v>
      </c>
      <c r="R49" s="76" t="s">
        <v>274</v>
      </c>
      <c r="S49" s="77" t="s">
        <v>275</v>
      </c>
      <c r="T49" s="78">
        <v>0</v>
      </c>
      <c r="U49" s="78">
        <v>50</v>
      </c>
      <c r="V49" s="78">
        <v>45</v>
      </c>
      <c r="W49" s="118">
        <v>0.8</v>
      </c>
      <c r="X49" s="126">
        <v>45</v>
      </c>
      <c r="Y49" s="118">
        <v>0.3</v>
      </c>
      <c r="Z49" s="78">
        <v>45</v>
      </c>
      <c r="AA49" s="78">
        <v>45</v>
      </c>
      <c r="AB49" s="78" t="s">
        <v>375</v>
      </c>
    </row>
    <row r="50" spans="2:28" ht="29">
      <c r="B50" s="28" t="s">
        <v>224</v>
      </c>
      <c r="C50" s="28" t="s">
        <v>225</v>
      </c>
      <c r="D50" s="25"/>
      <c r="F50" s="75"/>
      <c r="G50" s="83">
        <v>123.456</v>
      </c>
      <c r="H50" s="74" t="s">
        <v>448</v>
      </c>
      <c r="I50" s="104" t="s">
        <v>531</v>
      </c>
      <c r="J50" s="79" t="s">
        <v>375</v>
      </c>
      <c r="K50" s="637" t="s">
        <v>524</v>
      </c>
      <c r="L50" s="637"/>
      <c r="M50" s="637"/>
      <c r="N50" s="637"/>
      <c r="Q50" s="108" t="s">
        <v>161</v>
      </c>
      <c r="R50" s="107" t="s">
        <v>161</v>
      </c>
      <c r="S50" s="108" t="s">
        <v>276</v>
      </c>
      <c r="T50" s="109">
        <v>0</v>
      </c>
      <c r="U50" s="109">
        <v>51</v>
      </c>
      <c r="V50" s="109">
        <v>5</v>
      </c>
      <c r="W50" s="121">
        <v>0.3</v>
      </c>
      <c r="X50" s="122">
        <v>5</v>
      </c>
      <c r="Y50" s="121">
        <v>0.1</v>
      </c>
      <c r="Z50" s="109">
        <v>0</v>
      </c>
      <c r="AA50" s="109">
        <v>0</v>
      </c>
      <c r="AB50" s="109" t="s">
        <v>375</v>
      </c>
    </row>
    <row r="51" spans="2:28" ht="41.25" customHeight="1">
      <c r="B51" s="28" t="s">
        <v>110</v>
      </c>
      <c r="C51" s="28" t="s">
        <v>111</v>
      </c>
      <c r="D51" s="25"/>
      <c r="E51" s="75"/>
      <c r="F51" s="75"/>
      <c r="G51" s="83">
        <v>123.456</v>
      </c>
      <c r="H51" s="74" t="s">
        <v>449</v>
      </c>
      <c r="I51" s="104" t="s">
        <v>646</v>
      </c>
      <c r="J51" s="79" t="s">
        <v>375</v>
      </c>
      <c r="K51" s="637" t="s">
        <v>640</v>
      </c>
      <c r="L51" s="637"/>
      <c r="M51" s="637"/>
      <c r="N51" s="637"/>
      <c r="Q51" s="108" t="s">
        <v>91</v>
      </c>
      <c r="R51" s="107" t="s">
        <v>91</v>
      </c>
      <c r="S51" s="108" t="s">
        <v>90</v>
      </c>
      <c r="T51" s="109">
        <v>0</v>
      </c>
      <c r="U51" s="109">
        <v>52</v>
      </c>
      <c r="V51" s="109">
        <v>5</v>
      </c>
      <c r="W51" s="121">
        <v>0.3</v>
      </c>
      <c r="X51" s="124">
        <v>5</v>
      </c>
      <c r="Y51" s="121">
        <v>0.1</v>
      </c>
      <c r="Z51" s="109">
        <v>0</v>
      </c>
      <c r="AA51" s="109">
        <v>0</v>
      </c>
      <c r="AB51" s="109" t="s">
        <v>375</v>
      </c>
    </row>
    <row r="52" spans="2:28" ht="24.75" customHeight="1">
      <c r="B52" s="28" t="s">
        <v>1111</v>
      </c>
      <c r="C52" s="28" t="s">
        <v>1112</v>
      </c>
      <c r="D52" s="25"/>
      <c r="E52" s="101" t="s">
        <v>518</v>
      </c>
      <c r="F52" s="75"/>
      <c r="G52" s="83">
        <v>123.456</v>
      </c>
      <c r="H52" s="74" t="s">
        <v>452</v>
      </c>
      <c r="I52" s="105" t="s">
        <v>451</v>
      </c>
      <c r="J52" s="79" t="s">
        <v>375</v>
      </c>
      <c r="K52" s="652" t="s">
        <v>543</v>
      </c>
      <c r="L52" s="653"/>
      <c r="M52" s="653"/>
      <c r="N52" s="654"/>
      <c r="Q52" s="168" t="s">
        <v>82</v>
      </c>
      <c r="R52" s="169" t="s">
        <v>82</v>
      </c>
      <c r="S52" s="168" t="s">
        <v>81</v>
      </c>
      <c r="T52" s="173">
        <v>3</v>
      </c>
      <c r="U52" s="170">
        <v>53</v>
      </c>
      <c r="V52" s="170">
        <v>0</v>
      </c>
      <c r="W52" s="129">
        <v>0</v>
      </c>
      <c r="X52" s="128">
        <v>0</v>
      </c>
      <c r="Y52" s="129">
        <v>0</v>
      </c>
      <c r="Z52" s="109">
        <v>0</v>
      </c>
      <c r="AA52" s="109">
        <v>0</v>
      </c>
      <c r="AB52" s="109" t="s">
        <v>375</v>
      </c>
    </row>
    <row r="53" spans="2:28">
      <c r="B53" s="28" t="s">
        <v>1115</v>
      </c>
      <c r="C53" s="28" t="s">
        <v>1116</v>
      </c>
      <c r="D53" s="25"/>
      <c r="E53" s="80" t="s">
        <v>417</v>
      </c>
      <c r="F53" s="75"/>
      <c r="G53" s="84">
        <v>123.456</v>
      </c>
      <c r="H53" s="74" t="s">
        <v>419</v>
      </c>
      <c r="I53" s="104" t="s">
        <v>453</v>
      </c>
      <c r="J53" s="79" t="s">
        <v>375</v>
      </c>
      <c r="K53" s="637" t="s">
        <v>455</v>
      </c>
      <c r="L53" s="637"/>
      <c r="M53" s="637"/>
      <c r="N53" s="637"/>
      <c r="Q53" s="77" t="s">
        <v>277</v>
      </c>
      <c r="R53" s="76" t="s">
        <v>277</v>
      </c>
      <c r="S53" s="77" t="s">
        <v>278</v>
      </c>
      <c r="T53" s="78">
        <v>0</v>
      </c>
      <c r="U53" s="78">
        <v>54</v>
      </c>
      <c r="V53" s="172">
        <v>52</v>
      </c>
      <c r="W53" s="118">
        <v>0.8</v>
      </c>
      <c r="X53" s="123">
        <v>5</v>
      </c>
      <c r="Y53" s="119">
        <v>0.05</v>
      </c>
      <c r="Z53" s="78">
        <v>52</v>
      </c>
      <c r="AA53" s="78">
        <v>52</v>
      </c>
      <c r="AB53" s="78" t="s">
        <v>375</v>
      </c>
    </row>
    <row r="54" spans="2:28">
      <c r="B54" s="28" t="s">
        <v>226</v>
      </c>
      <c r="C54" s="28" t="s">
        <v>227</v>
      </c>
      <c r="D54" s="25"/>
      <c r="E54" s="80" t="s">
        <v>418</v>
      </c>
      <c r="F54" s="75"/>
      <c r="G54" s="85">
        <v>123.456</v>
      </c>
      <c r="H54" s="74" t="s">
        <v>577</v>
      </c>
      <c r="I54" s="104" t="s">
        <v>453</v>
      </c>
      <c r="J54" s="79" t="s">
        <v>375</v>
      </c>
      <c r="K54" s="637" t="s">
        <v>534</v>
      </c>
      <c r="L54" s="637"/>
      <c r="M54" s="637"/>
      <c r="N54" s="637"/>
      <c r="Q54" s="77" t="s">
        <v>279</v>
      </c>
      <c r="R54" s="76" t="s">
        <v>279</v>
      </c>
      <c r="S54" s="77" t="s">
        <v>280</v>
      </c>
      <c r="T54" s="78">
        <v>0</v>
      </c>
      <c r="U54" s="78">
        <v>55</v>
      </c>
      <c r="V54" s="172">
        <v>52</v>
      </c>
      <c r="W54" s="118">
        <v>0.8</v>
      </c>
      <c r="X54" s="123">
        <v>5</v>
      </c>
      <c r="Y54" s="119">
        <v>0.05</v>
      </c>
      <c r="Z54" s="78">
        <v>52</v>
      </c>
      <c r="AA54" s="78">
        <v>52</v>
      </c>
      <c r="AB54" s="78" t="s">
        <v>375</v>
      </c>
    </row>
    <row r="55" spans="2:28">
      <c r="B55" s="28" t="s">
        <v>659</v>
      </c>
      <c r="C55" s="28" t="s">
        <v>660</v>
      </c>
      <c r="D55" s="25"/>
      <c r="E55" s="75"/>
      <c r="F55" s="75"/>
      <c r="G55" s="86" t="s">
        <v>425</v>
      </c>
      <c r="H55" s="74" t="s">
        <v>427</v>
      </c>
      <c r="I55" s="104"/>
      <c r="J55" s="82"/>
      <c r="K55" s="637" t="s">
        <v>535</v>
      </c>
      <c r="L55" s="637"/>
      <c r="M55" s="637"/>
      <c r="N55" s="637"/>
      <c r="Q55" s="77" t="s">
        <v>281</v>
      </c>
      <c r="R55" s="76" t="s">
        <v>281</v>
      </c>
      <c r="S55" s="77" t="s">
        <v>282</v>
      </c>
      <c r="T55" s="78">
        <v>0</v>
      </c>
      <c r="U55" s="78">
        <v>56</v>
      </c>
      <c r="V55" s="78">
        <v>52</v>
      </c>
      <c r="W55" s="118">
        <v>0.8</v>
      </c>
      <c r="X55" s="123">
        <v>5</v>
      </c>
      <c r="Y55" s="119">
        <v>0.05</v>
      </c>
      <c r="Z55" s="78">
        <v>52</v>
      </c>
      <c r="AA55" s="78">
        <v>52</v>
      </c>
      <c r="AB55" s="78" t="s">
        <v>375</v>
      </c>
    </row>
    <row r="56" spans="2:28">
      <c r="B56" s="28" t="s">
        <v>228</v>
      </c>
      <c r="C56" s="28" t="s">
        <v>229</v>
      </c>
      <c r="D56" s="25"/>
      <c r="E56" s="75"/>
      <c r="F56" s="75"/>
      <c r="G56" s="87" t="s">
        <v>444</v>
      </c>
      <c r="H56" s="74" t="s">
        <v>478</v>
      </c>
      <c r="I56" s="105" t="s">
        <v>939</v>
      </c>
      <c r="J56" s="88"/>
      <c r="K56" s="637" t="s">
        <v>538</v>
      </c>
      <c r="L56" s="637"/>
      <c r="M56" s="637"/>
      <c r="N56" s="637"/>
      <c r="Q56" s="77" t="s">
        <v>284</v>
      </c>
      <c r="R56" s="76" t="s">
        <v>284</v>
      </c>
      <c r="S56" s="77" t="s">
        <v>283</v>
      </c>
      <c r="T56" s="78">
        <v>0</v>
      </c>
      <c r="U56" s="78">
        <v>57</v>
      </c>
      <c r="V56" s="78">
        <v>52</v>
      </c>
      <c r="W56" s="118">
        <v>0.8</v>
      </c>
      <c r="X56" s="123">
        <v>5</v>
      </c>
      <c r="Y56" s="119">
        <v>0.05</v>
      </c>
      <c r="Z56" s="78">
        <v>52</v>
      </c>
      <c r="AA56" s="78">
        <v>52</v>
      </c>
      <c r="AB56" s="78" t="s">
        <v>375</v>
      </c>
    </row>
    <row r="57" spans="2:28">
      <c r="B57" s="28" t="s">
        <v>230</v>
      </c>
      <c r="C57" s="28" t="s">
        <v>231</v>
      </c>
      <c r="D57" s="25"/>
      <c r="E57" s="75"/>
      <c r="F57" s="75"/>
      <c r="G57" s="87" t="s">
        <v>444</v>
      </c>
      <c r="H57" s="74" t="s">
        <v>478</v>
      </c>
      <c r="I57" s="105" t="s">
        <v>940</v>
      </c>
      <c r="J57" s="88"/>
      <c r="K57" s="637" t="s">
        <v>539</v>
      </c>
      <c r="L57" s="637"/>
      <c r="M57" s="637"/>
      <c r="N57" s="637"/>
      <c r="Q57" s="108" t="s">
        <v>93</v>
      </c>
      <c r="R57" s="107" t="s">
        <v>93</v>
      </c>
      <c r="S57" s="108" t="s">
        <v>92</v>
      </c>
      <c r="T57" s="109">
        <v>0</v>
      </c>
      <c r="U57" s="109">
        <v>58</v>
      </c>
      <c r="V57" s="109">
        <v>5</v>
      </c>
      <c r="W57" s="121">
        <v>0.3</v>
      </c>
      <c r="X57" s="122">
        <v>5</v>
      </c>
      <c r="Y57" s="121">
        <v>0.1</v>
      </c>
      <c r="Z57" s="109">
        <v>0</v>
      </c>
      <c r="AA57" s="109">
        <v>0</v>
      </c>
      <c r="AB57" s="109" t="s">
        <v>375</v>
      </c>
    </row>
    <row r="58" spans="2:28">
      <c r="B58" s="28" t="s">
        <v>232</v>
      </c>
      <c r="C58" s="28" t="s">
        <v>233</v>
      </c>
      <c r="D58" s="25"/>
      <c r="E58" s="75"/>
      <c r="F58" s="75"/>
      <c r="G58" s="87" t="s">
        <v>444</v>
      </c>
      <c r="H58" s="74" t="s">
        <v>478</v>
      </c>
      <c r="I58" s="105" t="s">
        <v>941</v>
      </c>
      <c r="J58" s="88"/>
      <c r="K58" s="637" t="s">
        <v>540</v>
      </c>
      <c r="L58" s="637"/>
      <c r="M58" s="637"/>
      <c r="N58" s="637"/>
      <c r="Q58" s="77" t="s">
        <v>285</v>
      </c>
      <c r="R58" s="76" t="s">
        <v>285</v>
      </c>
      <c r="S58" s="77" t="s">
        <v>286</v>
      </c>
      <c r="T58" s="78">
        <v>0</v>
      </c>
      <c r="U58" s="78">
        <v>59</v>
      </c>
      <c r="V58" s="78">
        <v>58</v>
      </c>
      <c r="W58" s="118">
        <v>0.8</v>
      </c>
      <c r="X58" s="123">
        <v>5</v>
      </c>
      <c r="Y58" s="119">
        <v>0.05</v>
      </c>
      <c r="Z58" s="78">
        <v>58</v>
      </c>
      <c r="AA58" s="78">
        <v>58</v>
      </c>
      <c r="AB58" s="78" t="s">
        <v>375</v>
      </c>
    </row>
    <row r="59" spans="2:28">
      <c r="B59" s="28" t="s">
        <v>234</v>
      </c>
      <c r="C59" s="28" t="s">
        <v>235</v>
      </c>
      <c r="D59" s="25"/>
      <c r="E59" s="75"/>
      <c r="F59" s="75"/>
      <c r="G59" s="87" t="s">
        <v>444</v>
      </c>
      <c r="H59" s="74" t="s">
        <v>478</v>
      </c>
      <c r="I59" s="104" t="s">
        <v>532</v>
      </c>
      <c r="J59" s="88"/>
      <c r="K59" s="637" t="s">
        <v>541</v>
      </c>
      <c r="L59" s="637"/>
      <c r="M59" s="637"/>
      <c r="N59" s="637"/>
      <c r="Q59" s="77" t="s">
        <v>288</v>
      </c>
      <c r="R59" s="76" t="s">
        <v>288</v>
      </c>
      <c r="S59" s="77" t="s">
        <v>287</v>
      </c>
      <c r="T59" s="78">
        <v>0</v>
      </c>
      <c r="U59" s="78">
        <v>60</v>
      </c>
      <c r="V59" s="78">
        <v>58</v>
      </c>
      <c r="W59" s="118">
        <v>0.8</v>
      </c>
      <c r="X59" s="123">
        <v>5</v>
      </c>
      <c r="Y59" s="119">
        <v>0.05</v>
      </c>
      <c r="Z59" s="78">
        <v>58</v>
      </c>
      <c r="AA59" s="78">
        <v>58</v>
      </c>
      <c r="AB59" s="78" t="s">
        <v>375</v>
      </c>
    </row>
    <row r="60" spans="2:28">
      <c r="B60" s="28" t="s">
        <v>389</v>
      </c>
      <c r="C60" s="28" t="s">
        <v>390</v>
      </c>
      <c r="D60" s="25"/>
      <c r="E60" s="75"/>
      <c r="F60" s="75"/>
      <c r="G60" s="87" t="s">
        <v>444</v>
      </c>
      <c r="H60" s="74" t="s">
        <v>478</v>
      </c>
      <c r="I60" s="105" t="s">
        <v>942</v>
      </c>
      <c r="J60" s="88"/>
      <c r="K60" s="637" t="s">
        <v>542</v>
      </c>
      <c r="L60" s="637"/>
      <c r="M60" s="637"/>
      <c r="N60" s="637"/>
      <c r="Q60" s="77" t="s">
        <v>290</v>
      </c>
      <c r="R60" s="76" t="s">
        <v>290</v>
      </c>
      <c r="S60" s="77" t="s">
        <v>289</v>
      </c>
      <c r="T60" s="78">
        <v>0</v>
      </c>
      <c r="U60" s="78">
        <v>61</v>
      </c>
      <c r="V60" s="78">
        <v>58</v>
      </c>
      <c r="W60" s="118">
        <v>0.8</v>
      </c>
      <c r="X60" s="123">
        <v>5</v>
      </c>
      <c r="Y60" s="119">
        <v>0.05</v>
      </c>
      <c r="Z60" s="78">
        <v>58</v>
      </c>
      <c r="AA60" s="78">
        <v>58</v>
      </c>
      <c r="AB60" s="78" t="s">
        <v>375</v>
      </c>
    </row>
    <row r="61" spans="2:28" ht="28.5" customHeight="1">
      <c r="B61" s="28" t="s">
        <v>236</v>
      </c>
      <c r="C61" s="28" t="s">
        <v>237</v>
      </c>
      <c r="D61" s="25"/>
      <c r="E61" s="75"/>
      <c r="F61" s="75"/>
      <c r="G61" s="87" t="s">
        <v>444</v>
      </c>
      <c r="H61" s="74" t="s">
        <v>478</v>
      </c>
      <c r="I61" s="105" t="s">
        <v>451</v>
      </c>
      <c r="J61" s="79" t="s">
        <v>375</v>
      </c>
      <c r="K61" s="637" t="s">
        <v>525</v>
      </c>
      <c r="L61" s="637"/>
      <c r="M61" s="637"/>
      <c r="N61" s="637"/>
      <c r="Q61" s="108" t="s">
        <v>164</v>
      </c>
      <c r="R61" s="107" t="s">
        <v>164</v>
      </c>
      <c r="S61" s="108" t="s">
        <v>142</v>
      </c>
      <c r="T61" s="109">
        <v>5</v>
      </c>
      <c r="U61" s="109">
        <v>62</v>
      </c>
      <c r="V61" s="109">
        <v>5</v>
      </c>
      <c r="W61" s="121">
        <v>0.3</v>
      </c>
      <c r="X61" s="122">
        <v>5</v>
      </c>
      <c r="Y61" s="121">
        <v>0.1</v>
      </c>
      <c r="Z61" s="109">
        <v>0</v>
      </c>
      <c r="AA61" s="109">
        <v>0</v>
      </c>
      <c r="AB61" s="109" t="s">
        <v>375</v>
      </c>
    </row>
    <row r="62" spans="2:28" ht="41.25" customHeight="1">
      <c r="B62" s="28" t="s">
        <v>238</v>
      </c>
      <c r="C62" s="28" t="s">
        <v>239</v>
      </c>
      <c r="D62" s="25"/>
      <c r="E62" s="75"/>
      <c r="F62" s="75"/>
      <c r="G62" s="89" t="s">
        <v>133</v>
      </c>
      <c r="H62" s="74" t="s">
        <v>479</v>
      </c>
      <c r="I62" s="104" t="s">
        <v>560</v>
      </c>
      <c r="J62" s="79" t="s">
        <v>375</v>
      </c>
      <c r="K62" s="637" t="s">
        <v>526</v>
      </c>
      <c r="L62" s="637"/>
      <c r="M62" s="637"/>
      <c r="N62" s="637"/>
      <c r="Q62" s="77" t="s">
        <v>291</v>
      </c>
      <c r="R62" s="76" t="s">
        <v>291</v>
      </c>
      <c r="S62" s="77" t="s">
        <v>391</v>
      </c>
      <c r="T62" s="78">
        <v>0</v>
      </c>
      <c r="U62" s="78">
        <v>63</v>
      </c>
      <c r="V62" s="78">
        <v>0</v>
      </c>
      <c r="W62" s="118">
        <v>0.8</v>
      </c>
      <c r="X62" s="125">
        <v>5</v>
      </c>
      <c r="Y62" s="119">
        <v>0.05</v>
      </c>
      <c r="Z62" s="78">
        <v>5</v>
      </c>
      <c r="AA62" s="78">
        <v>5</v>
      </c>
      <c r="AB62" s="78"/>
    </row>
    <row r="63" spans="2:28" ht="53.25" customHeight="1">
      <c r="B63" s="28" t="s">
        <v>240</v>
      </c>
      <c r="C63" s="28" t="s">
        <v>241</v>
      </c>
      <c r="D63" s="25"/>
      <c r="E63" s="75"/>
      <c r="F63" s="75"/>
      <c r="G63" s="90" t="s">
        <v>133</v>
      </c>
      <c r="H63" s="74" t="s">
        <v>456</v>
      </c>
      <c r="I63" s="104" t="s">
        <v>561</v>
      </c>
      <c r="J63" s="79" t="s">
        <v>375</v>
      </c>
      <c r="K63" s="637" t="s">
        <v>527</v>
      </c>
      <c r="L63" s="637"/>
      <c r="M63" s="637"/>
      <c r="N63" s="637"/>
      <c r="Q63" s="108" t="s">
        <v>94</v>
      </c>
      <c r="R63" s="107" t="s">
        <v>94</v>
      </c>
      <c r="S63" s="108" t="s">
        <v>95</v>
      </c>
      <c r="T63" s="109">
        <v>0</v>
      </c>
      <c r="U63" s="109">
        <v>64</v>
      </c>
      <c r="V63" s="109">
        <v>5</v>
      </c>
      <c r="W63" s="121">
        <v>0.3</v>
      </c>
      <c r="X63" s="122">
        <v>5</v>
      </c>
      <c r="Y63" s="121">
        <v>0.1</v>
      </c>
      <c r="Z63" s="109">
        <v>0</v>
      </c>
      <c r="AA63" s="109">
        <v>0</v>
      </c>
      <c r="AB63" s="109" t="s">
        <v>375</v>
      </c>
    </row>
    <row r="64" spans="2:28">
      <c r="B64" s="28" t="s">
        <v>242</v>
      </c>
      <c r="C64" s="28" t="s">
        <v>243</v>
      </c>
      <c r="D64" s="25"/>
      <c r="E64" s="75"/>
      <c r="F64" s="25"/>
      <c r="G64" s="95" t="s">
        <v>133</v>
      </c>
      <c r="H64" s="74" t="s">
        <v>480</v>
      </c>
      <c r="I64" s="104"/>
      <c r="J64" s="88"/>
      <c r="K64" s="637" t="s">
        <v>544</v>
      </c>
      <c r="L64" s="637"/>
      <c r="M64" s="637"/>
      <c r="N64" s="637"/>
      <c r="Q64" s="168" t="s">
        <v>84</v>
      </c>
      <c r="R64" s="169" t="s">
        <v>84</v>
      </c>
      <c r="S64" s="168" t="s">
        <v>83</v>
      </c>
      <c r="T64" s="173">
        <v>3</v>
      </c>
      <c r="U64" s="170">
        <v>65</v>
      </c>
      <c r="V64" s="170">
        <v>0</v>
      </c>
      <c r="W64" s="129">
        <v>0</v>
      </c>
      <c r="X64" s="128">
        <v>0</v>
      </c>
      <c r="Y64" s="129">
        <v>0</v>
      </c>
      <c r="Z64" s="109">
        <v>0</v>
      </c>
      <c r="AA64" s="109">
        <v>0</v>
      </c>
      <c r="AB64" s="109" t="s">
        <v>375</v>
      </c>
    </row>
    <row r="65" spans="2:28" ht="27.65" customHeight="1">
      <c r="B65" s="28" t="s">
        <v>244</v>
      </c>
      <c r="C65" s="28" t="s">
        <v>245</v>
      </c>
      <c r="D65" s="25"/>
      <c r="E65" s="75"/>
      <c r="F65" s="97" t="s">
        <v>461</v>
      </c>
      <c r="G65" s="96">
        <v>123.456</v>
      </c>
      <c r="H65" s="74" t="s">
        <v>481</v>
      </c>
      <c r="I65" s="104" t="s">
        <v>1037</v>
      </c>
      <c r="J65" s="79" t="s">
        <v>375</v>
      </c>
      <c r="K65" s="637" t="s">
        <v>545</v>
      </c>
      <c r="L65" s="637"/>
      <c r="M65" s="637"/>
      <c r="N65" s="637"/>
      <c r="Q65" s="77" t="s">
        <v>293</v>
      </c>
      <c r="R65" s="76" t="s">
        <v>293</v>
      </c>
      <c r="S65" s="77" t="s">
        <v>292</v>
      </c>
      <c r="T65" s="78">
        <v>0</v>
      </c>
      <c r="U65" s="78">
        <v>66</v>
      </c>
      <c r="V65" s="172">
        <v>64</v>
      </c>
      <c r="W65" s="118">
        <v>0.8</v>
      </c>
      <c r="X65" s="123">
        <v>5</v>
      </c>
      <c r="Y65" s="119">
        <v>0.05</v>
      </c>
      <c r="Z65" s="78">
        <v>64</v>
      </c>
      <c r="AA65" s="78">
        <v>64</v>
      </c>
      <c r="AB65" s="78" t="s">
        <v>375</v>
      </c>
    </row>
    <row r="66" spans="2:28">
      <c r="B66" s="28" t="s">
        <v>1027</v>
      </c>
      <c r="C66" s="28" t="s">
        <v>246</v>
      </c>
      <c r="D66" s="25"/>
      <c r="E66" s="75"/>
      <c r="F66" s="25"/>
      <c r="G66" s="194">
        <v>123.456</v>
      </c>
      <c r="H66" s="192" t="s">
        <v>820</v>
      </c>
      <c r="I66" s="193" t="s">
        <v>453</v>
      </c>
      <c r="J66" s="79" t="s">
        <v>375</v>
      </c>
      <c r="K66" s="637"/>
      <c r="L66" s="637"/>
      <c r="M66" s="637"/>
      <c r="N66" s="637"/>
      <c r="Q66" s="77" t="s">
        <v>295</v>
      </c>
      <c r="R66" s="76" t="s">
        <v>295</v>
      </c>
      <c r="S66" s="77" t="s">
        <v>294</v>
      </c>
      <c r="T66" s="78">
        <v>0</v>
      </c>
      <c r="U66" s="78">
        <v>67</v>
      </c>
      <c r="V66" s="172">
        <v>64</v>
      </c>
      <c r="W66" s="118">
        <v>0.8</v>
      </c>
      <c r="X66" s="123">
        <v>5</v>
      </c>
      <c r="Y66" s="119">
        <v>0.05</v>
      </c>
      <c r="Z66" s="78">
        <v>64</v>
      </c>
      <c r="AA66" s="78">
        <v>64</v>
      </c>
      <c r="AB66" s="78" t="s">
        <v>375</v>
      </c>
    </row>
    <row r="67" spans="2:28">
      <c r="B67" s="28" t="s">
        <v>1114</v>
      </c>
      <c r="C67" s="28" t="s">
        <v>1113</v>
      </c>
      <c r="D67" s="25"/>
      <c r="E67" s="75"/>
      <c r="F67" s="25"/>
      <c r="G67" s="195">
        <v>123.456</v>
      </c>
      <c r="H67" s="192" t="s">
        <v>820</v>
      </c>
      <c r="I67" s="193" t="s">
        <v>453</v>
      </c>
      <c r="J67" s="79" t="s">
        <v>375</v>
      </c>
      <c r="K67" s="637"/>
      <c r="L67" s="637"/>
      <c r="M67" s="637"/>
      <c r="N67" s="637"/>
      <c r="Q67" s="77" t="s">
        <v>296</v>
      </c>
      <c r="R67" s="76" t="s">
        <v>296</v>
      </c>
      <c r="S67" s="77" t="s">
        <v>297</v>
      </c>
      <c r="T67" s="78">
        <v>0</v>
      </c>
      <c r="U67" s="78">
        <v>68</v>
      </c>
      <c r="V67" s="78">
        <v>64</v>
      </c>
      <c r="W67" s="118">
        <v>0.8</v>
      </c>
      <c r="X67" s="123">
        <v>5</v>
      </c>
      <c r="Y67" s="119">
        <v>0.05</v>
      </c>
      <c r="Z67" s="78">
        <v>64</v>
      </c>
      <c r="AA67" s="78">
        <v>64</v>
      </c>
      <c r="AB67" s="78" t="s">
        <v>375</v>
      </c>
    </row>
    <row r="68" spans="2:28" ht="29">
      <c r="B68" s="28" t="s">
        <v>247</v>
      </c>
      <c r="C68" s="28" t="s">
        <v>248</v>
      </c>
      <c r="D68" s="25"/>
      <c r="F68" s="25"/>
      <c r="G68" s="258">
        <v>123.456</v>
      </c>
      <c r="H68" s="74" t="s">
        <v>829</v>
      </c>
      <c r="I68" s="104" t="s">
        <v>982</v>
      </c>
      <c r="J68" s="79" t="s">
        <v>375</v>
      </c>
      <c r="K68" s="650" t="s">
        <v>900</v>
      </c>
      <c r="L68" s="650"/>
      <c r="M68" s="650"/>
      <c r="N68" s="650"/>
      <c r="Q68" s="168" t="s">
        <v>86</v>
      </c>
      <c r="R68" s="169" t="s">
        <v>86</v>
      </c>
      <c r="S68" s="168" t="s">
        <v>85</v>
      </c>
      <c r="T68" s="173">
        <v>3</v>
      </c>
      <c r="U68" s="170">
        <v>69</v>
      </c>
      <c r="V68" s="170">
        <v>0</v>
      </c>
      <c r="W68" s="129">
        <v>0</v>
      </c>
      <c r="X68" s="128">
        <v>0</v>
      </c>
      <c r="Y68" s="129">
        <v>0</v>
      </c>
      <c r="Z68" s="109">
        <v>0</v>
      </c>
      <c r="AA68" s="109">
        <v>0</v>
      </c>
      <c r="AB68" s="109" t="s">
        <v>375</v>
      </c>
    </row>
    <row r="69" spans="2:28" ht="28.4" customHeight="1">
      <c r="D69" s="25"/>
      <c r="F69" s="25"/>
      <c r="G69" s="86" t="s">
        <v>425</v>
      </c>
      <c r="H69" s="296" t="s">
        <v>901</v>
      </c>
      <c r="I69" s="295" t="s">
        <v>451</v>
      </c>
      <c r="J69" s="271" t="s">
        <v>375</v>
      </c>
      <c r="K69" s="649" t="s">
        <v>892</v>
      </c>
      <c r="L69" s="649"/>
      <c r="M69" s="649"/>
      <c r="N69" s="649"/>
      <c r="Q69" s="77" t="s">
        <v>298</v>
      </c>
      <c r="R69" s="76" t="s">
        <v>298</v>
      </c>
      <c r="S69" s="77" t="s">
        <v>299</v>
      </c>
      <c r="T69" s="78">
        <v>0</v>
      </c>
      <c r="U69" s="78">
        <v>70</v>
      </c>
      <c r="V69" s="172">
        <v>64</v>
      </c>
      <c r="W69" s="118">
        <v>0.8</v>
      </c>
      <c r="X69" s="123">
        <v>5</v>
      </c>
      <c r="Y69" s="119">
        <v>0.05</v>
      </c>
      <c r="Z69" s="78">
        <v>64</v>
      </c>
      <c r="AA69" s="78">
        <v>64</v>
      </c>
      <c r="AB69" s="78" t="s">
        <v>375</v>
      </c>
    </row>
    <row r="70" spans="2:28">
      <c r="D70" s="25"/>
      <c r="F70" s="25"/>
      <c r="G70" s="292" t="s">
        <v>444</v>
      </c>
      <c r="H70" s="293" t="s">
        <v>919</v>
      </c>
      <c r="I70" s="105" t="s">
        <v>920</v>
      </c>
      <c r="J70" s="294"/>
      <c r="K70" s="634" t="s">
        <v>921</v>
      </c>
      <c r="L70" s="635"/>
      <c r="M70" s="635"/>
      <c r="N70" s="636"/>
      <c r="Q70" s="77" t="s">
        <v>301</v>
      </c>
      <c r="R70" s="76" t="s">
        <v>301</v>
      </c>
      <c r="S70" s="77" t="s">
        <v>300</v>
      </c>
      <c r="T70" s="78">
        <v>0</v>
      </c>
      <c r="U70" s="78">
        <v>71</v>
      </c>
      <c r="V70" s="172">
        <v>64</v>
      </c>
      <c r="W70" s="118">
        <v>0.8</v>
      </c>
      <c r="X70" s="123">
        <v>5</v>
      </c>
      <c r="Y70" s="119">
        <v>0.05</v>
      </c>
      <c r="Z70" s="78">
        <v>64</v>
      </c>
      <c r="AA70" s="78">
        <v>64</v>
      </c>
      <c r="AB70" s="78" t="s">
        <v>375</v>
      </c>
    </row>
    <row r="71" spans="2:28" ht="29">
      <c r="D71" s="25"/>
      <c r="F71" s="25"/>
      <c r="G71" s="292" t="s">
        <v>444</v>
      </c>
      <c r="H71" s="293" t="s">
        <v>919</v>
      </c>
      <c r="I71" s="105" t="s">
        <v>922</v>
      </c>
      <c r="J71" s="294"/>
      <c r="K71" s="634" t="s">
        <v>923</v>
      </c>
      <c r="L71" s="635"/>
      <c r="M71" s="635"/>
      <c r="N71" s="636"/>
      <c r="Q71" s="108" t="s">
        <v>96</v>
      </c>
      <c r="R71" s="107" t="s">
        <v>96</v>
      </c>
      <c r="S71" s="108" t="s">
        <v>97</v>
      </c>
      <c r="T71" s="109">
        <v>0</v>
      </c>
      <c r="U71" s="109">
        <v>72</v>
      </c>
      <c r="V71" s="109">
        <v>5</v>
      </c>
      <c r="W71" s="121">
        <v>0.3</v>
      </c>
      <c r="X71" s="122">
        <v>5</v>
      </c>
      <c r="Y71" s="135">
        <v>0.1</v>
      </c>
      <c r="Z71" s="109">
        <v>0</v>
      </c>
      <c r="AA71" s="109">
        <v>0</v>
      </c>
      <c r="AB71" s="109" t="s">
        <v>375</v>
      </c>
    </row>
    <row r="72" spans="2:28">
      <c r="D72" s="25"/>
      <c r="F72" s="25"/>
      <c r="G72" s="292" t="s">
        <v>444</v>
      </c>
      <c r="H72" s="293" t="s">
        <v>919</v>
      </c>
      <c r="I72" s="105" t="s">
        <v>924</v>
      </c>
      <c r="J72" s="294"/>
      <c r="K72" s="634" t="s">
        <v>925</v>
      </c>
      <c r="L72" s="635"/>
      <c r="M72" s="635"/>
      <c r="N72" s="636"/>
      <c r="Q72" s="77" t="s">
        <v>303</v>
      </c>
      <c r="R72" s="76" t="s">
        <v>303</v>
      </c>
      <c r="S72" s="77" t="s">
        <v>302</v>
      </c>
      <c r="T72" s="78">
        <v>0</v>
      </c>
      <c r="U72" s="78">
        <v>73</v>
      </c>
      <c r="V72" s="78">
        <v>72</v>
      </c>
      <c r="W72" s="118">
        <v>0.8</v>
      </c>
      <c r="X72" s="123">
        <v>5</v>
      </c>
      <c r="Y72" s="119">
        <v>0.05</v>
      </c>
      <c r="Z72" s="78">
        <v>72</v>
      </c>
      <c r="AA72" s="78">
        <v>72</v>
      </c>
      <c r="AB72" s="78" t="s">
        <v>375</v>
      </c>
    </row>
    <row r="73" spans="2:28">
      <c r="D73" s="25"/>
      <c r="F73" s="25"/>
      <c r="G73" s="292" t="s">
        <v>444</v>
      </c>
      <c r="H73" s="293" t="s">
        <v>478</v>
      </c>
      <c r="I73" s="105" t="s">
        <v>926</v>
      </c>
      <c r="J73" s="294"/>
      <c r="K73" s="634" t="s">
        <v>927</v>
      </c>
      <c r="L73" s="635"/>
      <c r="M73" s="635"/>
      <c r="N73" s="636"/>
      <c r="Q73" s="77" t="s">
        <v>304</v>
      </c>
      <c r="R73" s="76" t="s">
        <v>304</v>
      </c>
      <c r="S73" s="77" t="s">
        <v>305</v>
      </c>
      <c r="T73" s="78">
        <v>0</v>
      </c>
      <c r="U73" s="78">
        <v>74</v>
      </c>
      <c r="V73" s="78">
        <v>72</v>
      </c>
      <c r="W73" s="118">
        <v>0.8</v>
      </c>
      <c r="X73" s="123">
        <v>5</v>
      </c>
      <c r="Y73" s="119">
        <v>0.05</v>
      </c>
      <c r="Z73" s="78">
        <v>72</v>
      </c>
      <c r="AA73" s="78">
        <v>72</v>
      </c>
      <c r="AB73" s="78" t="s">
        <v>375</v>
      </c>
    </row>
    <row r="74" spans="2:28" ht="29">
      <c r="D74" s="25"/>
      <c r="F74" s="25"/>
      <c r="G74" s="292" t="s">
        <v>444</v>
      </c>
      <c r="H74" s="293" t="s">
        <v>919</v>
      </c>
      <c r="I74" s="105" t="s">
        <v>928</v>
      </c>
      <c r="J74" s="294"/>
      <c r="K74" s="634" t="s">
        <v>929</v>
      </c>
      <c r="L74" s="635"/>
      <c r="M74" s="635"/>
      <c r="N74" s="636"/>
      <c r="Q74" s="77" t="s">
        <v>307</v>
      </c>
      <c r="R74" s="76" t="s">
        <v>307</v>
      </c>
      <c r="S74" s="77" t="s">
        <v>306</v>
      </c>
      <c r="T74" s="78">
        <v>0</v>
      </c>
      <c r="U74" s="78">
        <v>75</v>
      </c>
      <c r="V74" s="78">
        <v>72</v>
      </c>
      <c r="W74" s="118">
        <v>0.8</v>
      </c>
      <c r="X74" s="123">
        <v>5</v>
      </c>
      <c r="Y74" s="119">
        <v>0.05</v>
      </c>
      <c r="Z74" s="78">
        <v>72</v>
      </c>
      <c r="AA74" s="78">
        <v>72</v>
      </c>
      <c r="AB74" s="78" t="s">
        <v>375</v>
      </c>
    </row>
    <row r="75" spans="2:28">
      <c r="D75" s="25"/>
      <c r="F75" s="25"/>
      <c r="G75" s="292" t="s">
        <v>444</v>
      </c>
      <c r="H75" s="293" t="s">
        <v>919</v>
      </c>
      <c r="I75" s="105" t="s">
        <v>930</v>
      </c>
      <c r="J75" s="294"/>
      <c r="K75" s="634" t="s">
        <v>931</v>
      </c>
      <c r="L75" s="635"/>
      <c r="M75" s="635"/>
      <c r="N75" s="636"/>
      <c r="Q75" s="77" t="s">
        <v>309</v>
      </c>
      <c r="R75" s="76" t="s">
        <v>309</v>
      </c>
      <c r="S75" s="77" t="s">
        <v>308</v>
      </c>
      <c r="T75" s="78">
        <v>0</v>
      </c>
      <c r="U75" s="78">
        <v>76</v>
      </c>
      <c r="V75" s="78">
        <v>72</v>
      </c>
      <c r="W75" s="118">
        <v>0.8</v>
      </c>
      <c r="X75" s="123">
        <v>5</v>
      </c>
      <c r="Y75" s="119">
        <v>0.05</v>
      </c>
      <c r="Z75" s="78">
        <v>72</v>
      </c>
      <c r="AA75" s="78">
        <v>72</v>
      </c>
      <c r="AB75" s="78" t="s">
        <v>375</v>
      </c>
    </row>
    <row r="76" spans="2:28">
      <c r="D76" s="25"/>
      <c r="F76" s="25"/>
      <c r="G76" s="292" t="s">
        <v>444</v>
      </c>
      <c r="H76" s="293" t="s">
        <v>478</v>
      </c>
      <c r="I76" s="105" t="s">
        <v>932</v>
      </c>
      <c r="J76" s="294"/>
      <c r="K76" s="634" t="s">
        <v>933</v>
      </c>
      <c r="L76" s="635"/>
      <c r="M76" s="635"/>
      <c r="N76" s="636"/>
      <c r="Q76" s="108" t="s">
        <v>167</v>
      </c>
      <c r="R76" s="107" t="s">
        <v>167</v>
      </c>
      <c r="S76" s="108" t="s">
        <v>165</v>
      </c>
      <c r="T76" s="109">
        <v>0</v>
      </c>
      <c r="U76" s="109">
        <v>77</v>
      </c>
      <c r="V76" s="109">
        <v>5</v>
      </c>
      <c r="W76" s="121">
        <v>0.3</v>
      </c>
      <c r="X76" s="122">
        <v>5</v>
      </c>
      <c r="Y76" s="121">
        <v>0.1</v>
      </c>
      <c r="Z76" s="109">
        <v>0</v>
      </c>
      <c r="AA76" s="109">
        <v>0</v>
      </c>
      <c r="AB76" s="109" t="s">
        <v>375</v>
      </c>
    </row>
    <row r="77" spans="2:28">
      <c r="D77" s="25"/>
      <c r="F77" s="25"/>
      <c r="G77" s="292" t="s">
        <v>444</v>
      </c>
      <c r="H77" s="293" t="s">
        <v>934</v>
      </c>
      <c r="I77" s="105" t="s">
        <v>935</v>
      </c>
      <c r="J77" s="294"/>
      <c r="K77" s="634" t="s">
        <v>936</v>
      </c>
      <c r="L77" s="635"/>
      <c r="M77" s="635"/>
      <c r="N77" s="636"/>
      <c r="Q77" s="108" t="s">
        <v>330</v>
      </c>
      <c r="R77" s="107" t="s">
        <v>330</v>
      </c>
      <c r="S77" s="108" t="s">
        <v>166</v>
      </c>
      <c r="T77" s="109">
        <v>0</v>
      </c>
      <c r="U77" s="109">
        <v>78</v>
      </c>
      <c r="V77" s="109">
        <v>5</v>
      </c>
      <c r="W77" s="121">
        <v>0.3</v>
      </c>
      <c r="X77" s="122">
        <v>5</v>
      </c>
      <c r="Y77" s="121">
        <v>0.1</v>
      </c>
      <c r="Z77" s="109">
        <v>0</v>
      </c>
      <c r="AA77" s="109">
        <v>0</v>
      </c>
      <c r="AB77" s="109" t="s">
        <v>375</v>
      </c>
    </row>
    <row r="78" spans="2:28" ht="29">
      <c r="D78" s="25"/>
      <c r="F78" s="25"/>
      <c r="G78" s="292" t="s">
        <v>444</v>
      </c>
      <c r="H78" s="293" t="s">
        <v>478</v>
      </c>
      <c r="I78" s="295" t="s">
        <v>937</v>
      </c>
      <c r="J78" s="294"/>
      <c r="K78" s="634" t="s">
        <v>938</v>
      </c>
      <c r="L78" s="635"/>
      <c r="M78" s="635"/>
      <c r="N78" s="636"/>
      <c r="Q78" s="108" t="s">
        <v>98</v>
      </c>
      <c r="R78" s="107" t="s">
        <v>98</v>
      </c>
      <c r="S78" s="108" t="s">
        <v>99</v>
      </c>
      <c r="T78" s="109">
        <v>0</v>
      </c>
      <c r="U78" s="109">
        <v>79</v>
      </c>
      <c r="V78" s="109">
        <v>5</v>
      </c>
      <c r="W78" s="121">
        <v>0.3</v>
      </c>
      <c r="X78" s="122">
        <v>5</v>
      </c>
      <c r="Y78" s="121">
        <v>0.1</v>
      </c>
      <c r="Z78" s="109">
        <v>0</v>
      </c>
      <c r="AA78" s="109">
        <v>0</v>
      </c>
      <c r="AB78" s="109" t="s">
        <v>375</v>
      </c>
    </row>
    <row r="79" spans="2:28">
      <c r="D79" s="25"/>
      <c r="F79" s="25"/>
      <c r="G79" s="322">
        <v>123.456</v>
      </c>
      <c r="H79" s="293" t="s">
        <v>984</v>
      </c>
      <c r="I79" s="105" t="s">
        <v>981</v>
      </c>
      <c r="J79" s="320" t="s">
        <v>375</v>
      </c>
      <c r="K79" s="634" t="s">
        <v>985</v>
      </c>
      <c r="L79" s="635"/>
      <c r="M79" s="635"/>
      <c r="N79" s="636"/>
      <c r="Q79" s="77" t="s">
        <v>310</v>
      </c>
      <c r="R79" s="76" t="s">
        <v>310</v>
      </c>
      <c r="S79" s="77" t="s">
        <v>311</v>
      </c>
      <c r="T79" s="78">
        <v>0</v>
      </c>
      <c r="U79" s="78">
        <v>80</v>
      </c>
      <c r="V79" s="78">
        <v>79</v>
      </c>
      <c r="W79" s="118">
        <v>0.8</v>
      </c>
      <c r="X79" s="123">
        <v>5</v>
      </c>
      <c r="Y79" s="119">
        <v>0.05</v>
      </c>
      <c r="Z79" s="78">
        <v>79</v>
      </c>
      <c r="AA79" s="78">
        <v>79</v>
      </c>
      <c r="AB79" s="78" t="s">
        <v>375</v>
      </c>
    </row>
    <row r="80" spans="2:28">
      <c r="D80" s="25"/>
      <c r="F80" s="25"/>
      <c r="G80" s="96">
        <v>123.456</v>
      </c>
      <c r="H80" s="293" t="s">
        <v>1028</v>
      </c>
      <c r="I80" s="105" t="s">
        <v>1029</v>
      </c>
      <c r="J80" s="320" t="s">
        <v>375</v>
      </c>
      <c r="K80" s="634" t="s">
        <v>1030</v>
      </c>
      <c r="L80" s="635"/>
      <c r="M80" s="635"/>
      <c r="N80" s="636"/>
      <c r="Q80" s="77" t="s">
        <v>313</v>
      </c>
      <c r="R80" s="76" t="s">
        <v>313</v>
      </c>
      <c r="S80" s="77" t="s">
        <v>312</v>
      </c>
      <c r="T80" s="78">
        <v>0</v>
      </c>
      <c r="U80" s="78">
        <v>81</v>
      </c>
      <c r="V80" s="78">
        <v>79</v>
      </c>
      <c r="W80" s="118">
        <v>0.8</v>
      </c>
      <c r="X80" s="123">
        <v>5</v>
      </c>
      <c r="Y80" s="119">
        <v>0.05</v>
      </c>
      <c r="Z80" s="78">
        <v>79</v>
      </c>
      <c r="AA80" s="78">
        <v>79</v>
      </c>
      <c r="AB80" s="78" t="s">
        <v>375</v>
      </c>
    </row>
    <row r="81" spans="4:28">
      <c r="D81" s="25"/>
      <c r="F81" s="25"/>
      <c r="G81" s="25"/>
      <c r="H81" s="25"/>
      <c r="I81" s="25"/>
      <c r="J81" s="25"/>
      <c r="Q81" s="108" t="s">
        <v>100</v>
      </c>
      <c r="R81" s="107" t="s">
        <v>100</v>
      </c>
      <c r="S81" s="108" t="s">
        <v>101</v>
      </c>
      <c r="T81" s="109">
        <v>0</v>
      </c>
      <c r="U81" s="109">
        <v>82</v>
      </c>
      <c r="V81" s="109">
        <v>5</v>
      </c>
      <c r="W81" s="121">
        <v>0.3</v>
      </c>
      <c r="X81" s="122">
        <v>5</v>
      </c>
      <c r="Y81" s="121">
        <v>0.1</v>
      </c>
      <c r="Z81" s="109">
        <v>0</v>
      </c>
      <c r="AA81" s="109">
        <v>0</v>
      </c>
      <c r="AB81" s="109" t="s">
        <v>375</v>
      </c>
    </row>
    <row r="82" spans="4:28">
      <c r="D82" s="25"/>
      <c r="F82" s="25"/>
      <c r="G82" s="25"/>
      <c r="H82" s="25"/>
      <c r="I82" s="25"/>
      <c r="J82" s="25"/>
      <c r="Q82" s="77" t="s">
        <v>315</v>
      </c>
      <c r="R82" s="76" t="s">
        <v>315</v>
      </c>
      <c r="S82" s="77" t="s">
        <v>314</v>
      </c>
      <c r="T82" s="78">
        <v>0</v>
      </c>
      <c r="U82" s="78">
        <v>83</v>
      </c>
      <c r="V82" s="78">
        <v>82</v>
      </c>
      <c r="W82" s="118">
        <v>0.8</v>
      </c>
      <c r="X82" s="123">
        <v>5</v>
      </c>
      <c r="Y82" s="119">
        <v>0.05</v>
      </c>
      <c r="Z82" s="78">
        <v>82</v>
      </c>
      <c r="AA82" s="78">
        <v>82</v>
      </c>
      <c r="AB82" s="78" t="s">
        <v>375</v>
      </c>
    </row>
    <row r="83" spans="4:28">
      <c r="D83" s="25"/>
      <c r="F83" s="25"/>
      <c r="G83" s="25"/>
      <c r="H83" s="25"/>
      <c r="I83" s="25"/>
      <c r="J83" s="25"/>
      <c r="Q83" s="77" t="s">
        <v>316</v>
      </c>
      <c r="R83" s="76" t="s">
        <v>316</v>
      </c>
      <c r="S83" s="77" t="s">
        <v>317</v>
      </c>
      <c r="T83" s="78">
        <v>0</v>
      </c>
      <c r="U83" s="78">
        <v>84</v>
      </c>
      <c r="V83" s="78">
        <v>82</v>
      </c>
      <c r="W83" s="118">
        <v>0.8</v>
      </c>
      <c r="X83" s="123">
        <v>5</v>
      </c>
      <c r="Y83" s="119">
        <v>0.05</v>
      </c>
      <c r="Z83" s="78">
        <v>82</v>
      </c>
      <c r="AA83" s="78">
        <v>82</v>
      </c>
      <c r="AB83" s="78" t="s">
        <v>375</v>
      </c>
    </row>
    <row r="84" spans="4:28">
      <c r="D84" s="25"/>
      <c r="F84" s="25"/>
      <c r="G84" s="25"/>
      <c r="H84" s="25"/>
      <c r="I84" s="25"/>
      <c r="J84" s="25"/>
      <c r="Q84" s="108" t="s">
        <v>102</v>
      </c>
      <c r="R84" s="107" t="s">
        <v>102</v>
      </c>
      <c r="S84" s="108" t="s">
        <v>103</v>
      </c>
      <c r="T84" s="109">
        <v>0</v>
      </c>
      <c r="U84" s="109">
        <v>85</v>
      </c>
      <c r="V84" s="109">
        <v>5</v>
      </c>
      <c r="W84" s="121">
        <v>0.3</v>
      </c>
      <c r="X84" s="122">
        <v>5</v>
      </c>
      <c r="Y84" s="121">
        <v>0.1</v>
      </c>
      <c r="Z84" s="109">
        <v>0</v>
      </c>
      <c r="AA84" s="109">
        <v>0</v>
      </c>
      <c r="AB84" s="109" t="s">
        <v>375</v>
      </c>
    </row>
    <row r="85" spans="4:28">
      <c r="D85" s="25"/>
      <c r="F85" s="25"/>
      <c r="G85" s="25"/>
      <c r="H85" s="25"/>
      <c r="I85" s="25"/>
      <c r="J85" s="25"/>
      <c r="Q85" s="77" t="s">
        <v>318</v>
      </c>
      <c r="R85" s="76" t="s">
        <v>318</v>
      </c>
      <c r="S85" s="77" t="s">
        <v>319</v>
      </c>
      <c r="T85" s="78">
        <v>0</v>
      </c>
      <c r="U85" s="78">
        <v>86</v>
      </c>
      <c r="V85" s="78">
        <v>85</v>
      </c>
      <c r="W85" s="118">
        <v>0.8</v>
      </c>
      <c r="X85" s="123">
        <v>5</v>
      </c>
      <c r="Y85" s="119">
        <v>0.05</v>
      </c>
      <c r="Z85" s="78">
        <v>85</v>
      </c>
      <c r="AA85" s="78">
        <v>85</v>
      </c>
      <c r="AB85" s="78" t="s">
        <v>375</v>
      </c>
    </row>
    <row r="86" spans="4:28">
      <c r="D86" s="25"/>
      <c r="F86" s="25"/>
      <c r="G86" s="25"/>
      <c r="H86" s="25"/>
      <c r="I86" s="25"/>
      <c r="J86" s="25"/>
      <c r="Q86" s="77" t="s">
        <v>321</v>
      </c>
      <c r="R86" s="76" t="s">
        <v>321</v>
      </c>
      <c r="S86" s="77" t="s">
        <v>320</v>
      </c>
      <c r="T86" s="78">
        <v>0</v>
      </c>
      <c r="U86" s="78">
        <v>87</v>
      </c>
      <c r="V86" s="78">
        <v>85</v>
      </c>
      <c r="W86" s="118">
        <v>0.8</v>
      </c>
      <c r="X86" s="123">
        <v>5</v>
      </c>
      <c r="Y86" s="119">
        <v>0.05</v>
      </c>
      <c r="Z86" s="78">
        <v>85</v>
      </c>
      <c r="AA86" s="78">
        <v>85</v>
      </c>
      <c r="AB86" s="78" t="s">
        <v>375</v>
      </c>
    </row>
    <row r="87" spans="4:28">
      <c r="D87" s="25"/>
      <c r="F87" s="25"/>
      <c r="G87" s="25"/>
      <c r="H87" s="25"/>
      <c r="I87" s="25"/>
      <c r="J87" s="25"/>
      <c r="Q87" s="77" t="s">
        <v>322</v>
      </c>
      <c r="R87" s="76" t="s">
        <v>322</v>
      </c>
      <c r="S87" s="77" t="s">
        <v>323</v>
      </c>
      <c r="T87" s="78">
        <v>0</v>
      </c>
      <c r="U87" s="78">
        <v>88</v>
      </c>
      <c r="V87" s="78">
        <v>85</v>
      </c>
      <c r="W87" s="118">
        <v>0.8</v>
      </c>
      <c r="X87" s="123">
        <v>5</v>
      </c>
      <c r="Y87" s="119">
        <v>0.05</v>
      </c>
      <c r="Z87" s="78">
        <v>85</v>
      </c>
      <c r="AA87" s="78">
        <v>85</v>
      </c>
      <c r="AB87" s="78" t="s">
        <v>375</v>
      </c>
    </row>
    <row r="88" spans="4:28">
      <c r="D88" s="25"/>
      <c r="F88" s="25"/>
      <c r="G88" s="25"/>
      <c r="H88" s="25"/>
      <c r="I88" s="25"/>
      <c r="J88" s="25"/>
      <c r="Q88" s="108" t="s">
        <v>325</v>
      </c>
      <c r="R88" s="107" t="s">
        <v>325</v>
      </c>
      <c r="S88" s="108" t="s">
        <v>324</v>
      </c>
      <c r="T88" s="109">
        <v>0</v>
      </c>
      <c r="U88" s="109">
        <v>89</v>
      </c>
      <c r="V88" s="109">
        <v>5</v>
      </c>
      <c r="W88" s="121">
        <v>0.3</v>
      </c>
      <c r="X88" s="122">
        <v>5</v>
      </c>
      <c r="Y88" s="121">
        <v>0.1</v>
      </c>
      <c r="Z88" s="109">
        <v>0</v>
      </c>
      <c r="AA88" s="109">
        <v>0</v>
      </c>
      <c r="AB88" s="109" t="s">
        <v>375</v>
      </c>
    </row>
    <row r="89" spans="4:28">
      <c r="D89" s="25"/>
      <c r="F89" s="25"/>
      <c r="G89" s="25"/>
      <c r="H89" s="25"/>
      <c r="I89" s="25"/>
      <c r="J89" s="25"/>
      <c r="Q89" s="108" t="s">
        <v>326</v>
      </c>
      <c r="R89" s="107" t="s">
        <v>326</v>
      </c>
      <c r="S89" s="108" t="s">
        <v>327</v>
      </c>
      <c r="T89" s="109">
        <v>0</v>
      </c>
      <c r="U89" s="109">
        <v>90</v>
      </c>
      <c r="V89" s="109">
        <v>5</v>
      </c>
      <c r="W89" s="121">
        <v>0.3</v>
      </c>
      <c r="X89" s="122">
        <v>5</v>
      </c>
      <c r="Y89" s="121">
        <v>0.1</v>
      </c>
      <c r="Z89" s="109">
        <v>0</v>
      </c>
      <c r="AA89" s="109">
        <v>0</v>
      </c>
      <c r="AB89" s="109" t="s">
        <v>375</v>
      </c>
    </row>
    <row r="90" spans="4:28">
      <c r="D90" s="25"/>
      <c r="F90" s="25"/>
      <c r="G90" s="25"/>
      <c r="H90" s="25"/>
      <c r="I90" s="25"/>
      <c r="J90" s="25"/>
      <c r="Q90" s="108" t="s">
        <v>396</v>
      </c>
      <c r="R90" s="107" t="s">
        <v>30</v>
      </c>
      <c r="S90" s="108" t="s">
        <v>392</v>
      </c>
      <c r="T90" s="109">
        <v>0</v>
      </c>
      <c r="U90" s="109">
        <v>91</v>
      </c>
      <c r="V90" s="109">
        <v>95</v>
      </c>
      <c r="W90" s="132">
        <v>0.3</v>
      </c>
      <c r="X90" s="133">
        <v>95</v>
      </c>
      <c r="Y90" s="132">
        <v>0.1</v>
      </c>
      <c r="Z90" s="109">
        <v>0</v>
      </c>
      <c r="AA90" s="109">
        <v>0</v>
      </c>
      <c r="AB90" s="109" t="s">
        <v>375</v>
      </c>
    </row>
    <row r="91" spans="4:28">
      <c r="D91" s="25"/>
      <c r="F91" s="25"/>
      <c r="G91" s="25"/>
      <c r="H91" s="25"/>
      <c r="I91" s="25"/>
      <c r="J91" s="25"/>
      <c r="Q91" s="77" t="s">
        <v>397</v>
      </c>
      <c r="R91" s="76" t="s">
        <v>31</v>
      </c>
      <c r="S91" s="77" t="s">
        <v>393</v>
      </c>
      <c r="T91" s="78">
        <v>0</v>
      </c>
      <c r="U91" s="78">
        <v>92</v>
      </c>
      <c r="V91" s="78">
        <v>91</v>
      </c>
      <c r="W91" s="117">
        <v>0.3</v>
      </c>
      <c r="X91" s="126">
        <v>91</v>
      </c>
      <c r="Y91" s="134">
        <v>0.5</v>
      </c>
      <c r="Z91" s="78">
        <v>0</v>
      </c>
      <c r="AA91" s="78">
        <v>0</v>
      </c>
      <c r="AB91" s="78" t="s">
        <v>375</v>
      </c>
    </row>
    <row r="92" spans="4:28">
      <c r="D92" s="25"/>
      <c r="F92" s="25"/>
      <c r="G92" s="25"/>
      <c r="H92" s="25"/>
      <c r="I92" s="25"/>
      <c r="J92" s="25"/>
      <c r="Q92" s="77" t="s">
        <v>398</v>
      </c>
      <c r="R92" s="76" t="s">
        <v>8</v>
      </c>
      <c r="S92" s="77" t="s">
        <v>394</v>
      </c>
      <c r="T92" s="78">
        <v>0</v>
      </c>
      <c r="U92" s="78">
        <v>93</v>
      </c>
      <c r="V92" s="78">
        <v>91</v>
      </c>
      <c r="W92" s="117">
        <v>0.3</v>
      </c>
      <c r="X92" s="126">
        <v>91</v>
      </c>
      <c r="Y92" s="134">
        <v>0.5</v>
      </c>
      <c r="Z92" s="78">
        <v>0</v>
      </c>
      <c r="AA92" s="78">
        <v>0</v>
      </c>
      <c r="AB92" s="78" t="s">
        <v>375</v>
      </c>
    </row>
    <row r="93" spans="4:28">
      <c r="D93" s="25"/>
      <c r="F93" s="25"/>
      <c r="G93" s="25"/>
      <c r="H93" s="25"/>
      <c r="I93" s="25"/>
      <c r="J93" s="25"/>
      <c r="Q93" s="77" t="s">
        <v>399</v>
      </c>
      <c r="R93" s="76" t="s">
        <v>9</v>
      </c>
      <c r="S93" s="77" t="s">
        <v>134</v>
      </c>
      <c r="T93" s="78">
        <v>0</v>
      </c>
      <c r="U93" s="78">
        <v>94</v>
      </c>
      <c r="V93" s="78">
        <v>91</v>
      </c>
      <c r="W93" s="117">
        <v>0.3</v>
      </c>
      <c r="X93" s="126">
        <v>91</v>
      </c>
      <c r="Y93" s="134">
        <v>0.5</v>
      </c>
      <c r="Z93" s="78">
        <v>0</v>
      </c>
      <c r="AA93" s="78">
        <v>0</v>
      </c>
      <c r="AB93" s="78" t="s">
        <v>375</v>
      </c>
    </row>
    <row r="94" spans="4:28">
      <c r="D94" s="25"/>
      <c r="F94" s="25"/>
      <c r="G94" s="25"/>
      <c r="H94" s="25"/>
      <c r="I94" s="25"/>
      <c r="J94" s="25"/>
      <c r="Q94" s="108" t="s">
        <v>153</v>
      </c>
      <c r="R94" s="107" t="s">
        <v>10</v>
      </c>
      <c r="S94" s="108" t="s">
        <v>395</v>
      </c>
      <c r="T94" s="109">
        <v>0</v>
      </c>
      <c r="U94" s="109">
        <v>95</v>
      </c>
      <c r="V94" s="109">
        <v>0</v>
      </c>
      <c r="W94" s="127">
        <v>0</v>
      </c>
      <c r="X94" s="128">
        <v>0</v>
      </c>
      <c r="Y94" s="129">
        <v>0</v>
      </c>
      <c r="Z94" s="109">
        <v>0</v>
      </c>
      <c r="AA94" s="109">
        <v>0</v>
      </c>
      <c r="AB94" s="109" t="s">
        <v>375</v>
      </c>
    </row>
    <row r="95" spans="4:28">
      <c r="D95" s="25"/>
      <c r="F95" s="25"/>
      <c r="G95" s="25"/>
      <c r="H95" s="25"/>
      <c r="I95" s="25"/>
      <c r="J95" s="25"/>
      <c r="Q95" s="108" t="s">
        <v>400</v>
      </c>
      <c r="R95" s="107" t="s">
        <v>11</v>
      </c>
      <c r="S95" s="108" t="s">
        <v>168</v>
      </c>
      <c r="T95" s="109">
        <v>1</v>
      </c>
      <c r="U95" s="109">
        <v>96</v>
      </c>
      <c r="V95" s="109">
        <v>0</v>
      </c>
      <c r="W95" s="127">
        <v>0</v>
      </c>
      <c r="X95" s="128">
        <v>0</v>
      </c>
      <c r="Y95" s="129">
        <v>0</v>
      </c>
      <c r="Z95" s="109">
        <v>0</v>
      </c>
      <c r="AA95" s="109">
        <v>0</v>
      </c>
      <c r="AB95" s="109" t="s">
        <v>375</v>
      </c>
    </row>
    <row r="96" spans="4:28">
      <c r="D96" s="25"/>
      <c r="F96" s="25"/>
      <c r="G96" s="25"/>
      <c r="H96" s="25"/>
      <c r="I96" s="25"/>
      <c r="J96" s="25"/>
      <c r="Q96" s="77" t="s">
        <v>401</v>
      </c>
      <c r="R96" s="76" t="s">
        <v>12</v>
      </c>
      <c r="S96" s="77" t="s">
        <v>170</v>
      </c>
      <c r="T96" s="78">
        <v>1</v>
      </c>
      <c r="U96" s="78">
        <v>97</v>
      </c>
      <c r="V96" s="78">
        <v>96</v>
      </c>
      <c r="W96" s="120">
        <v>0.5</v>
      </c>
      <c r="X96" s="126">
        <v>96</v>
      </c>
      <c r="Y96" s="134">
        <v>0.5</v>
      </c>
      <c r="Z96" s="78">
        <v>0</v>
      </c>
      <c r="AA96" s="78">
        <v>0</v>
      </c>
      <c r="AB96" s="78" t="s">
        <v>375</v>
      </c>
    </row>
    <row r="97" spans="4:28">
      <c r="D97" s="25"/>
      <c r="F97" s="25"/>
      <c r="G97" s="25"/>
      <c r="H97" s="25"/>
      <c r="I97" s="25"/>
      <c r="J97" s="25"/>
      <c r="Q97" s="77" t="s">
        <v>402</v>
      </c>
      <c r="R97" s="76" t="s">
        <v>436</v>
      </c>
      <c r="S97" s="77" t="s">
        <v>171</v>
      </c>
      <c r="T97" s="78">
        <v>1</v>
      </c>
      <c r="U97" s="78">
        <v>98</v>
      </c>
      <c r="V97" s="78">
        <v>96</v>
      </c>
      <c r="W97" s="120">
        <v>0.5</v>
      </c>
      <c r="X97" s="126">
        <v>96</v>
      </c>
      <c r="Y97" s="134">
        <v>0.5</v>
      </c>
      <c r="Z97" s="78">
        <v>0</v>
      </c>
      <c r="AA97" s="78">
        <v>0</v>
      </c>
      <c r="AB97" s="78" t="s">
        <v>375</v>
      </c>
    </row>
    <row r="98" spans="4:28">
      <c r="D98" s="25"/>
      <c r="F98" s="25"/>
      <c r="G98" s="25"/>
      <c r="H98" s="25"/>
      <c r="I98" s="25"/>
      <c r="J98" s="25"/>
      <c r="Q98" s="77" t="s">
        <v>403</v>
      </c>
      <c r="R98" s="76" t="s">
        <v>437</v>
      </c>
      <c r="S98" s="77" t="s">
        <v>172</v>
      </c>
      <c r="T98" s="78">
        <v>1</v>
      </c>
      <c r="U98" s="78">
        <v>99</v>
      </c>
      <c r="V98" s="78">
        <v>96</v>
      </c>
      <c r="W98" s="120">
        <v>0.5</v>
      </c>
      <c r="X98" s="126">
        <v>96</v>
      </c>
      <c r="Y98" s="134">
        <v>0.5</v>
      </c>
      <c r="Z98" s="78">
        <v>0</v>
      </c>
      <c r="AA98" s="78">
        <v>0</v>
      </c>
      <c r="AB98" s="78" t="s">
        <v>375</v>
      </c>
    </row>
    <row r="99" spans="4:28">
      <c r="F99" s="25"/>
      <c r="G99" s="25"/>
      <c r="H99" s="25"/>
      <c r="I99" s="25"/>
      <c r="J99" s="25"/>
      <c r="Q99" s="77" t="s">
        <v>404</v>
      </c>
      <c r="R99" s="76" t="s">
        <v>438</v>
      </c>
      <c r="S99" s="77" t="s">
        <v>173</v>
      </c>
      <c r="T99" s="78">
        <v>1</v>
      </c>
      <c r="U99" s="78">
        <v>100</v>
      </c>
      <c r="V99" s="78">
        <v>96</v>
      </c>
      <c r="W99" s="120">
        <v>0.5</v>
      </c>
      <c r="X99" s="126">
        <v>96</v>
      </c>
      <c r="Y99" s="134">
        <v>0.5</v>
      </c>
      <c r="Z99" s="78">
        <v>0</v>
      </c>
      <c r="AA99" s="78">
        <v>0</v>
      </c>
      <c r="AB99" s="78" t="s">
        <v>375</v>
      </c>
    </row>
    <row r="100" spans="4:28">
      <c r="F100" s="25"/>
      <c r="G100" s="25"/>
      <c r="H100" s="25"/>
      <c r="I100" s="25"/>
      <c r="J100" s="25"/>
      <c r="Q100" s="108" t="s">
        <v>405</v>
      </c>
      <c r="R100" s="107" t="s">
        <v>13</v>
      </c>
      <c r="S100" s="108" t="s">
        <v>169</v>
      </c>
      <c r="T100" s="109">
        <v>0</v>
      </c>
      <c r="U100" s="109">
        <v>101</v>
      </c>
      <c r="V100" s="109">
        <v>0</v>
      </c>
      <c r="W100" s="127">
        <v>0</v>
      </c>
      <c r="X100" s="128">
        <v>0</v>
      </c>
      <c r="Y100" s="129">
        <v>0</v>
      </c>
      <c r="Z100" s="109">
        <v>0</v>
      </c>
      <c r="AA100" s="109">
        <v>0</v>
      </c>
      <c r="AB100" s="109" t="s">
        <v>375</v>
      </c>
    </row>
    <row r="101" spans="4:28">
      <c r="F101" s="25"/>
      <c r="G101" s="25"/>
      <c r="H101" s="25"/>
      <c r="I101" s="25"/>
      <c r="J101" s="25"/>
      <c r="Q101" s="77" t="s">
        <v>406</v>
      </c>
      <c r="R101" s="76" t="s">
        <v>439</v>
      </c>
      <c r="S101" s="77" t="s">
        <v>171</v>
      </c>
      <c r="T101" s="78">
        <v>0</v>
      </c>
      <c r="U101" s="78">
        <v>102</v>
      </c>
      <c r="V101" s="78">
        <v>101</v>
      </c>
      <c r="W101" s="120">
        <v>0.5</v>
      </c>
      <c r="X101" s="126">
        <v>101</v>
      </c>
      <c r="Y101" s="134">
        <v>0.5</v>
      </c>
      <c r="Z101" s="78">
        <v>0</v>
      </c>
      <c r="AA101" s="78">
        <v>0</v>
      </c>
      <c r="AB101" s="78" t="s">
        <v>375</v>
      </c>
    </row>
    <row r="102" spans="4:28">
      <c r="F102" s="25"/>
      <c r="G102" s="25"/>
      <c r="H102" s="25"/>
      <c r="I102" s="25"/>
      <c r="J102" s="25"/>
      <c r="Q102" s="77" t="s">
        <v>407</v>
      </c>
      <c r="R102" s="76" t="s">
        <v>440</v>
      </c>
      <c r="S102" s="77" t="s">
        <v>172</v>
      </c>
      <c r="T102" s="78">
        <v>0</v>
      </c>
      <c r="U102" s="78">
        <v>103</v>
      </c>
      <c r="V102" s="78">
        <v>101</v>
      </c>
      <c r="W102" s="120">
        <v>0.5</v>
      </c>
      <c r="X102" s="126">
        <v>101</v>
      </c>
      <c r="Y102" s="134">
        <v>0.5</v>
      </c>
      <c r="Z102" s="78">
        <v>0</v>
      </c>
      <c r="AA102" s="78">
        <v>0</v>
      </c>
      <c r="AB102" s="78" t="s">
        <v>375</v>
      </c>
    </row>
    <row r="103" spans="4:28">
      <c r="F103" s="25"/>
      <c r="G103" s="25"/>
      <c r="H103" s="25"/>
      <c r="I103" s="25"/>
      <c r="J103" s="25"/>
      <c r="Q103" s="77" t="s">
        <v>411</v>
      </c>
      <c r="R103" s="77" t="s">
        <v>441</v>
      </c>
      <c r="S103" s="77" t="s">
        <v>173</v>
      </c>
      <c r="T103" s="78">
        <v>0</v>
      </c>
      <c r="U103" s="78">
        <v>104</v>
      </c>
      <c r="V103" s="78">
        <v>101</v>
      </c>
      <c r="W103" s="120">
        <v>0.5</v>
      </c>
      <c r="X103" s="126">
        <v>101</v>
      </c>
      <c r="Y103" s="134">
        <v>0.5</v>
      </c>
      <c r="Z103" s="78">
        <v>0</v>
      </c>
      <c r="AA103" s="78">
        <v>0</v>
      </c>
      <c r="AB103" s="78" t="s">
        <v>375</v>
      </c>
    </row>
    <row r="104" spans="4:28">
      <c r="F104" s="25"/>
      <c r="G104" s="25"/>
      <c r="H104" s="25"/>
      <c r="I104" s="25"/>
      <c r="J104" s="25"/>
      <c r="Q104" s="77" t="s">
        <v>410</v>
      </c>
      <c r="R104" s="77" t="s">
        <v>14</v>
      </c>
      <c r="S104" s="77" t="s">
        <v>143</v>
      </c>
      <c r="T104" s="78">
        <v>1</v>
      </c>
      <c r="U104" s="78">
        <v>105</v>
      </c>
      <c r="V104" s="78">
        <v>0</v>
      </c>
      <c r="W104" s="130">
        <v>0</v>
      </c>
      <c r="X104" s="131">
        <v>0</v>
      </c>
      <c r="Y104" s="130">
        <v>0</v>
      </c>
      <c r="Z104" s="78">
        <v>0</v>
      </c>
      <c r="AA104" s="78">
        <v>0</v>
      </c>
      <c r="AB104" s="78" t="s">
        <v>375</v>
      </c>
    </row>
    <row r="105" spans="4:28">
      <c r="F105" s="25"/>
      <c r="G105" s="25"/>
      <c r="H105" s="25"/>
      <c r="I105" s="25"/>
      <c r="J105" s="25"/>
      <c r="Q105" s="108" t="s">
        <v>409</v>
      </c>
      <c r="R105" s="108" t="s">
        <v>15</v>
      </c>
      <c r="S105" s="108" t="s">
        <v>0</v>
      </c>
      <c r="T105" s="109">
        <v>0</v>
      </c>
      <c r="U105" s="109">
        <v>106</v>
      </c>
      <c r="V105" s="109">
        <v>0</v>
      </c>
      <c r="W105" s="129">
        <v>0</v>
      </c>
      <c r="X105" s="128">
        <v>0</v>
      </c>
      <c r="Y105" s="129">
        <v>0</v>
      </c>
      <c r="Z105" s="109">
        <v>0</v>
      </c>
      <c r="AA105" s="109">
        <v>0</v>
      </c>
      <c r="AB105" s="109" t="s">
        <v>375</v>
      </c>
    </row>
    <row r="106" spans="4:28">
      <c r="F106" s="25"/>
      <c r="G106" s="25"/>
      <c r="H106" s="25"/>
      <c r="I106" s="25"/>
      <c r="J106" s="25"/>
      <c r="Q106" s="110" t="s">
        <v>408</v>
      </c>
      <c r="R106" s="110" t="s">
        <v>333</v>
      </c>
      <c r="S106" s="110" t="s">
        <v>335</v>
      </c>
      <c r="T106" s="106">
        <v>2</v>
      </c>
      <c r="U106" s="106">
        <v>112</v>
      </c>
      <c r="V106" s="106">
        <v>0</v>
      </c>
      <c r="W106" s="130">
        <v>0</v>
      </c>
      <c r="X106" s="131">
        <v>0</v>
      </c>
      <c r="Y106" s="130">
        <v>0</v>
      </c>
      <c r="Z106" s="106">
        <v>0</v>
      </c>
      <c r="AA106" s="106">
        <v>0</v>
      </c>
      <c r="AB106" s="106" t="s">
        <v>375</v>
      </c>
    </row>
    <row r="107" spans="4:28">
      <c r="Q107" s="107" t="s">
        <v>29</v>
      </c>
      <c r="R107" s="108" t="s">
        <v>153</v>
      </c>
      <c r="S107" s="108" t="s">
        <v>376</v>
      </c>
      <c r="T107" s="109">
        <v>0</v>
      </c>
      <c r="U107" s="109">
        <v>5</v>
      </c>
      <c r="V107" s="109">
        <v>95</v>
      </c>
      <c r="W107" s="129">
        <v>0</v>
      </c>
      <c r="X107" s="128">
        <v>0</v>
      </c>
      <c r="Y107" s="129">
        <v>0</v>
      </c>
      <c r="Z107" s="109">
        <v>0</v>
      </c>
      <c r="AA107" s="109">
        <v>0</v>
      </c>
      <c r="AB107" s="109" t="s">
        <v>375</v>
      </c>
    </row>
    <row r="108" spans="4:28">
      <c r="Q108" s="108" t="s">
        <v>64</v>
      </c>
      <c r="R108" s="107" t="s">
        <v>64</v>
      </c>
      <c r="S108" s="108" t="s">
        <v>63</v>
      </c>
      <c r="T108" s="109">
        <v>0</v>
      </c>
      <c r="U108" s="109">
        <v>6</v>
      </c>
      <c r="V108" s="109">
        <v>5</v>
      </c>
      <c r="W108" s="121">
        <v>0.3</v>
      </c>
      <c r="X108" s="122">
        <v>5</v>
      </c>
      <c r="Y108" s="121">
        <v>0.1</v>
      </c>
      <c r="Z108" s="109">
        <v>0</v>
      </c>
      <c r="AA108" s="109">
        <v>0</v>
      </c>
      <c r="AB108" s="109" t="s">
        <v>375</v>
      </c>
    </row>
    <row r="109" spans="4:28">
      <c r="Q109" s="77" t="s">
        <v>146</v>
      </c>
      <c r="R109" s="76" t="s">
        <v>146</v>
      </c>
      <c r="S109" s="77" t="s">
        <v>28</v>
      </c>
      <c r="T109" s="78">
        <v>0</v>
      </c>
      <c r="U109" s="78">
        <v>7</v>
      </c>
      <c r="V109" s="78">
        <v>6</v>
      </c>
      <c r="W109" s="118">
        <v>0.8</v>
      </c>
      <c r="X109" s="126">
        <v>6</v>
      </c>
      <c r="Y109" s="118">
        <v>0.3</v>
      </c>
      <c r="Z109" s="78">
        <v>8</v>
      </c>
      <c r="AA109" s="78">
        <v>9</v>
      </c>
      <c r="AB109" s="78" t="s">
        <v>375</v>
      </c>
    </row>
    <row r="110" spans="4:28">
      <c r="Q110" s="77" t="s">
        <v>147</v>
      </c>
      <c r="R110" s="76" t="s">
        <v>147</v>
      </c>
      <c r="S110" s="77" t="s">
        <v>17</v>
      </c>
      <c r="T110" s="78">
        <v>0</v>
      </c>
      <c r="U110" s="78">
        <v>8</v>
      </c>
      <c r="V110" s="78">
        <v>6</v>
      </c>
      <c r="W110" s="118">
        <v>0.8</v>
      </c>
      <c r="X110" s="126">
        <v>6</v>
      </c>
      <c r="Y110" s="118">
        <v>0.3</v>
      </c>
      <c r="Z110" s="78">
        <v>7</v>
      </c>
      <c r="AA110" s="78">
        <v>9</v>
      </c>
      <c r="AB110" s="259" t="s">
        <v>375</v>
      </c>
    </row>
    <row r="111" spans="4:28">
      <c r="Q111" s="77" t="s">
        <v>18</v>
      </c>
      <c r="R111" s="76" t="s">
        <v>18</v>
      </c>
      <c r="S111" s="77" t="s">
        <v>19</v>
      </c>
      <c r="T111" s="78">
        <v>0</v>
      </c>
      <c r="U111" s="78">
        <v>9</v>
      </c>
      <c r="V111" s="78">
        <v>6</v>
      </c>
      <c r="W111" s="118">
        <v>0.8</v>
      </c>
      <c r="X111" s="126">
        <v>6</v>
      </c>
      <c r="Y111" s="118">
        <v>0.3</v>
      </c>
      <c r="Z111" s="78">
        <v>7</v>
      </c>
      <c r="AA111" s="78">
        <v>8</v>
      </c>
      <c r="AB111" s="78" t="s">
        <v>375</v>
      </c>
    </row>
    <row r="112" spans="4:28">
      <c r="Q112" s="108" t="s">
        <v>148</v>
      </c>
      <c r="R112" s="107" t="s">
        <v>148</v>
      </c>
      <c r="S112" s="108" t="s">
        <v>149</v>
      </c>
      <c r="T112" s="109">
        <v>0</v>
      </c>
      <c r="U112" s="109">
        <v>10</v>
      </c>
      <c r="V112" s="109">
        <v>5</v>
      </c>
      <c r="W112" s="121">
        <v>0.3</v>
      </c>
      <c r="X112" s="122">
        <v>5</v>
      </c>
      <c r="Y112" s="121">
        <v>0.1</v>
      </c>
      <c r="Z112" s="109">
        <v>0</v>
      </c>
      <c r="AA112" s="109">
        <v>0</v>
      </c>
      <c r="AB112" s="109" t="s">
        <v>375</v>
      </c>
    </row>
    <row r="113" spans="17:28">
      <c r="Q113" s="108" t="s">
        <v>65</v>
      </c>
      <c r="R113" s="107" t="s">
        <v>65</v>
      </c>
      <c r="S113" s="108" t="s">
        <v>66</v>
      </c>
      <c r="T113" s="109">
        <v>0</v>
      </c>
      <c r="U113" s="109">
        <v>11</v>
      </c>
      <c r="V113" s="109">
        <v>5</v>
      </c>
      <c r="W113" s="121">
        <v>0.3</v>
      </c>
      <c r="X113" s="122">
        <v>5</v>
      </c>
      <c r="Y113" s="121">
        <v>0.1</v>
      </c>
      <c r="Z113" s="109">
        <v>0</v>
      </c>
      <c r="AA113" s="109">
        <v>0</v>
      </c>
      <c r="AB113" s="109" t="s">
        <v>375</v>
      </c>
    </row>
    <row r="114" spans="17:28">
      <c r="Q114" s="77" t="s">
        <v>20</v>
      </c>
      <c r="R114" s="76" t="s">
        <v>20</v>
      </c>
      <c r="S114" s="77" t="s">
        <v>21</v>
      </c>
      <c r="T114" s="78">
        <v>0</v>
      </c>
      <c r="U114" s="78">
        <v>12</v>
      </c>
      <c r="V114" s="78">
        <v>11</v>
      </c>
      <c r="W114" s="118">
        <v>0.8</v>
      </c>
      <c r="X114" s="126">
        <v>11</v>
      </c>
      <c r="Y114" s="116">
        <v>0.05</v>
      </c>
      <c r="Z114" s="78">
        <v>11</v>
      </c>
      <c r="AA114" s="78">
        <v>11</v>
      </c>
      <c r="AB114" s="78" t="s">
        <v>375</v>
      </c>
    </row>
    <row r="115" spans="17:28">
      <c r="Q115" s="77" t="s">
        <v>23</v>
      </c>
      <c r="R115" s="76" t="s">
        <v>23</v>
      </c>
      <c r="S115" s="77" t="s">
        <v>22</v>
      </c>
      <c r="T115" s="78">
        <v>0</v>
      </c>
      <c r="U115" s="78">
        <v>13</v>
      </c>
      <c r="V115" s="78">
        <v>11</v>
      </c>
      <c r="W115" s="118">
        <v>0.8</v>
      </c>
      <c r="X115" s="126">
        <v>11</v>
      </c>
      <c r="Y115" s="116">
        <v>0.05</v>
      </c>
      <c r="Z115" s="78">
        <v>11</v>
      </c>
      <c r="AA115" s="78">
        <v>11</v>
      </c>
      <c r="AB115" s="78" t="s">
        <v>375</v>
      </c>
    </row>
    <row r="116" spans="17:28">
      <c r="Q116" s="168" t="s">
        <v>72</v>
      </c>
      <c r="R116" s="169" t="s">
        <v>72</v>
      </c>
      <c r="S116" s="168" t="s">
        <v>71</v>
      </c>
      <c r="T116" s="173">
        <v>3</v>
      </c>
      <c r="U116" s="170">
        <v>14</v>
      </c>
      <c r="V116" s="170">
        <v>0</v>
      </c>
      <c r="W116" s="129">
        <v>0</v>
      </c>
      <c r="X116" s="128">
        <v>0</v>
      </c>
      <c r="Y116" s="129">
        <v>0</v>
      </c>
      <c r="Z116" s="109">
        <v>0</v>
      </c>
      <c r="AA116" s="109">
        <v>0</v>
      </c>
      <c r="AB116" s="109" t="s">
        <v>375</v>
      </c>
    </row>
    <row r="117" spans="17:28">
      <c r="Q117" s="77" t="s">
        <v>24</v>
      </c>
      <c r="R117" s="76" t="s">
        <v>24</v>
      </c>
      <c r="S117" s="77" t="s">
        <v>25</v>
      </c>
      <c r="T117" s="78">
        <v>0</v>
      </c>
      <c r="U117" s="78">
        <v>15</v>
      </c>
      <c r="V117" s="172">
        <v>11</v>
      </c>
      <c r="W117" s="118">
        <v>0.8</v>
      </c>
      <c r="X117" s="126">
        <v>11</v>
      </c>
      <c r="Y117" s="116">
        <v>0.05</v>
      </c>
      <c r="Z117" s="78">
        <v>11</v>
      </c>
      <c r="AA117" s="78">
        <v>11</v>
      </c>
      <c r="AB117" s="78" t="s">
        <v>375</v>
      </c>
    </row>
    <row r="118" spans="17:28">
      <c r="Q118" s="73" t="s">
        <v>26</v>
      </c>
      <c r="R118" s="76" t="s">
        <v>26</v>
      </c>
      <c r="S118" s="73" t="s">
        <v>27</v>
      </c>
      <c r="T118" s="78">
        <v>0</v>
      </c>
      <c r="U118" s="78">
        <v>16</v>
      </c>
      <c r="V118" s="172">
        <v>11</v>
      </c>
      <c r="W118" s="118">
        <v>0.8</v>
      </c>
      <c r="X118" s="126">
        <v>11</v>
      </c>
      <c r="Y118" s="116">
        <v>0.05</v>
      </c>
      <c r="Z118" s="78">
        <v>11</v>
      </c>
      <c r="AA118" s="78">
        <v>11</v>
      </c>
      <c r="AB118" s="78" t="s">
        <v>375</v>
      </c>
    </row>
    <row r="119" spans="17:28">
      <c r="Q119" s="73" t="s">
        <v>37</v>
      </c>
      <c r="R119" s="76" t="s">
        <v>37</v>
      </c>
      <c r="S119" s="73" t="s">
        <v>36</v>
      </c>
      <c r="T119" s="78">
        <v>0</v>
      </c>
      <c r="U119" s="78">
        <v>17</v>
      </c>
      <c r="V119" s="172">
        <v>11</v>
      </c>
      <c r="W119" s="118">
        <v>0.8</v>
      </c>
      <c r="X119" s="126">
        <v>11</v>
      </c>
      <c r="Y119" s="116">
        <v>0.05</v>
      </c>
      <c r="Z119" s="78">
        <v>11</v>
      </c>
      <c r="AA119" s="78">
        <v>11</v>
      </c>
      <c r="AB119" s="78" t="s">
        <v>375</v>
      </c>
    </row>
    <row r="120" spans="17:28">
      <c r="Q120" s="73" t="s">
        <v>38</v>
      </c>
      <c r="R120" s="76" t="s">
        <v>38</v>
      </c>
      <c r="S120" s="73" t="s">
        <v>39</v>
      </c>
      <c r="T120" s="78">
        <v>0</v>
      </c>
      <c r="U120" s="78">
        <v>18</v>
      </c>
      <c r="V120" s="78">
        <v>11</v>
      </c>
      <c r="W120" s="118">
        <v>0.8</v>
      </c>
      <c r="X120" s="126">
        <v>11</v>
      </c>
      <c r="Y120" s="116">
        <v>0.05</v>
      </c>
      <c r="Z120" s="78">
        <v>11</v>
      </c>
      <c r="AA120" s="78">
        <v>11</v>
      </c>
      <c r="AB120" s="78" t="s">
        <v>375</v>
      </c>
    </row>
    <row r="121" spans="17:28">
      <c r="Q121" s="73" t="s">
        <v>40</v>
      </c>
      <c r="R121" s="76" t="s">
        <v>40</v>
      </c>
      <c r="S121" s="73" t="s">
        <v>41</v>
      </c>
      <c r="T121" s="78">
        <v>0</v>
      </c>
      <c r="U121" s="78">
        <v>19</v>
      </c>
      <c r="V121" s="78">
        <v>11</v>
      </c>
      <c r="W121" s="118">
        <v>0.8</v>
      </c>
      <c r="X121" s="126">
        <v>11</v>
      </c>
      <c r="Y121" s="116">
        <v>0.05</v>
      </c>
      <c r="Z121" s="78">
        <v>11</v>
      </c>
      <c r="AA121" s="78">
        <v>11</v>
      </c>
      <c r="AB121" s="78" t="s">
        <v>375</v>
      </c>
    </row>
    <row r="122" spans="17:28">
      <c r="Q122" s="77" t="s">
        <v>42</v>
      </c>
      <c r="R122" s="76" t="s">
        <v>42</v>
      </c>
      <c r="S122" s="77" t="s">
        <v>43</v>
      </c>
      <c r="T122" s="78">
        <v>0</v>
      </c>
      <c r="U122" s="78">
        <v>20</v>
      </c>
      <c r="V122" s="78">
        <v>11</v>
      </c>
      <c r="W122" s="118">
        <v>0.8</v>
      </c>
      <c r="X122" s="126">
        <v>11</v>
      </c>
      <c r="Y122" s="116">
        <v>0.05</v>
      </c>
      <c r="Z122" s="78">
        <v>11</v>
      </c>
      <c r="AA122" s="78">
        <v>11</v>
      </c>
      <c r="AB122" s="78" t="s">
        <v>375</v>
      </c>
    </row>
    <row r="123" spans="17:28">
      <c r="Q123" s="171" t="s">
        <v>74</v>
      </c>
      <c r="R123" s="169" t="s">
        <v>74</v>
      </c>
      <c r="S123" s="171" t="s">
        <v>73</v>
      </c>
      <c r="T123" s="173">
        <v>3</v>
      </c>
      <c r="U123" s="170">
        <v>21</v>
      </c>
      <c r="V123" s="170">
        <v>0</v>
      </c>
      <c r="W123" s="129">
        <v>0</v>
      </c>
      <c r="X123" s="128">
        <v>0</v>
      </c>
      <c r="Y123" s="129">
        <v>0</v>
      </c>
      <c r="Z123" s="109">
        <v>0</v>
      </c>
      <c r="AA123" s="109">
        <v>0</v>
      </c>
      <c r="AB123" s="109" t="s">
        <v>375</v>
      </c>
    </row>
    <row r="124" spans="17:28">
      <c r="Q124" s="73" t="s">
        <v>44</v>
      </c>
      <c r="R124" s="76" t="s">
        <v>44</v>
      </c>
      <c r="S124" s="73" t="s">
        <v>60</v>
      </c>
      <c r="T124" s="78">
        <v>0</v>
      </c>
      <c r="U124" s="78">
        <v>22</v>
      </c>
      <c r="V124" s="172">
        <v>11</v>
      </c>
      <c r="W124" s="118">
        <v>0.8</v>
      </c>
      <c r="X124" s="126">
        <v>11</v>
      </c>
      <c r="Y124" s="116">
        <v>0.05</v>
      </c>
      <c r="Z124" s="78">
        <v>11</v>
      </c>
      <c r="AA124" s="78">
        <v>11</v>
      </c>
      <c r="AB124" s="78" t="s">
        <v>375</v>
      </c>
    </row>
    <row r="125" spans="17:28">
      <c r="Q125" s="73" t="s">
        <v>45</v>
      </c>
      <c r="R125" s="76" t="s">
        <v>45</v>
      </c>
      <c r="S125" s="73" t="s">
        <v>61</v>
      </c>
      <c r="T125" s="78">
        <v>0</v>
      </c>
      <c r="U125" s="78">
        <v>23</v>
      </c>
      <c r="V125" s="172">
        <v>11</v>
      </c>
      <c r="W125" s="118">
        <v>0.8</v>
      </c>
      <c r="X125" s="126">
        <v>11</v>
      </c>
      <c r="Y125" s="116">
        <v>0.05</v>
      </c>
      <c r="Z125" s="78">
        <v>11</v>
      </c>
      <c r="AA125" s="78">
        <v>11</v>
      </c>
      <c r="AB125" s="78" t="s">
        <v>375</v>
      </c>
    </row>
    <row r="126" spans="17:28">
      <c r="Q126" s="171" t="s">
        <v>76</v>
      </c>
      <c r="R126" s="169" t="s">
        <v>76</v>
      </c>
      <c r="S126" s="171" t="s">
        <v>75</v>
      </c>
      <c r="T126" s="173">
        <v>3</v>
      </c>
      <c r="U126" s="170">
        <v>24</v>
      </c>
      <c r="V126" s="170">
        <v>0</v>
      </c>
      <c r="W126" s="129">
        <v>0</v>
      </c>
      <c r="X126" s="128">
        <v>0</v>
      </c>
      <c r="Y126" s="129">
        <v>0</v>
      </c>
      <c r="Z126" s="109">
        <v>0</v>
      </c>
      <c r="AA126" s="109">
        <v>0</v>
      </c>
      <c r="AB126" s="109" t="s">
        <v>375</v>
      </c>
    </row>
    <row r="127" spans="17:28">
      <c r="Q127" s="73" t="s">
        <v>46</v>
      </c>
      <c r="R127" s="76" t="s">
        <v>46</v>
      </c>
      <c r="S127" s="73" t="s">
        <v>120</v>
      </c>
      <c r="T127" s="78">
        <v>0</v>
      </c>
      <c r="U127" s="78">
        <v>25</v>
      </c>
      <c r="V127" s="172">
        <v>11</v>
      </c>
      <c r="W127" s="118">
        <v>0.8</v>
      </c>
      <c r="X127" s="126">
        <v>11</v>
      </c>
      <c r="Y127" s="116">
        <v>0.05</v>
      </c>
      <c r="Z127" s="78">
        <v>11</v>
      </c>
      <c r="AA127" s="78">
        <v>11</v>
      </c>
      <c r="AB127" s="78" t="s">
        <v>375</v>
      </c>
    </row>
    <row r="128" spans="17:28">
      <c r="Q128" s="73" t="s">
        <v>47</v>
      </c>
      <c r="R128" s="76" t="s">
        <v>47</v>
      </c>
      <c r="S128" s="73" t="s">
        <v>128</v>
      </c>
      <c r="T128" s="78">
        <v>0</v>
      </c>
      <c r="U128" s="78">
        <v>26</v>
      </c>
      <c r="V128" s="172">
        <v>11</v>
      </c>
      <c r="W128" s="118">
        <v>0.8</v>
      </c>
      <c r="X128" s="126">
        <v>11</v>
      </c>
      <c r="Y128" s="116">
        <v>0.05</v>
      </c>
      <c r="Z128" s="78">
        <v>11</v>
      </c>
      <c r="AA128" s="78">
        <v>11</v>
      </c>
      <c r="AB128" s="78" t="s">
        <v>375</v>
      </c>
    </row>
    <row r="129" spans="17:28">
      <c r="Q129" s="73" t="s">
        <v>49</v>
      </c>
      <c r="R129" s="76" t="s">
        <v>49</v>
      </c>
      <c r="S129" s="73" t="s">
        <v>48</v>
      </c>
      <c r="T129" s="78">
        <v>0</v>
      </c>
      <c r="U129" s="78">
        <v>27</v>
      </c>
      <c r="V129" s="78">
        <v>11</v>
      </c>
      <c r="W129" s="118">
        <v>0.8</v>
      </c>
      <c r="X129" s="126">
        <v>11</v>
      </c>
      <c r="Y129" s="116">
        <v>0.05</v>
      </c>
      <c r="Z129" s="78">
        <v>11</v>
      </c>
      <c r="AA129" s="78">
        <v>11</v>
      </c>
      <c r="AB129" s="78" t="s">
        <v>375</v>
      </c>
    </row>
    <row r="130" spans="17:28">
      <c r="Q130" s="73" t="s">
        <v>51</v>
      </c>
      <c r="R130" s="76" t="s">
        <v>51</v>
      </c>
      <c r="S130" s="73" t="s">
        <v>50</v>
      </c>
      <c r="T130" s="78">
        <v>0</v>
      </c>
      <c r="U130" s="78">
        <v>28</v>
      </c>
      <c r="V130" s="78">
        <v>11</v>
      </c>
      <c r="W130" s="118">
        <v>0.8</v>
      </c>
      <c r="X130" s="126">
        <v>11</v>
      </c>
      <c r="Y130" s="116">
        <v>0.05</v>
      </c>
      <c r="Z130" s="78">
        <v>11</v>
      </c>
      <c r="AA130" s="78">
        <v>11</v>
      </c>
      <c r="AB130" s="78" t="s">
        <v>375</v>
      </c>
    </row>
    <row r="131" spans="17:28">
      <c r="Q131" s="73" t="s">
        <v>52</v>
      </c>
      <c r="R131" s="76" t="s">
        <v>52</v>
      </c>
      <c r="S131" s="73" t="s">
        <v>129</v>
      </c>
      <c r="T131" s="78">
        <v>0</v>
      </c>
      <c r="U131" s="78">
        <v>29</v>
      </c>
      <c r="V131" s="78">
        <v>11</v>
      </c>
      <c r="W131" s="118">
        <v>0.8</v>
      </c>
      <c r="X131" s="126">
        <v>11</v>
      </c>
      <c r="Y131" s="116">
        <v>0.05</v>
      </c>
      <c r="Z131" s="78">
        <v>11</v>
      </c>
      <c r="AA131" s="78">
        <v>11</v>
      </c>
      <c r="AB131" s="78" t="s">
        <v>375</v>
      </c>
    </row>
    <row r="132" spans="17:28">
      <c r="Q132" s="171" t="s">
        <v>78</v>
      </c>
      <c r="R132" s="169" t="s">
        <v>78</v>
      </c>
      <c r="S132" s="171" t="s">
        <v>77</v>
      </c>
      <c r="T132" s="173">
        <v>3</v>
      </c>
      <c r="U132" s="170">
        <v>30</v>
      </c>
      <c r="V132" s="170">
        <v>0</v>
      </c>
      <c r="W132" s="129">
        <v>0</v>
      </c>
      <c r="X132" s="128">
        <v>0</v>
      </c>
      <c r="Y132" s="129">
        <v>0</v>
      </c>
      <c r="Z132" s="109">
        <v>0</v>
      </c>
      <c r="AA132" s="109">
        <v>0</v>
      </c>
      <c r="AB132" s="109" t="s">
        <v>375</v>
      </c>
    </row>
    <row r="133" spans="17:28">
      <c r="Q133" s="73" t="s">
        <v>251</v>
      </c>
      <c r="R133" s="76" t="s">
        <v>251</v>
      </c>
      <c r="S133" s="73" t="s">
        <v>130</v>
      </c>
      <c r="T133" s="78">
        <v>0</v>
      </c>
      <c r="U133" s="78">
        <v>31</v>
      </c>
      <c r="V133" s="172">
        <v>11</v>
      </c>
      <c r="W133" s="118">
        <v>0.8</v>
      </c>
      <c r="X133" s="126">
        <v>11</v>
      </c>
      <c r="Y133" s="116">
        <v>0.05</v>
      </c>
      <c r="Z133" s="78">
        <v>11</v>
      </c>
      <c r="AA133" s="78">
        <v>11</v>
      </c>
      <c r="AB133" s="78" t="s">
        <v>375</v>
      </c>
    </row>
    <row r="134" spans="17:28">
      <c r="Q134" s="73" t="s">
        <v>252</v>
      </c>
      <c r="R134" s="76" t="s">
        <v>252</v>
      </c>
      <c r="S134" s="73" t="s">
        <v>158</v>
      </c>
      <c r="T134" s="78">
        <v>0</v>
      </c>
      <c r="U134" s="78">
        <v>32</v>
      </c>
      <c r="V134" s="172">
        <v>11</v>
      </c>
      <c r="W134" s="118">
        <v>0.8</v>
      </c>
      <c r="X134" s="126">
        <v>11</v>
      </c>
      <c r="Y134" s="116">
        <v>0.05</v>
      </c>
      <c r="Z134" s="78">
        <v>11</v>
      </c>
      <c r="AA134" s="78">
        <v>11</v>
      </c>
      <c r="AB134" s="78" t="s">
        <v>375</v>
      </c>
    </row>
    <row r="135" spans="17:28">
      <c r="Q135" s="171" t="s">
        <v>80</v>
      </c>
      <c r="R135" s="169" t="s">
        <v>80</v>
      </c>
      <c r="S135" s="171" t="s">
        <v>79</v>
      </c>
      <c r="T135" s="173">
        <v>3</v>
      </c>
      <c r="U135" s="170">
        <v>33</v>
      </c>
      <c r="V135" s="170">
        <v>0</v>
      </c>
      <c r="W135" s="129">
        <v>0</v>
      </c>
      <c r="X135" s="128">
        <v>0</v>
      </c>
      <c r="Y135" s="129">
        <v>0</v>
      </c>
      <c r="Z135" s="109">
        <v>0</v>
      </c>
      <c r="AA135" s="109">
        <v>0</v>
      </c>
      <c r="AB135" s="109" t="s">
        <v>375</v>
      </c>
    </row>
    <row r="136" spans="17:28">
      <c r="Q136" s="73" t="s">
        <v>253</v>
      </c>
      <c r="R136" s="76" t="s">
        <v>253</v>
      </c>
      <c r="S136" s="73" t="s">
        <v>254</v>
      </c>
      <c r="T136" s="78">
        <v>0</v>
      </c>
      <c r="U136" s="78">
        <v>34</v>
      </c>
      <c r="V136" s="172">
        <v>11</v>
      </c>
      <c r="W136" s="118">
        <v>0.8</v>
      </c>
      <c r="X136" s="126">
        <v>11</v>
      </c>
      <c r="Y136" s="116">
        <v>0.05</v>
      </c>
      <c r="Z136" s="78">
        <v>11</v>
      </c>
      <c r="AA136" s="78">
        <v>11</v>
      </c>
      <c r="AB136" s="78" t="s">
        <v>375</v>
      </c>
    </row>
    <row r="137" spans="17:28">
      <c r="Q137" s="77" t="s">
        <v>255</v>
      </c>
      <c r="R137" s="76" t="s">
        <v>255</v>
      </c>
      <c r="S137" s="77" t="s">
        <v>256</v>
      </c>
      <c r="T137" s="78">
        <v>0</v>
      </c>
      <c r="U137" s="78">
        <v>35</v>
      </c>
      <c r="V137" s="172">
        <v>11</v>
      </c>
      <c r="W137" s="118">
        <v>0.8</v>
      </c>
      <c r="X137" s="126">
        <v>11</v>
      </c>
      <c r="Y137" s="116">
        <v>0.05</v>
      </c>
      <c r="Z137" s="78">
        <v>11</v>
      </c>
      <c r="AA137" s="78">
        <v>11</v>
      </c>
      <c r="AB137" s="78" t="s">
        <v>375</v>
      </c>
    </row>
    <row r="138" spans="17:28">
      <c r="Q138" s="108" t="s">
        <v>59</v>
      </c>
      <c r="R138" s="107" t="s">
        <v>59</v>
      </c>
      <c r="S138" s="108" t="s">
        <v>257</v>
      </c>
      <c r="T138" s="109">
        <v>0</v>
      </c>
      <c r="U138" s="109">
        <v>36</v>
      </c>
      <c r="V138" s="109">
        <v>5</v>
      </c>
      <c r="W138" s="121">
        <v>0.3</v>
      </c>
      <c r="X138" s="122">
        <v>5</v>
      </c>
      <c r="Y138" s="121">
        <v>0.1</v>
      </c>
      <c r="Z138" s="109">
        <v>0</v>
      </c>
      <c r="AA138" s="109">
        <v>0</v>
      </c>
      <c r="AB138" s="109" t="s">
        <v>375</v>
      </c>
    </row>
    <row r="139" spans="17:28">
      <c r="Q139" s="108" t="s">
        <v>68</v>
      </c>
      <c r="R139" s="107" t="s">
        <v>68</v>
      </c>
      <c r="S139" s="108" t="s">
        <v>67</v>
      </c>
      <c r="T139" s="109">
        <v>0</v>
      </c>
      <c r="U139" s="109">
        <v>37</v>
      </c>
      <c r="V139" s="109">
        <v>5</v>
      </c>
      <c r="W139" s="121">
        <v>0.3</v>
      </c>
      <c r="X139" s="122">
        <v>5</v>
      </c>
      <c r="Y139" s="121">
        <v>0.1</v>
      </c>
      <c r="Z139" s="109">
        <v>0</v>
      </c>
      <c r="AA139" s="109">
        <v>0</v>
      </c>
      <c r="AB139" s="109" t="s">
        <v>375</v>
      </c>
    </row>
    <row r="140" spans="17:28">
      <c r="Q140" s="77" t="s">
        <v>258</v>
      </c>
      <c r="R140" s="76" t="s">
        <v>258</v>
      </c>
      <c r="S140" s="77" t="s">
        <v>259</v>
      </c>
      <c r="T140" s="78">
        <v>0</v>
      </c>
      <c r="U140" s="78">
        <v>38</v>
      </c>
      <c r="V140" s="78">
        <v>37</v>
      </c>
      <c r="W140" s="118">
        <v>0.8</v>
      </c>
      <c r="X140" s="126">
        <v>37</v>
      </c>
      <c r="Y140" s="118">
        <v>0.3</v>
      </c>
      <c r="Z140" s="78">
        <v>37</v>
      </c>
      <c r="AA140" s="78">
        <v>37</v>
      </c>
      <c r="AB140" s="78" t="s">
        <v>375</v>
      </c>
    </row>
    <row r="141" spans="17:28">
      <c r="Q141" s="77" t="s">
        <v>260</v>
      </c>
      <c r="R141" s="76" t="s">
        <v>260</v>
      </c>
      <c r="S141" s="77" t="s">
        <v>261</v>
      </c>
      <c r="T141" s="78">
        <v>0</v>
      </c>
      <c r="U141" s="78">
        <v>39</v>
      </c>
      <c r="V141" s="78">
        <v>37</v>
      </c>
      <c r="W141" s="118">
        <v>0.8</v>
      </c>
      <c r="X141" s="126">
        <v>37</v>
      </c>
      <c r="Y141" s="118">
        <v>0.3</v>
      </c>
      <c r="Z141" s="78">
        <v>37</v>
      </c>
      <c r="AA141" s="78">
        <v>37</v>
      </c>
      <c r="AB141" s="78" t="s">
        <v>375</v>
      </c>
    </row>
    <row r="142" spans="17:28">
      <c r="Q142" s="108" t="s">
        <v>159</v>
      </c>
      <c r="R142" s="107" t="s">
        <v>159</v>
      </c>
      <c r="S142" s="108" t="s">
        <v>160</v>
      </c>
      <c r="T142" s="109">
        <v>0</v>
      </c>
      <c r="U142" s="109">
        <v>40</v>
      </c>
      <c r="V142" s="109">
        <v>5</v>
      </c>
      <c r="W142" s="121">
        <v>0.3</v>
      </c>
      <c r="X142" s="122">
        <v>5</v>
      </c>
      <c r="Y142" s="121">
        <v>0.1</v>
      </c>
      <c r="Z142" s="109">
        <v>0</v>
      </c>
      <c r="AA142" s="109">
        <v>0</v>
      </c>
      <c r="AB142" s="109" t="s">
        <v>375</v>
      </c>
    </row>
    <row r="143" spans="17:28">
      <c r="Q143" s="108" t="s">
        <v>70</v>
      </c>
      <c r="R143" s="107" t="s">
        <v>70</v>
      </c>
      <c r="S143" s="108" t="s">
        <v>69</v>
      </c>
      <c r="T143" s="109">
        <v>0</v>
      </c>
      <c r="U143" s="109">
        <v>41</v>
      </c>
      <c r="V143" s="109">
        <v>5</v>
      </c>
      <c r="W143" s="121">
        <v>0.3</v>
      </c>
      <c r="X143" s="122">
        <v>5</v>
      </c>
      <c r="Y143" s="121">
        <v>0.1</v>
      </c>
      <c r="Z143" s="109">
        <v>0</v>
      </c>
      <c r="AA143" s="109">
        <v>0</v>
      </c>
      <c r="AB143" s="109" t="s">
        <v>375</v>
      </c>
    </row>
    <row r="144" spans="17:28">
      <c r="Q144" s="77" t="s">
        <v>262</v>
      </c>
      <c r="R144" s="76" t="s">
        <v>262</v>
      </c>
      <c r="S144" s="77" t="s">
        <v>263</v>
      </c>
      <c r="T144" s="78">
        <v>0</v>
      </c>
      <c r="U144" s="78">
        <v>42</v>
      </c>
      <c r="V144" s="78">
        <v>41</v>
      </c>
      <c r="W144" s="118">
        <v>0.8</v>
      </c>
      <c r="X144" s="123">
        <v>5</v>
      </c>
      <c r="Y144" s="119">
        <v>0.05</v>
      </c>
      <c r="Z144" s="78">
        <v>41</v>
      </c>
      <c r="AA144" s="78">
        <v>41</v>
      </c>
      <c r="AB144" s="78" t="s">
        <v>375</v>
      </c>
    </row>
    <row r="145" spans="17:28">
      <c r="Q145" s="77" t="s">
        <v>264</v>
      </c>
      <c r="R145" s="76" t="s">
        <v>264</v>
      </c>
      <c r="S145" s="77" t="s">
        <v>265</v>
      </c>
      <c r="T145" s="78">
        <v>0</v>
      </c>
      <c r="U145" s="78">
        <v>43</v>
      </c>
      <c r="V145" s="78">
        <v>41</v>
      </c>
      <c r="W145" s="118">
        <v>0.8</v>
      </c>
      <c r="X145" s="123">
        <v>5</v>
      </c>
      <c r="Y145" s="119">
        <v>0.05</v>
      </c>
      <c r="Z145" s="78">
        <v>41</v>
      </c>
      <c r="AA145" s="78">
        <v>41</v>
      </c>
      <c r="AB145" s="78" t="s">
        <v>375</v>
      </c>
    </row>
    <row r="146" spans="17:28">
      <c r="Q146" s="77" t="s">
        <v>266</v>
      </c>
      <c r="R146" s="76" t="s">
        <v>266</v>
      </c>
      <c r="S146" s="77" t="s">
        <v>267</v>
      </c>
      <c r="T146" s="78">
        <v>0</v>
      </c>
      <c r="U146" s="78">
        <v>44</v>
      </c>
      <c r="V146" s="78">
        <v>41</v>
      </c>
      <c r="W146" s="118">
        <v>0.8</v>
      </c>
      <c r="X146" s="123">
        <v>5</v>
      </c>
      <c r="Y146" s="119">
        <v>0.05</v>
      </c>
      <c r="Z146" s="78">
        <v>41</v>
      </c>
      <c r="AA146" s="78">
        <v>41</v>
      </c>
      <c r="AB146" s="78" t="s">
        <v>375</v>
      </c>
    </row>
    <row r="147" spans="17:28">
      <c r="Q147" s="108" t="s">
        <v>89</v>
      </c>
      <c r="R147" s="107" t="s">
        <v>89</v>
      </c>
      <c r="S147" s="108" t="s">
        <v>88</v>
      </c>
      <c r="T147" s="109">
        <v>0</v>
      </c>
      <c r="U147" s="109">
        <v>45</v>
      </c>
      <c r="V147" s="109">
        <v>5</v>
      </c>
      <c r="W147" s="121">
        <v>0.3</v>
      </c>
      <c r="X147" s="122">
        <v>5</v>
      </c>
      <c r="Y147" s="121">
        <v>0.1</v>
      </c>
      <c r="Z147" s="109">
        <v>0</v>
      </c>
      <c r="AA147" s="109">
        <v>0</v>
      </c>
      <c r="AB147" s="109" t="s">
        <v>375</v>
      </c>
    </row>
    <row r="148" spans="17:28">
      <c r="Q148" s="77" t="s">
        <v>268</v>
      </c>
      <c r="R148" s="76" t="s">
        <v>268</v>
      </c>
      <c r="S148" s="77" t="s">
        <v>269</v>
      </c>
      <c r="T148" s="78">
        <v>0</v>
      </c>
      <c r="U148" s="78">
        <v>46</v>
      </c>
      <c r="V148" s="78">
        <v>45</v>
      </c>
      <c r="W148" s="118">
        <v>0.8</v>
      </c>
      <c r="X148" s="126">
        <v>45</v>
      </c>
      <c r="Y148" s="118">
        <v>0.3</v>
      </c>
      <c r="Z148" s="78">
        <v>45</v>
      </c>
      <c r="AA148" s="78">
        <v>45</v>
      </c>
      <c r="AB148" s="78" t="s">
        <v>375</v>
      </c>
    </row>
    <row r="149" spans="17:28">
      <c r="Q149" s="77" t="s">
        <v>270</v>
      </c>
      <c r="R149" s="76" t="s">
        <v>270</v>
      </c>
      <c r="S149" s="77" t="s">
        <v>162</v>
      </c>
      <c r="T149" s="78">
        <v>0</v>
      </c>
      <c r="U149" s="78">
        <v>47</v>
      </c>
      <c r="V149" s="78">
        <v>45</v>
      </c>
      <c r="W149" s="118">
        <v>0.8</v>
      </c>
      <c r="X149" s="126">
        <v>45</v>
      </c>
      <c r="Y149" s="118">
        <v>0.3</v>
      </c>
      <c r="Z149" s="78">
        <v>45</v>
      </c>
      <c r="AA149" s="78">
        <v>45</v>
      </c>
      <c r="AB149" s="78" t="s">
        <v>375</v>
      </c>
    </row>
    <row r="150" spans="17:28">
      <c r="Q150" s="77" t="s">
        <v>271</v>
      </c>
      <c r="R150" s="76" t="s">
        <v>271</v>
      </c>
      <c r="S150" s="77" t="s">
        <v>163</v>
      </c>
      <c r="T150" s="78">
        <v>0</v>
      </c>
      <c r="U150" s="78">
        <v>48</v>
      </c>
      <c r="V150" s="78">
        <v>45</v>
      </c>
      <c r="W150" s="118">
        <v>0.8</v>
      </c>
      <c r="X150" s="126">
        <v>45</v>
      </c>
      <c r="Y150" s="118">
        <v>0.3</v>
      </c>
      <c r="Z150" s="78">
        <v>45</v>
      </c>
      <c r="AA150" s="78">
        <v>45</v>
      </c>
      <c r="AB150" s="78" t="s">
        <v>375</v>
      </c>
    </row>
    <row r="151" spans="17:28">
      <c r="Q151" s="77" t="s">
        <v>272</v>
      </c>
      <c r="R151" s="76" t="s">
        <v>272</v>
      </c>
      <c r="S151" s="77" t="s">
        <v>273</v>
      </c>
      <c r="T151" s="78">
        <v>0</v>
      </c>
      <c r="U151" s="78">
        <v>49</v>
      </c>
      <c r="V151" s="78">
        <v>45</v>
      </c>
      <c r="W151" s="118">
        <v>0.8</v>
      </c>
      <c r="X151" s="126">
        <v>45</v>
      </c>
      <c r="Y151" s="118">
        <v>0.3</v>
      </c>
      <c r="Z151" s="78">
        <v>45</v>
      </c>
      <c r="AA151" s="78">
        <v>45</v>
      </c>
      <c r="AB151" s="78" t="s">
        <v>375</v>
      </c>
    </row>
    <row r="152" spans="17:28">
      <c r="Q152" s="77" t="s">
        <v>274</v>
      </c>
      <c r="R152" s="76" t="s">
        <v>274</v>
      </c>
      <c r="S152" s="77" t="s">
        <v>275</v>
      </c>
      <c r="T152" s="78">
        <v>0</v>
      </c>
      <c r="U152" s="78">
        <v>50</v>
      </c>
      <c r="V152" s="78">
        <v>45</v>
      </c>
      <c r="W152" s="118">
        <v>0.8</v>
      </c>
      <c r="X152" s="126">
        <v>45</v>
      </c>
      <c r="Y152" s="118">
        <v>0.3</v>
      </c>
      <c r="Z152" s="78">
        <v>45</v>
      </c>
      <c r="AA152" s="78">
        <v>45</v>
      </c>
      <c r="AB152" s="78" t="s">
        <v>375</v>
      </c>
    </row>
    <row r="153" spans="17:28">
      <c r="Q153" s="108" t="s">
        <v>161</v>
      </c>
      <c r="R153" s="107" t="s">
        <v>161</v>
      </c>
      <c r="S153" s="108" t="s">
        <v>276</v>
      </c>
      <c r="T153" s="109">
        <v>0</v>
      </c>
      <c r="U153" s="109">
        <v>51</v>
      </c>
      <c r="V153" s="109">
        <v>5</v>
      </c>
      <c r="W153" s="121">
        <v>0.3</v>
      </c>
      <c r="X153" s="122">
        <v>5</v>
      </c>
      <c r="Y153" s="121">
        <v>0.1</v>
      </c>
      <c r="Z153" s="109">
        <v>0</v>
      </c>
      <c r="AA153" s="109">
        <v>0</v>
      </c>
      <c r="AB153" s="109" t="s">
        <v>375</v>
      </c>
    </row>
    <row r="154" spans="17:28">
      <c r="Q154" s="108" t="s">
        <v>91</v>
      </c>
      <c r="R154" s="107" t="s">
        <v>91</v>
      </c>
      <c r="S154" s="108" t="s">
        <v>90</v>
      </c>
      <c r="T154" s="109">
        <v>0</v>
      </c>
      <c r="U154" s="109">
        <v>52</v>
      </c>
      <c r="V154" s="109">
        <v>5</v>
      </c>
      <c r="W154" s="121">
        <v>0.3</v>
      </c>
      <c r="X154" s="124">
        <v>5</v>
      </c>
      <c r="Y154" s="121">
        <v>0.1</v>
      </c>
      <c r="Z154" s="109">
        <v>0</v>
      </c>
      <c r="AA154" s="109">
        <v>0</v>
      </c>
      <c r="AB154" s="109" t="s">
        <v>375</v>
      </c>
    </row>
    <row r="155" spans="17:28">
      <c r="Q155" s="168" t="s">
        <v>82</v>
      </c>
      <c r="R155" s="169" t="s">
        <v>82</v>
      </c>
      <c r="S155" s="168" t="s">
        <v>81</v>
      </c>
      <c r="T155" s="173">
        <v>3</v>
      </c>
      <c r="U155" s="170">
        <v>53</v>
      </c>
      <c r="V155" s="170">
        <v>0</v>
      </c>
      <c r="W155" s="129">
        <v>0</v>
      </c>
      <c r="X155" s="128">
        <v>0</v>
      </c>
      <c r="Y155" s="129">
        <v>0</v>
      </c>
      <c r="Z155" s="109">
        <v>0</v>
      </c>
      <c r="AA155" s="109">
        <v>0</v>
      </c>
      <c r="AB155" s="109" t="s">
        <v>375</v>
      </c>
    </row>
    <row r="156" spans="17:28">
      <c r="Q156" s="77" t="s">
        <v>277</v>
      </c>
      <c r="R156" s="76" t="s">
        <v>277</v>
      </c>
      <c r="S156" s="77" t="s">
        <v>278</v>
      </c>
      <c r="T156" s="78">
        <v>0</v>
      </c>
      <c r="U156" s="78">
        <v>54</v>
      </c>
      <c r="V156" s="172">
        <v>52</v>
      </c>
      <c r="W156" s="118">
        <v>0.8</v>
      </c>
      <c r="X156" s="123">
        <v>5</v>
      </c>
      <c r="Y156" s="119">
        <v>0.05</v>
      </c>
      <c r="Z156" s="78">
        <v>52</v>
      </c>
      <c r="AA156" s="78">
        <v>52</v>
      </c>
      <c r="AB156" s="78" t="s">
        <v>375</v>
      </c>
    </row>
    <row r="157" spans="17:28">
      <c r="Q157" s="77" t="s">
        <v>279</v>
      </c>
      <c r="R157" s="76" t="s">
        <v>279</v>
      </c>
      <c r="S157" s="77" t="s">
        <v>280</v>
      </c>
      <c r="T157" s="78">
        <v>0</v>
      </c>
      <c r="U157" s="78">
        <v>55</v>
      </c>
      <c r="V157" s="172">
        <v>52</v>
      </c>
      <c r="W157" s="118">
        <v>0.8</v>
      </c>
      <c r="X157" s="123">
        <v>5</v>
      </c>
      <c r="Y157" s="119">
        <v>0.05</v>
      </c>
      <c r="Z157" s="78">
        <v>52</v>
      </c>
      <c r="AA157" s="78">
        <v>52</v>
      </c>
      <c r="AB157" s="78" t="s">
        <v>375</v>
      </c>
    </row>
    <row r="158" spans="17:28">
      <c r="Q158" s="77" t="s">
        <v>281</v>
      </c>
      <c r="R158" s="76" t="s">
        <v>281</v>
      </c>
      <c r="S158" s="77" t="s">
        <v>282</v>
      </c>
      <c r="T158" s="78">
        <v>0</v>
      </c>
      <c r="U158" s="78">
        <v>56</v>
      </c>
      <c r="V158" s="78">
        <v>52</v>
      </c>
      <c r="W158" s="118">
        <v>0.8</v>
      </c>
      <c r="X158" s="123">
        <v>5</v>
      </c>
      <c r="Y158" s="119">
        <v>0.05</v>
      </c>
      <c r="Z158" s="78">
        <v>52</v>
      </c>
      <c r="AA158" s="78">
        <v>52</v>
      </c>
      <c r="AB158" s="78" t="s">
        <v>375</v>
      </c>
    </row>
    <row r="159" spans="17:28">
      <c r="Q159" s="77" t="s">
        <v>284</v>
      </c>
      <c r="R159" s="76" t="s">
        <v>284</v>
      </c>
      <c r="S159" s="77" t="s">
        <v>283</v>
      </c>
      <c r="T159" s="78">
        <v>0</v>
      </c>
      <c r="U159" s="78">
        <v>57</v>
      </c>
      <c r="V159" s="78">
        <v>52</v>
      </c>
      <c r="W159" s="118">
        <v>0.8</v>
      </c>
      <c r="X159" s="123">
        <v>5</v>
      </c>
      <c r="Y159" s="119">
        <v>0.05</v>
      </c>
      <c r="Z159" s="78">
        <v>52</v>
      </c>
      <c r="AA159" s="78">
        <v>52</v>
      </c>
      <c r="AB159" s="78" t="s">
        <v>375</v>
      </c>
    </row>
    <row r="160" spans="17:28">
      <c r="Q160" s="108" t="s">
        <v>93</v>
      </c>
      <c r="R160" s="107" t="s">
        <v>93</v>
      </c>
      <c r="S160" s="108" t="s">
        <v>92</v>
      </c>
      <c r="T160" s="109">
        <v>0</v>
      </c>
      <c r="U160" s="109">
        <v>58</v>
      </c>
      <c r="V160" s="109">
        <v>5</v>
      </c>
      <c r="W160" s="121">
        <v>0.3</v>
      </c>
      <c r="X160" s="122">
        <v>5</v>
      </c>
      <c r="Y160" s="121">
        <v>0.1</v>
      </c>
      <c r="Z160" s="109">
        <v>0</v>
      </c>
      <c r="AA160" s="109">
        <v>0</v>
      </c>
      <c r="AB160" s="109" t="s">
        <v>375</v>
      </c>
    </row>
    <row r="161" spans="17:28">
      <c r="Q161" s="77" t="s">
        <v>285</v>
      </c>
      <c r="R161" s="76" t="s">
        <v>285</v>
      </c>
      <c r="S161" s="77" t="s">
        <v>286</v>
      </c>
      <c r="T161" s="78">
        <v>0</v>
      </c>
      <c r="U161" s="78">
        <v>59</v>
      </c>
      <c r="V161" s="78">
        <v>58</v>
      </c>
      <c r="W161" s="118">
        <v>0.8</v>
      </c>
      <c r="X161" s="123">
        <v>5</v>
      </c>
      <c r="Y161" s="119">
        <v>0.05</v>
      </c>
      <c r="Z161" s="78">
        <v>58</v>
      </c>
      <c r="AA161" s="78">
        <v>58</v>
      </c>
      <c r="AB161" s="78" t="s">
        <v>375</v>
      </c>
    </row>
    <row r="162" spans="17:28">
      <c r="Q162" s="77" t="s">
        <v>288</v>
      </c>
      <c r="R162" s="76" t="s">
        <v>288</v>
      </c>
      <c r="S162" s="77" t="s">
        <v>287</v>
      </c>
      <c r="T162" s="78">
        <v>0</v>
      </c>
      <c r="U162" s="78">
        <v>60</v>
      </c>
      <c r="V162" s="78">
        <v>58</v>
      </c>
      <c r="W162" s="118">
        <v>0.8</v>
      </c>
      <c r="X162" s="123">
        <v>5</v>
      </c>
      <c r="Y162" s="119">
        <v>0.05</v>
      </c>
      <c r="Z162" s="78">
        <v>58</v>
      </c>
      <c r="AA162" s="78">
        <v>58</v>
      </c>
      <c r="AB162" s="78" t="s">
        <v>375</v>
      </c>
    </row>
    <row r="163" spans="17:28">
      <c r="Q163" s="77" t="s">
        <v>290</v>
      </c>
      <c r="R163" s="76" t="s">
        <v>290</v>
      </c>
      <c r="S163" s="77" t="s">
        <v>289</v>
      </c>
      <c r="T163" s="78">
        <v>0</v>
      </c>
      <c r="U163" s="78">
        <v>61</v>
      </c>
      <c r="V163" s="78">
        <v>58</v>
      </c>
      <c r="W163" s="118">
        <v>0.8</v>
      </c>
      <c r="X163" s="123">
        <v>5</v>
      </c>
      <c r="Y163" s="119">
        <v>0.05</v>
      </c>
      <c r="Z163" s="78">
        <v>58</v>
      </c>
      <c r="AA163" s="78">
        <v>58</v>
      </c>
      <c r="AB163" s="78" t="s">
        <v>375</v>
      </c>
    </row>
    <row r="164" spans="17:28">
      <c r="Q164" s="108" t="s">
        <v>164</v>
      </c>
      <c r="R164" s="107" t="s">
        <v>164</v>
      </c>
      <c r="S164" s="108" t="s">
        <v>142</v>
      </c>
      <c r="T164" s="109">
        <v>5</v>
      </c>
      <c r="U164" s="109">
        <v>62</v>
      </c>
      <c r="V164" s="109">
        <v>5</v>
      </c>
      <c r="W164" s="121">
        <v>0.3</v>
      </c>
      <c r="X164" s="122">
        <v>5</v>
      </c>
      <c r="Y164" s="121">
        <v>0.1</v>
      </c>
      <c r="Z164" s="109">
        <v>0</v>
      </c>
      <c r="AA164" s="109">
        <v>0</v>
      </c>
      <c r="AB164" s="109" t="s">
        <v>375</v>
      </c>
    </row>
    <row r="165" spans="17:28">
      <c r="Q165" s="77" t="s">
        <v>291</v>
      </c>
      <c r="R165" s="76" t="s">
        <v>291</v>
      </c>
      <c r="S165" s="77" t="s">
        <v>391</v>
      </c>
      <c r="T165" s="78">
        <v>0</v>
      </c>
      <c r="U165" s="78">
        <v>63</v>
      </c>
      <c r="V165" s="78">
        <v>0</v>
      </c>
      <c r="W165" s="118">
        <v>0.8</v>
      </c>
      <c r="X165" s="125">
        <v>5</v>
      </c>
      <c r="Y165" s="119">
        <v>0.05</v>
      </c>
      <c r="Z165" s="78">
        <v>5</v>
      </c>
      <c r="AA165" s="78">
        <v>5</v>
      </c>
      <c r="AB165" s="78"/>
    </row>
    <row r="166" spans="17:28">
      <c r="Q166" s="108" t="s">
        <v>94</v>
      </c>
      <c r="R166" s="107" t="s">
        <v>94</v>
      </c>
      <c r="S166" s="108" t="s">
        <v>95</v>
      </c>
      <c r="T166" s="109">
        <v>0</v>
      </c>
      <c r="U166" s="109">
        <v>64</v>
      </c>
      <c r="V166" s="109">
        <v>5</v>
      </c>
      <c r="W166" s="121">
        <v>0.3</v>
      </c>
      <c r="X166" s="122">
        <v>5</v>
      </c>
      <c r="Y166" s="121">
        <v>0.1</v>
      </c>
      <c r="Z166" s="109">
        <v>0</v>
      </c>
      <c r="AA166" s="109">
        <v>0</v>
      </c>
      <c r="AB166" s="109" t="s">
        <v>375</v>
      </c>
    </row>
    <row r="167" spans="17:28">
      <c r="Q167" s="168" t="s">
        <v>84</v>
      </c>
      <c r="R167" s="169" t="s">
        <v>84</v>
      </c>
      <c r="S167" s="168" t="s">
        <v>83</v>
      </c>
      <c r="T167" s="173">
        <v>3</v>
      </c>
      <c r="U167" s="170">
        <v>65</v>
      </c>
      <c r="V167" s="170">
        <v>0</v>
      </c>
      <c r="W167" s="129">
        <v>0</v>
      </c>
      <c r="X167" s="128">
        <v>0</v>
      </c>
      <c r="Y167" s="129">
        <v>0</v>
      </c>
      <c r="Z167" s="109">
        <v>0</v>
      </c>
      <c r="AA167" s="109">
        <v>0</v>
      </c>
      <c r="AB167" s="109" t="s">
        <v>375</v>
      </c>
    </row>
    <row r="168" spans="17:28">
      <c r="Q168" s="77" t="s">
        <v>293</v>
      </c>
      <c r="R168" s="76" t="s">
        <v>293</v>
      </c>
      <c r="S168" s="77" t="s">
        <v>292</v>
      </c>
      <c r="T168" s="78">
        <v>0</v>
      </c>
      <c r="U168" s="78">
        <v>66</v>
      </c>
      <c r="V168" s="172">
        <v>64</v>
      </c>
      <c r="W168" s="118">
        <v>0.8</v>
      </c>
      <c r="X168" s="123">
        <v>5</v>
      </c>
      <c r="Y168" s="119">
        <v>0.05</v>
      </c>
      <c r="Z168" s="78">
        <v>64</v>
      </c>
      <c r="AA168" s="78">
        <v>64</v>
      </c>
      <c r="AB168" s="78" t="s">
        <v>375</v>
      </c>
    </row>
    <row r="169" spans="17:28">
      <c r="Q169" s="77" t="s">
        <v>295</v>
      </c>
      <c r="R169" s="76" t="s">
        <v>295</v>
      </c>
      <c r="S169" s="77" t="s">
        <v>294</v>
      </c>
      <c r="T169" s="78">
        <v>0</v>
      </c>
      <c r="U169" s="78">
        <v>67</v>
      </c>
      <c r="V169" s="172">
        <v>64</v>
      </c>
      <c r="W169" s="118">
        <v>0.8</v>
      </c>
      <c r="X169" s="123">
        <v>5</v>
      </c>
      <c r="Y169" s="119">
        <v>0.05</v>
      </c>
      <c r="Z169" s="78">
        <v>64</v>
      </c>
      <c r="AA169" s="78">
        <v>64</v>
      </c>
      <c r="AB169" s="78" t="s">
        <v>375</v>
      </c>
    </row>
    <row r="170" spans="17:28">
      <c r="Q170" s="77" t="s">
        <v>296</v>
      </c>
      <c r="R170" s="76" t="s">
        <v>296</v>
      </c>
      <c r="S170" s="77" t="s">
        <v>297</v>
      </c>
      <c r="T170" s="78">
        <v>0</v>
      </c>
      <c r="U170" s="78">
        <v>68</v>
      </c>
      <c r="V170" s="78">
        <v>64</v>
      </c>
      <c r="W170" s="118">
        <v>0.8</v>
      </c>
      <c r="X170" s="123">
        <v>5</v>
      </c>
      <c r="Y170" s="119">
        <v>0.05</v>
      </c>
      <c r="Z170" s="78">
        <v>64</v>
      </c>
      <c r="AA170" s="78">
        <v>64</v>
      </c>
      <c r="AB170" s="78" t="s">
        <v>375</v>
      </c>
    </row>
    <row r="171" spans="17:28">
      <c r="Q171" s="168" t="s">
        <v>86</v>
      </c>
      <c r="R171" s="169" t="s">
        <v>86</v>
      </c>
      <c r="S171" s="168" t="s">
        <v>85</v>
      </c>
      <c r="T171" s="173">
        <v>3</v>
      </c>
      <c r="U171" s="170">
        <v>69</v>
      </c>
      <c r="V171" s="170">
        <v>0</v>
      </c>
      <c r="W171" s="129">
        <v>0</v>
      </c>
      <c r="X171" s="128">
        <v>0</v>
      </c>
      <c r="Y171" s="129">
        <v>0</v>
      </c>
      <c r="Z171" s="109">
        <v>0</v>
      </c>
      <c r="AA171" s="109">
        <v>0</v>
      </c>
      <c r="AB171" s="109" t="s">
        <v>375</v>
      </c>
    </row>
    <row r="172" spans="17:28">
      <c r="Q172" s="77" t="s">
        <v>298</v>
      </c>
      <c r="R172" s="76" t="s">
        <v>298</v>
      </c>
      <c r="S172" s="77" t="s">
        <v>299</v>
      </c>
      <c r="T172" s="78">
        <v>0</v>
      </c>
      <c r="U172" s="78">
        <v>70</v>
      </c>
      <c r="V172" s="172">
        <v>64</v>
      </c>
      <c r="W172" s="118">
        <v>0.8</v>
      </c>
      <c r="X172" s="123">
        <v>5</v>
      </c>
      <c r="Y172" s="119">
        <v>0.05</v>
      </c>
      <c r="Z172" s="78">
        <v>64</v>
      </c>
      <c r="AA172" s="78">
        <v>64</v>
      </c>
      <c r="AB172" s="78" t="s">
        <v>375</v>
      </c>
    </row>
    <row r="173" spans="17:28">
      <c r="Q173" s="77" t="s">
        <v>301</v>
      </c>
      <c r="R173" s="76" t="s">
        <v>301</v>
      </c>
      <c r="S173" s="77" t="s">
        <v>300</v>
      </c>
      <c r="T173" s="78">
        <v>0</v>
      </c>
      <c r="U173" s="78">
        <v>71</v>
      </c>
      <c r="V173" s="172">
        <v>64</v>
      </c>
      <c r="W173" s="118">
        <v>0.8</v>
      </c>
      <c r="X173" s="123">
        <v>5</v>
      </c>
      <c r="Y173" s="119">
        <v>0.05</v>
      </c>
      <c r="Z173" s="78">
        <v>64</v>
      </c>
      <c r="AA173" s="78">
        <v>64</v>
      </c>
      <c r="AB173" s="78" t="s">
        <v>375</v>
      </c>
    </row>
    <row r="174" spans="17:28">
      <c r="Q174" s="108" t="s">
        <v>96</v>
      </c>
      <c r="R174" s="107" t="s">
        <v>96</v>
      </c>
      <c r="S174" s="108" t="s">
        <v>97</v>
      </c>
      <c r="T174" s="109">
        <v>0</v>
      </c>
      <c r="U174" s="109">
        <v>72</v>
      </c>
      <c r="V174" s="109">
        <v>5</v>
      </c>
      <c r="W174" s="121">
        <v>0.3</v>
      </c>
      <c r="X174" s="122">
        <v>5</v>
      </c>
      <c r="Y174" s="135">
        <v>0.1</v>
      </c>
      <c r="Z174" s="109">
        <v>0</v>
      </c>
      <c r="AA174" s="109">
        <v>0</v>
      </c>
      <c r="AB174" s="109" t="s">
        <v>375</v>
      </c>
    </row>
    <row r="175" spans="17:28">
      <c r="Q175" s="77" t="s">
        <v>303</v>
      </c>
      <c r="R175" s="76" t="s">
        <v>303</v>
      </c>
      <c r="S175" s="77" t="s">
        <v>302</v>
      </c>
      <c r="T175" s="78">
        <v>0</v>
      </c>
      <c r="U175" s="78">
        <v>73</v>
      </c>
      <c r="V175" s="78">
        <v>72</v>
      </c>
      <c r="W175" s="118">
        <v>0.8</v>
      </c>
      <c r="X175" s="123">
        <v>5</v>
      </c>
      <c r="Y175" s="119">
        <v>0.05</v>
      </c>
      <c r="Z175" s="78">
        <v>72</v>
      </c>
      <c r="AA175" s="78">
        <v>72</v>
      </c>
      <c r="AB175" s="78" t="s">
        <v>375</v>
      </c>
    </row>
    <row r="176" spans="17:28">
      <c r="Q176" s="77" t="s">
        <v>304</v>
      </c>
      <c r="R176" s="76" t="s">
        <v>304</v>
      </c>
      <c r="S176" s="77" t="s">
        <v>305</v>
      </c>
      <c r="T176" s="78">
        <v>0</v>
      </c>
      <c r="U176" s="78">
        <v>74</v>
      </c>
      <c r="V176" s="78">
        <v>72</v>
      </c>
      <c r="W176" s="118">
        <v>0.8</v>
      </c>
      <c r="X176" s="123">
        <v>5</v>
      </c>
      <c r="Y176" s="119">
        <v>0.05</v>
      </c>
      <c r="Z176" s="78">
        <v>72</v>
      </c>
      <c r="AA176" s="78">
        <v>72</v>
      </c>
      <c r="AB176" s="78" t="s">
        <v>375</v>
      </c>
    </row>
    <row r="177" spans="17:28">
      <c r="Q177" s="77" t="s">
        <v>307</v>
      </c>
      <c r="R177" s="76" t="s">
        <v>307</v>
      </c>
      <c r="S177" s="77" t="s">
        <v>306</v>
      </c>
      <c r="T177" s="78">
        <v>0</v>
      </c>
      <c r="U177" s="78">
        <v>75</v>
      </c>
      <c r="V177" s="78">
        <v>72</v>
      </c>
      <c r="W177" s="118">
        <v>0.8</v>
      </c>
      <c r="X177" s="123">
        <v>5</v>
      </c>
      <c r="Y177" s="119">
        <v>0.05</v>
      </c>
      <c r="Z177" s="78">
        <v>72</v>
      </c>
      <c r="AA177" s="78">
        <v>72</v>
      </c>
      <c r="AB177" s="78" t="s">
        <v>375</v>
      </c>
    </row>
    <row r="178" spans="17:28">
      <c r="Q178" s="77" t="s">
        <v>309</v>
      </c>
      <c r="R178" s="76" t="s">
        <v>309</v>
      </c>
      <c r="S178" s="77" t="s">
        <v>308</v>
      </c>
      <c r="T178" s="78">
        <v>0</v>
      </c>
      <c r="U178" s="78">
        <v>76</v>
      </c>
      <c r="V178" s="78">
        <v>72</v>
      </c>
      <c r="W178" s="118">
        <v>0.8</v>
      </c>
      <c r="X178" s="123">
        <v>5</v>
      </c>
      <c r="Y178" s="119">
        <v>0.05</v>
      </c>
      <c r="Z178" s="78">
        <v>72</v>
      </c>
      <c r="AA178" s="78">
        <v>72</v>
      </c>
      <c r="AB178" s="78" t="s">
        <v>375</v>
      </c>
    </row>
    <row r="179" spans="17:28">
      <c r="Q179" s="108" t="s">
        <v>167</v>
      </c>
      <c r="R179" s="107" t="s">
        <v>167</v>
      </c>
      <c r="S179" s="108" t="s">
        <v>165</v>
      </c>
      <c r="T179" s="109">
        <v>0</v>
      </c>
      <c r="U179" s="109">
        <v>77</v>
      </c>
      <c r="V179" s="109">
        <v>5</v>
      </c>
      <c r="W179" s="121">
        <v>0.3</v>
      </c>
      <c r="X179" s="122">
        <v>5</v>
      </c>
      <c r="Y179" s="121">
        <v>0.1</v>
      </c>
      <c r="Z179" s="109">
        <v>0</v>
      </c>
      <c r="AA179" s="109">
        <v>0</v>
      </c>
      <c r="AB179" s="109" t="s">
        <v>375</v>
      </c>
    </row>
    <row r="180" spans="17:28">
      <c r="Q180" s="108" t="s">
        <v>330</v>
      </c>
      <c r="R180" s="107" t="s">
        <v>330</v>
      </c>
      <c r="S180" s="108" t="s">
        <v>166</v>
      </c>
      <c r="T180" s="109">
        <v>0</v>
      </c>
      <c r="U180" s="109">
        <v>78</v>
      </c>
      <c r="V180" s="109">
        <v>5</v>
      </c>
      <c r="W180" s="121">
        <v>0.3</v>
      </c>
      <c r="X180" s="122">
        <v>5</v>
      </c>
      <c r="Y180" s="121">
        <v>0.1</v>
      </c>
      <c r="Z180" s="109">
        <v>0</v>
      </c>
      <c r="AA180" s="109">
        <v>0</v>
      </c>
      <c r="AB180" s="109" t="s">
        <v>375</v>
      </c>
    </row>
    <row r="181" spans="17:28">
      <c r="Q181" s="108" t="s">
        <v>98</v>
      </c>
      <c r="R181" s="107" t="s">
        <v>98</v>
      </c>
      <c r="S181" s="108" t="s">
        <v>99</v>
      </c>
      <c r="T181" s="109">
        <v>0</v>
      </c>
      <c r="U181" s="109">
        <v>79</v>
      </c>
      <c r="V181" s="109">
        <v>5</v>
      </c>
      <c r="W181" s="121">
        <v>0.3</v>
      </c>
      <c r="X181" s="122">
        <v>5</v>
      </c>
      <c r="Y181" s="121">
        <v>0.1</v>
      </c>
      <c r="Z181" s="109">
        <v>0</v>
      </c>
      <c r="AA181" s="109">
        <v>0</v>
      </c>
      <c r="AB181" s="109" t="s">
        <v>375</v>
      </c>
    </row>
    <row r="182" spans="17:28">
      <c r="Q182" s="77" t="s">
        <v>310</v>
      </c>
      <c r="R182" s="76" t="s">
        <v>310</v>
      </c>
      <c r="S182" s="77" t="s">
        <v>311</v>
      </c>
      <c r="T182" s="78">
        <v>0</v>
      </c>
      <c r="U182" s="78">
        <v>80</v>
      </c>
      <c r="V182" s="78">
        <v>79</v>
      </c>
      <c r="W182" s="118">
        <v>0.8</v>
      </c>
      <c r="X182" s="123">
        <v>5</v>
      </c>
      <c r="Y182" s="119">
        <v>0.05</v>
      </c>
      <c r="Z182" s="78">
        <v>79</v>
      </c>
      <c r="AA182" s="78">
        <v>79</v>
      </c>
      <c r="AB182" s="78" t="s">
        <v>375</v>
      </c>
    </row>
    <row r="183" spans="17:28">
      <c r="Q183" s="77" t="s">
        <v>313</v>
      </c>
      <c r="R183" s="76" t="s">
        <v>313</v>
      </c>
      <c r="S183" s="77" t="s">
        <v>312</v>
      </c>
      <c r="T183" s="78">
        <v>0</v>
      </c>
      <c r="U183" s="78">
        <v>81</v>
      </c>
      <c r="V183" s="78">
        <v>79</v>
      </c>
      <c r="W183" s="118">
        <v>0.8</v>
      </c>
      <c r="X183" s="123">
        <v>5</v>
      </c>
      <c r="Y183" s="119">
        <v>0.05</v>
      </c>
      <c r="Z183" s="78">
        <v>79</v>
      </c>
      <c r="AA183" s="78">
        <v>79</v>
      </c>
      <c r="AB183" s="78" t="s">
        <v>375</v>
      </c>
    </row>
    <row r="184" spans="17:28">
      <c r="Q184" s="108" t="s">
        <v>100</v>
      </c>
      <c r="R184" s="107" t="s">
        <v>100</v>
      </c>
      <c r="S184" s="108" t="s">
        <v>101</v>
      </c>
      <c r="T184" s="109">
        <v>0</v>
      </c>
      <c r="U184" s="109">
        <v>82</v>
      </c>
      <c r="V184" s="109">
        <v>5</v>
      </c>
      <c r="W184" s="121">
        <v>0.3</v>
      </c>
      <c r="X184" s="122">
        <v>5</v>
      </c>
      <c r="Y184" s="121">
        <v>0.1</v>
      </c>
      <c r="Z184" s="109">
        <v>0</v>
      </c>
      <c r="AA184" s="109">
        <v>0</v>
      </c>
      <c r="AB184" s="109" t="s">
        <v>375</v>
      </c>
    </row>
    <row r="185" spans="17:28">
      <c r="Q185" s="77" t="s">
        <v>315</v>
      </c>
      <c r="R185" s="76" t="s">
        <v>315</v>
      </c>
      <c r="S185" s="77" t="s">
        <v>314</v>
      </c>
      <c r="T185" s="78">
        <v>0</v>
      </c>
      <c r="U185" s="78">
        <v>83</v>
      </c>
      <c r="V185" s="78">
        <v>82</v>
      </c>
      <c r="W185" s="118">
        <v>0.8</v>
      </c>
      <c r="X185" s="123">
        <v>5</v>
      </c>
      <c r="Y185" s="119">
        <v>0.05</v>
      </c>
      <c r="Z185" s="78">
        <v>82</v>
      </c>
      <c r="AA185" s="78">
        <v>82</v>
      </c>
      <c r="AB185" s="78" t="s">
        <v>375</v>
      </c>
    </row>
    <row r="186" spans="17:28">
      <c r="Q186" s="77" t="s">
        <v>316</v>
      </c>
      <c r="R186" s="76" t="s">
        <v>316</v>
      </c>
      <c r="S186" s="77" t="s">
        <v>317</v>
      </c>
      <c r="T186" s="78">
        <v>0</v>
      </c>
      <c r="U186" s="78">
        <v>84</v>
      </c>
      <c r="V186" s="78">
        <v>82</v>
      </c>
      <c r="W186" s="118">
        <v>0.8</v>
      </c>
      <c r="X186" s="123">
        <v>5</v>
      </c>
      <c r="Y186" s="119">
        <v>0.05</v>
      </c>
      <c r="Z186" s="78">
        <v>82</v>
      </c>
      <c r="AA186" s="78">
        <v>82</v>
      </c>
      <c r="AB186" s="78" t="s">
        <v>375</v>
      </c>
    </row>
    <row r="187" spans="17:28">
      <c r="Q187" s="108" t="s">
        <v>102</v>
      </c>
      <c r="R187" s="107" t="s">
        <v>102</v>
      </c>
      <c r="S187" s="108" t="s">
        <v>103</v>
      </c>
      <c r="T187" s="109">
        <v>0</v>
      </c>
      <c r="U187" s="109">
        <v>85</v>
      </c>
      <c r="V187" s="109">
        <v>5</v>
      </c>
      <c r="W187" s="121">
        <v>0.3</v>
      </c>
      <c r="X187" s="122">
        <v>5</v>
      </c>
      <c r="Y187" s="121">
        <v>0.1</v>
      </c>
      <c r="Z187" s="109">
        <v>0</v>
      </c>
      <c r="AA187" s="109">
        <v>0</v>
      </c>
      <c r="AB187" s="109" t="s">
        <v>375</v>
      </c>
    </row>
    <row r="188" spans="17:28">
      <c r="Q188" s="77" t="s">
        <v>318</v>
      </c>
      <c r="R188" s="76" t="s">
        <v>318</v>
      </c>
      <c r="S188" s="77" t="s">
        <v>319</v>
      </c>
      <c r="T188" s="78">
        <v>0</v>
      </c>
      <c r="U188" s="78">
        <v>86</v>
      </c>
      <c r="V188" s="78">
        <v>85</v>
      </c>
      <c r="W188" s="118">
        <v>0.8</v>
      </c>
      <c r="X188" s="123">
        <v>5</v>
      </c>
      <c r="Y188" s="119">
        <v>0.05</v>
      </c>
      <c r="Z188" s="78">
        <v>85</v>
      </c>
      <c r="AA188" s="78">
        <v>85</v>
      </c>
      <c r="AB188" s="78" t="s">
        <v>375</v>
      </c>
    </row>
    <row r="189" spans="17:28">
      <c r="Q189" s="77" t="s">
        <v>321</v>
      </c>
      <c r="R189" s="76" t="s">
        <v>321</v>
      </c>
      <c r="S189" s="77" t="s">
        <v>320</v>
      </c>
      <c r="T189" s="78">
        <v>0</v>
      </c>
      <c r="U189" s="78">
        <v>87</v>
      </c>
      <c r="V189" s="78">
        <v>85</v>
      </c>
      <c r="W189" s="118">
        <v>0.8</v>
      </c>
      <c r="X189" s="123">
        <v>5</v>
      </c>
      <c r="Y189" s="119">
        <v>0.05</v>
      </c>
      <c r="Z189" s="78">
        <v>85</v>
      </c>
      <c r="AA189" s="78">
        <v>85</v>
      </c>
      <c r="AB189" s="78" t="s">
        <v>375</v>
      </c>
    </row>
    <row r="190" spans="17:28">
      <c r="Q190" s="77" t="s">
        <v>322</v>
      </c>
      <c r="R190" s="76" t="s">
        <v>322</v>
      </c>
      <c r="S190" s="77" t="s">
        <v>323</v>
      </c>
      <c r="T190" s="78">
        <v>0</v>
      </c>
      <c r="U190" s="78">
        <v>88</v>
      </c>
      <c r="V190" s="78">
        <v>85</v>
      </c>
      <c r="W190" s="118">
        <v>0.8</v>
      </c>
      <c r="X190" s="123">
        <v>5</v>
      </c>
      <c r="Y190" s="119">
        <v>0.05</v>
      </c>
      <c r="Z190" s="78">
        <v>85</v>
      </c>
      <c r="AA190" s="78">
        <v>85</v>
      </c>
      <c r="AB190" s="78" t="s">
        <v>375</v>
      </c>
    </row>
    <row r="191" spans="17:28">
      <c r="Q191" s="108" t="s">
        <v>325</v>
      </c>
      <c r="R191" s="107" t="s">
        <v>325</v>
      </c>
      <c r="S191" s="108" t="s">
        <v>324</v>
      </c>
      <c r="T191" s="109">
        <v>0</v>
      </c>
      <c r="U191" s="109">
        <v>89</v>
      </c>
      <c r="V191" s="109">
        <v>5</v>
      </c>
      <c r="W191" s="121">
        <v>0.3</v>
      </c>
      <c r="X191" s="122">
        <v>5</v>
      </c>
      <c r="Y191" s="121">
        <v>0.1</v>
      </c>
      <c r="Z191" s="109">
        <v>0</v>
      </c>
      <c r="AA191" s="109">
        <v>0</v>
      </c>
      <c r="AB191" s="109" t="s">
        <v>375</v>
      </c>
    </row>
    <row r="192" spans="17:28">
      <c r="Q192" s="108" t="s">
        <v>326</v>
      </c>
      <c r="R192" s="107" t="s">
        <v>326</v>
      </c>
      <c r="S192" s="108" t="s">
        <v>327</v>
      </c>
      <c r="T192" s="109">
        <v>0</v>
      </c>
      <c r="U192" s="109">
        <v>90</v>
      </c>
      <c r="V192" s="109">
        <v>5</v>
      </c>
      <c r="W192" s="121">
        <v>0.3</v>
      </c>
      <c r="X192" s="122">
        <v>5</v>
      </c>
      <c r="Y192" s="121">
        <v>0.1</v>
      </c>
      <c r="Z192" s="109">
        <v>0</v>
      </c>
      <c r="AA192" s="109">
        <v>0</v>
      </c>
      <c r="AB192" s="109" t="s">
        <v>375</v>
      </c>
    </row>
    <row r="193" spans="17:28">
      <c r="Q193" s="108" t="s">
        <v>396</v>
      </c>
      <c r="R193" s="107" t="s">
        <v>30</v>
      </c>
      <c r="S193" s="108" t="s">
        <v>392</v>
      </c>
      <c r="T193" s="109">
        <v>0</v>
      </c>
      <c r="U193" s="109">
        <v>91</v>
      </c>
      <c r="V193" s="109">
        <v>95</v>
      </c>
      <c r="W193" s="132">
        <v>0.3</v>
      </c>
      <c r="X193" s="133">
        <v>95</v>
      </c>
      <c r="Y193" s="132">
        <v>0.1</v>
      </c>
      <c r="Z193" s="109">
        <v>0</v>
      </c>
      <c r="AA193" s="109">
        <v>0</v>
      </c>
      <c r="AB193" s="109" t="s">
        <v>375</v>
      </c>
    </row>
    <row r="194" spans="17:28">
      <c r="Q194" s="77" t="s">
        <v>397</v>
      </c>
      <c r="R194" s="76" t="s">
        <v>31</v>
      </c>
      <c r="S194" s="77" t="s">
        <v>393</v>
      </c>
      <c r="T194" s="78">
        <v>0</v>
      </c>
      <c r="U194" s="78">
        <v>92</v>
      </c>
      <c r="V194" s="78">
        <v>91</v>
      </c>
      <c r="W194" s="117">
        <v>0.3</v>
      </c>
      <c r="X194" s="126">
        <v>91</v>
      </c>
      <c r="Y194" s="134">
        <v>0.5</v>
      </c>
      <c r="Z194" s="78">
        <v>0</v>
      </c>
      <c r="AA194" s="78">
        <v>0</v>
      </c>
      <c r="AB194" s="78" t="s">
        <v>375</v>
      </c>
    </row>
    <row r="195" spans="17:28">
      <c r="Q195" s="77" t="s">
        <v>398</v>
      </c>
      <c r="R195" s="76" t="s">
        <v>8</v>
      </c>
      <c r="S195" s="77" t="s">
        <v>394</v>
      </c>
      <c r="T195" s="78">
        <v>0</v>
      </c>
      <c r="U195" s="78">
        <v>93</v>
      </c>
      <c r="V195" s="78">
        <v>91</v>
      </c>
      <c r="W195" s="117">
        <v>0.3</v>
      </c>
      <c r="X195" s="126">
        <v>91</v>
      </c>
      <c r="Y195" s="134">
        <v>0.5</v>
      </c>
      <c r="Z195" s="78">
        <v>0</v>
      </c>
      <c r="AA195" s="78">
        <v>0</v>
      </c>
      <c r="AB195" s="78" t="s">
        <v>375</v>
      </c>
    </row>
    <row r="196" spans="17:28">
      <c r="Q196" s="77" t="s">
        <v>399</v>
      </c>
      <c r="R196" s="76" t="s">
        <v>9</v>
      </c>
      <c r="S196" s="77" t="s">
        <v>134</v>
      </c>
      <c r="T196" s="78">
        <v>0</v>
      </c>
      <c r="U196" s="78">
        <v>94</v>
      </c>
      <c r="V196" s="78">
        <v>91</v>
      </c>
      <c r="W196" s="117">
        <v>0.3</v>
      </c>
      <c r="X196" s="126">
        <v>91</v>
      </c>
      <c r="Y196" s="134">
        <v>0.5</v>
      </c>
      <c r="Z196" s="78">
        <v>0</v>
      </c>
      <c r="AA196" s="78">
        <v>0</v>
      </c>
      <c r="AB196" s="78" t="s">
        <v>375</v>
      </c>
    </row>
    <row r="197" spans="17:28">
      <c r="Q197" s="108" t="s">
        <v>153</v>
      </c>
      <c r="R197" s="107" t="s">
        <v>10</v>
      </c>
      <c r="S197" s="108" t="s">
        <v>395</v>
      </c>
      <c r="T197" s="109">
        <v>0</v>
      </c>
      <c r="U197" s="109">
        <v>95</v>
      </c>
      <c r="V197" s="109">
        <v>0</v>
      </c>
      <c r="W197" s="127">
        <v>0</v>
      </c>
      <c r="X197" s="128">
        <v>0</v>
      </c>
      <c r="Y197" s="129">
        <v>0</v>
      </c>
      <c r="Z197" s="109">
        <v>0</v>
      </c>
      <c r="AA197" s="109">
        <v>0</v>
      </c>
      <c r="AB197" s="109" t="s">
        <v>375</v>
      </c>
    </row>
    <row r="198" spans="17:28">
      <c r="Q198" s="108" t="s">
        <v>400</v>
      </c>
      <c r="R198" s="107" t="s">
        <v>11</v>
      </c>
      <c r="S198" s="108" t="s">
        <v>168</v>
      </c>
      <c r="T198" s="109">
        <v>1</v>
      </c>
      <c r="U198" s="109">
        <v>96</v>
      </c>
      <c r="V198" s="109">
        <v>0</v>
      </c>
      <c r="W198" s="127">
        <v>0</v>
      </c>
      <c r="X198" s="128">
        <v>0</v>
      </c>
      <c r="Y198" s="129">
        <v>0</v>
      </c>
      <c r="Z198" s="109">
        <v>0</v>
      </c>
      <c r="AA198" s="109">
        <v>0</v>
      </c>
      <c r="AB198" s="109" t="s">
        <v>375</v>
      </c>
    </row>
    <row r="199" spans="17:28">
      <c r="Q199" s="77" t="s">
        <v>401</v>
      </c>
      <c r="R199" s="76" t="s">
        <v>12</v>
      </c>
      <c r="S199" s="77" t="s">
        <v>170</v>
      </c>
      <c r="T199" s="343">
        <v>3</v>
      </c>
      <c r="U199" s="78">
        <v>97</v>
      </c>
      <c r="V199" s="78">
        <v>96</v>
      </c>
      <c r="W199" s="120">
        <v>0.5</v>
      </c>
      <c r="X199" s="126">
        <v>96</v>
      </c>
      <c r="Y199" s="134">
        <v>0.5</v>
      </c>
      <c r="Z199" s="78">
        <v>0</v>
      </c>
      <c r="AA199" s="78">
        <v>0</v>
      </c>
      <c r="AB199" s="78" t="s">
        <v>375</v>
      </c>
    </row>
    <row r="200" spans="17:28">
      <c r="Q200" s="77" t="s">
        <v>402</v>
      </c>
      <c r="R200" s="76" t="s">
        <v>436</v>
      </c>
      <c r="S200" s="77" t="s">
        <v>171</v>
      </c>
      <c r="T200" s="78">
        <v>1</v>
      </c>
      <c r="U200" s="78">
        <v>98</v>
      </c>
      <c r="V200" s="78">
        <v>96</v>
      </c>
      <c r="W200" s="120">
        <v>0.5</v>
      </c>
      <c r="X200" s="126">
        <v>96</v>
      </c>
      <c r="Y200" s="134">
        <v>0.5</v>
      </c>
      <c r="Z200" s="78">
        <v>0</v>
      </c>
      <c r="AA200" s="78">
        <v>0</v>
      </c>
      <c r="AB200" s="78" t="s">
        <v>375</v>
      </c>
    </row>
    <row r="201" spans="17:28">
      <c r="Q201" s="77" t="s">
        <v>403</v>
      </c>
      <c r="R201" s="76" t="s">
        <v>437</v>
      </c>
      <c r="S201" s="77" t="s">
        <v>172</v>
      </c>
      <c r="T201" s="343">
        <v>3</v>
      </c>
      <c r="U201" s="78">
        <v>99</v>
      </c>
      <c r="V201" s="78">
        <v>96</v>
      </c>
      <c r="W201" s="120">
        <v>0.5</v>
      </c>
      <c r="X201" s="126">
        <v>96</v>
      </c>
      <c r="Y201" s="134">
        <v>0.5</v>
      </c>
      <c r="Z201" s="78">
        <v>0</v>
      </c>
      <c r="AA201" s="78">
        <v>0</v>
      </c>
      <c r="AB201" s="78" t="s">
        <v>375</v>
      </c>
    </row>
    <row r="202" spans="17:28">
      <c r="Q202" s="77" t="s">
        <v>404</v>
      </c>
      <c r="R202" s="76" t="s">
        <v>438</v>
      </c>
      <c r="S202" s="77" t="s">
        <v>173</v>
      </c>
      <c r="T202" s="343">
        <v>3</v>
      </c>
      <c r="U202" s="78">
        <v>100</v>
      </c>
      <c r="V202" s="78">
        <v>96</v>
      </c>
      <c r="W202" s="120">
        <v>0.5</v>
      </c>
      <c r="X202" s="126">
        <v>96</v>
      </c>
      <c r="Y202" s="134">
        <v>0.5</v>
      </c>
      <c r="Z202" s="78">
        <v>0</v>
      </c>
      <c r="AA202" s="78">
        <v>0</v>
      </c>
      <c r="AB202" s="78" t="s">
        <v>375</v>
      </c>
    </row>
    <row r="203" spans="17:28">
      <c r="Q203" s="108" t="s">
        <v>405</v>
      </c>
      <c r="R203" s="107" t="s">
        <v>13</v>
      </c>
      <c r="S203" s="108" t="s">
        <v>169</v>
      </c>
      <c r="T203" s="109">
        <v>0</v>
      </c>
      <c r="U203" s="109">
        <v>101</v>
      </c>
      <c r="V203" s="109">
        <v>0</v>
      </c>
      <c r="W203" s="127">
        <v>0</v>
      </c>
      <c r="X203" s="128">
        <v>0</v>
      </c>
      <c r="Y203" s="129">
        <v>0</v>
      </c>
      <c r="Z203" s="109">
        <v>0</v>
      </c>
      <c r="AA203" s="109">
        <v>0</v>
      </c>
      <c r="AB203" s="109" t="s">
        <v>375</v>
      </c>
    </row>
    <row r="204" spans="17:28">
      <c r="Q204" s="77" t="s">
        <v>406</v>
      </c>
      <c r="R204" s="76" t="s">
        <v>439</v>
      </c>
      <c r="S204" s="77" t="s">
        <v>171</v>
      </c>
      <c r="T204" s="78">
        <v>0</v>
      </c>
      <c r="U204" s="78">
        <v>102</v>
      </c>
      <c r="V204" s="78">
        <v>101</v>
      </c>
      <c r="W204" s="120">
        <v>0.5</v>
      </c>
      <c r="X204" s="126">
        <v>101</v>
      </c>
      <c r="Y204" s="134">
        <v>0.5</v>
      </c>
      <c r="Z204" s="78">
        <v>0</v>
      </c>
      <c r="AA204" s="78">
        <v>0</v>
      </c>
      <c r="AB204" s="78" t="s">
        <v>375</v>
      </c>
    </row>
    <row r="205" spans="17:28">
      <c r="Q205" s="77" t="s">
        <v>407</v>
      </c>
      <c r="R205" s="76" t="s">
        <v>440</v>
      </c>
      <c r="S205" s="77" t="s">
        <v>172</v>
      </c>
      <c r="T205" s="343">
        <v>3</v>
      </c>
      <c r="U205" s="78">
        <v>103</v>
      </c>
      <c r="V205" s="78">
        <v>101</v>
      </c>
      <c r="W205" s="120">
        <v>0.5</v>
      </c>
      <c r="X205" s="126">
        <v>101</v>
      </c>
      <c r="Y205" s="134">
        <v>0.5</v>
      </c>
      <c r="Z205" s="78">
        <v>0</v>
      </c>
      <c r="AA205" s="78">
        <v>0</v>
      </c>
      <c r="AB205" s="78" t="s">
        <v>375</v>
      </c>
    </row>
    <row r="206" spans="17:28">
      <c r="Q206" s="77" t="s">
        <v>411</v>
      </c>
      <c r="R206" s="77" t="s">
        <v>441</v>
      </c>
      <c r="S206" s="77" t="s">
        <v>173</v>
      </c>
      <c r="T206" s="343">
        <v>3</v>
      </c>
      <c r="U206" s="78">
        <v>104</v>
      </c>
      <c r="V206" s="78">
        <v>101</v>
      </c>
      <c r="W206" s="120">
        <v>0.5</v>
      </c>
      <c r="X206" s="126">
        <v>101</v>
      </c>
      <c r="Y206" s="134">
        <v>0.5</v>
      </c>
      <c r="Z206" s="78">
        <v>0</v>
      </c>
      <c r="AA206" s="78">
        <v>0</v>
      </c>
      <c r="AB206" s="78" t="s">
        <v>375</v>
      </c>
    </row>
    <row r="207" spans="17:28">
      <c r="Q207" s="77" t="s">
        <v>410</v>
      </c>
      <c r="R207" s="77" t="s">
        <v>14</v>
      </c>
      <c r="S207" s="77" t="s">
        <v>143</v>
      </c>
      <c r="T207" s="78">
        <v>1</v>
      </c>
      <c r="U207" s="78">
        <v>105</v>
      </c>
      <c r="V207" s="78">
        <v>0</v>
      </c>
      <c r="W207" s="130">
        <v>0</v>
      </c>
      <c r="X207" s="131">
        <v>0</v>
      </c>
      <c r="Y207" s="130">
        <v>0</v>
      </c>
      <c r="Z207" s="78">
        <v>0</v>
      </c>
      <c r="AA207" s="78">
        <v>0</v>
      </c>
      <c r="AB207" s="78" t="s">
        <v>375</v>
      </c>
    </row>
    <row r="208" spans="17:28">
      <c r="Q208" s="108" t="s">
        <v>409</v>
      </c>
      <c r="R208" s="108" t="s">
        <v>15</v>
      </c>
      <c r="S208" s="108" t="s">
        <v>0</v>
      </c>
      <c r="T208" s="109">
        <v>0</v>
      </c>
      <c r="U208" s="109">
        <v>106</v>
      </c>
      <c r="V208" s="109">
        <v>0</v>
      </c>
      <c r="W208" s="129">
        <v>0</v>
      </c>
      <c r="X208" s="128">
        <v>0</v>
      </c>
      <c r="Y208" s="129">
        <v>0</v>
      </c>
      <c r="Z208" s="109">
        <v>0</v>
      </c>
      <c r="AA208" s="109">
        <v>0</v>
      </c>
      <c r="AB208" s="109" t="s">
        <v>375</v>
      </c>
    </row>
    <row r="209" spans="17:28">
      <c r="Q209" s="110" t="s">
        <v>408</v>
      </c>
      <c r="R209" s="110" t="s">
        <v>333</v>
      </c>
      <c r="S209" s="110" t="s">
        <v>335</v>
      </c>
      <c r="T209" s="106">
        <v>2</v>
      </c>
      <c r="U209" s="106">
        <v>112</v>
      </c>
      <c r="V209" s="106">
        <v>0</v>
      </c>
      <c r="W209" s="130">
        <v>0</v>
      </c>
      <c r="X209" s="131">
        <v>0</v>
      </c>
      <c r="Y209" s="130">
        <v>0</v>
      </c>
      <c r="Z209" s="106">
        <v>0</v>
      </c>
      <c r="AA209" s="106">
        <v>0</v>
      </c>
      <c r="AB209" s="106" t="s">
        <v>375</v>
      </c>
    </row>
  </sheetData>
  <sortState xmlns:xlrd2="http://schemas.microsoft.com/office/spreadsheetml/2017/richdata2" ref="B29:C65">
    <sortCondition ref="B22:B58"/>
  </sortState>
  <mergeCells count="54">
    <mergeCell ref="AG2:AL2"/>
    <mergeCell ref="K69:N69"/>
    <mergeCell ref="K66:N66"/>
    <mergeCell ref="K67:N67"/>
    <mergeCell ref="K68:N68"/>
    <mergeCell ref="G43:N43"/>
    <mergeCell ref="E36:G36"/>
    <mergeCell ref="K52:N52"/>
    <mergeCell ref="K53:N53"/>
    <mergeCell ref="K44:N44"/>
    <mergeCell ref="K45:N45"/>
    <mergeCell ref="K46:N46"/>
    <mergeCell ref="K47:N47"/>
    <mergeCell ref="K48:N48"/>
    <mergeCell ref="E34:G34"/>
    <mergeCell ref="E35:G35"/>
    <mergeCell ref="B3:C3"/>
    <mergeCell ref="E30:H30"/>
    <mergeCell ref="E31:G31"/>
    <mergeCell ref="E32:G32"/>
    <mergeCell ref="E33:G33"/>
    <mergeCell ref="E25:K25"/>
    <mergeCell ref="J30:M30"/>
    <mergeCell ref="AC2:AE2"/>
    <mergeCell ref="W2:Y2"/>
    <mergeCell ref="Z2:AA2"/>
    <mergeCell ref="Q2:V2"/>
    <mergeCell ref="E2:P2"/>
    <mergeCell ref="K56:N56"/>
    <mergeCell ref="K57:N57"/>
    <mergeCell ref="K58:N58"/>
    <mergeCell ref="K64:N64"/>
    <mergeCell ref="K65:N65"/>
    <mergeCell ref="K59:N59"/>
    <mergeCell ref="K60:N60"/>
    <mergeCell ref="K61:N61"/>
    <mergeCell ref="K62:N62"/>
    <mergeCell ref="K63:N63"/>
    <mergeCell ref="K49:N49"/>
    <mergeCell ref="K50:N50"/>
    <mergeCell ref="K51:N51"/>
    <mergeCell ref="K54:N54"/>
    <mergeCell ref="K55:N55"/>
    <mergeCell ref="K70:N70"/>
    <mergeCell ref="K71:N71"/>
    <mergeCell ref="K72:N72"/>
    <mergeCell ref="K73:N73"/>
    <mergeCell ref="K74:N74"/>
    <mergeCell ref="K80:N80"/>
    <mergeCell ref="K79:N79"/>
    <mergeCell ref="K75:N75"/>
    <mergeCell ref="K76:N76"/>
    <mergeCell ref="K77:N77"/>
    <mergeCell ref="K78:N78"/>
  </mergeCells>
  <dataValidations count="3">
    <dataValidation type="list" allowBlank="1" showInputMessage="1" showErrorMessage="1" sqref="C21" xr:uid="{00000000-0002-0000-0A00-000000000000}">
      <formula1>"Classical Flags,SDMX Flags"</formula1>
    </dataValidation>
    <dataValidation type="list" allowBlank="1" showInputMessage="1" showErrorMessage="1" sqref="C20 AJ4:AL10" xr:uid="{00000000-0002-0000-0A00-000001000000}">
      <formula1>"Yes,No"</formula1>
    </dataValidation>
    <dataValidation type="list" allowBlank="1" showInputMessage="1" showErrorMessage="1" sqref="O4:O22" xr:uid="{00000000-0002-0000-0A00-000002000000}">
      <formula1>$E$39:$E$46</formula1>
    </dataValidation>
  </dataValidation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ODEL1">
    <tabColor indexed="42"/>
  </sheetPr>
  <dimension ref="A1:CT144"/>
  <sheetViews>
    <sheetView showGridLines="0" showOutlineSymbols="0" zoomScale="80" zoomScaleNormal="80" zoomScaleSheetLayoutView="100" workbookViewId="0">
      <pane xSplit="5" ySplit="4" topLeftCell="AY79" activePane="bottomRight" state="frozen"/>
      <selection activeCell="AN63" sqref="AN63"/>
      <selection pane="topRight" activeCell="AN63" sqref="AN63"/>
      <selection pane="bottomLeft" activeCell="AN63" sqref="AN63"/>
      <selection pane="bottomRight" activeCell="BM106" sqref="BM106"/>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8" max="90" width="4.54296875" customWidth="1"/>
    <col min="91" max="91" width="6.54296875" customWidth="1"/>
    <col min="92" max="92" width="13.453125" customWidth="1"/>
    <col min="93" max="98" width="4.54296875" customWidth="1"/>
  </cols>
  <sheetData>
    <row r="1" spans="1:98" ht="30" customHeight="1" thickBot="1">
      <c r="A1" t="s">
        <v>347</v>
      </c>
      <c r="B1" s="630" t="s">
        <v>193</v>
      </c>
      <c r="C1" s="631"/>
      <c r="D1" s="366" t="str">
        <f>intro!F7</f>
        <v>SK</v>
      </c>
      <c r="E1" s="23"/>
      <c r="F1" s="623"/>
      <c r="G1" s="660"/>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192</v>
      </c>
      <c r="E2" s="9" t="s">
        <v>423</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I2" s="63"/>
      <c r="CJ2" s="659"/>
      <c r="CK2" s="659"/>
      <c r="CL2" s="659"/>
      <c r="CM2" s="659"/>
      <c r="CN2" s="659"/>
      <c r="CO2" s="659"/>
      <c r="CP2" s="659"/>
      <c r="CQ2" s="659"/>
      <c r="CR2" s="659"/>
      <c r="CS2" s="659"/>
      <c r="CT2" s="659"/>
    </row>
    <row r="3" spans="1:98" ht="30" customHeight="1" thickBot="1">
      <c r="A3" s="30" t="s">
        <v>558</v>
      </c>
      <c r="B3" s="626" t="s">
        <v>194</v>
      </c>
      <c r="C3" s="627" t="s">
        <v>195</v>
      </c>
      <c r="D3" s="628" t="s">
        <v>345</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334">
        <v>1995</v>
      </c>
      <c r="G4" s="335"/>
      <c r="H4" s="336">
        <v>1996</v>
      </c>
      <c r="I4" s="335"/>
      <c r="J4" s="336">
        <v>1997</v>
      </c>
      <c r="K4" s="335"/>
      <c r="L4" s="336">
        <v>1998</v>
      </c>
      <c r="M4" s="335"/>
      <c r="N4" s="336">
        <v>1999</v>
      </c>
      <c r="O4" s="335"/>
      <c r="P4" s="336">
        <v>2000</v>
      </c>
      <c r="Q4" s="335"/>
      <c r="R4" s="336">
        <v>2001</v>
      </c>
      <c r="S4" s="335"/>
      <c r="T4" s="336">
        <v>2002</v>
      </c>
      <c r="U4" s="335"/>
      <c r="V4" s="336">
        <v>2003</v>
      </c>
      <c r="W4" s="335"/>
      <c r="X4" s="336">
        <v>2004</v>
      </c>
      <c r="Y4" s="335"/>
      <c r="Z4" s="336">
        <v>2005</v>
      </c>
      <c r="AA4" s="335"/>
      <c r="AB4" s="336">
        <v>2006</v>
      </c>
      <c r="AC4" s="335"/>
      <c r="AD4" s="336">
        <v>2007</v>
      </c>
      <c r="AE4" s="335"/>
      <c r="AF4" s="336">
        <v>2008</v>
      </c>
      <c r="AG4" s="335"/>
      <c r="AH4" s="336">
        <v>2009</v>
      </c>
      <c r="AI4" s="335"/>
      <c r="AJ4" s="336">
        <v>2010</v>
      </c>
      <c r="AK4" s="335"/>
      <c r="AL4" s="336">
        <v>2011</v>
      </c>
      <c r="AM4" s="335"/>
      <c r="AN4" s="336">
        <v>2012</v>
      </c>
      <c r="AO4" s="335"/>
      <c r="AP4" s="336">
        <v>2013</v>
      </c>
      <c r="AQ4" s="335"/>
      <c r="AR4" s="336">
        <v>2014</v>
      </c>
      <c r="AS4" s="335"/>
      <c r="AT4" s="336">
        <v>2015</v>
      </c>
      <c r="AU4" s="335"/>
      <c r="AV4" s="336">
        <v>2016</v>
      </c>
      <c r="AW4" s="335"/>
      <c r="AX4" s="336">
        <v>2017</v>
      </c>
      <c r="AY4" s="335"/>
      <c r="AZ4" s="336">
        <v>2018</v>
      </c>
      <c r="BA4" s="335"/>
      <c r="BB4" s="337">
        <v>2019</v>
      </c>
      <c r="BC4" s="335"/>
      <c r="BD4" s="337">
        <v>2020</v>
      </c>
      <c r="BE4" s="335"/>
      <c r="BF4" s="337">
        <v>2021</v>
      </c>
      <c r="BG4" s="335"/>
      <c r="BH4" s="329">
        <v>2022</v>
      </c>
      <c r="BI4" s="335"/>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37496.400812799438</v>
      </c>
      <c r="G5" s="393"/>
      <c r="H5" s="368">
        <v>37428.962855846054</v>
      </c>
      <c r="I5" s="393"/>
      <c r="J5" s="368">
        <v>37112.351576698798</v>
      </c>
      <c r="K5" s="393"/>
      <c r="L5" s="368">
        <v>36784.311893269361</v>
      </c>
      <c r="M5" s="393"/>
      <c r="N5" s="368">
        <v>36131.777783762103</v>
      </c>
      <c r="O5" s="393"/>
      <c r="P5" s="368">
        <v>34735.475504034599</v>
      </c>
      <c r="Q5" s="393"/>
      <c r="R5" s="368">
        <v>36200.278930804801</v>
      </c>
      <c r="S5" s="393"/>
      <c r="T5" s="368">
        <v>35064.734129910794</v>
      </c>
      <c r="U5" s="393"/>
      <c r="V5" s="368">
        <v>35622.287436862673</v>
      </c>
      <c r="W5" s="393"/>
      <c r="X5" s="368">
        <v>36114.567249000436</v>
      </c>
      <c r="Y5" s="393"/>
      <c r="Z5" s="368">
        <v>35172.59072160846</v>
      </c>
      <c r="AA5" s="393"/>
      <c r="AB5" s="368">
        <v>35280.378120220492</v>
      </c>
      <c r="AC5" s="393"/>
      <c r="AD5" s="368">
        <v>33659.813920586603</v>
      </c>
      <c r="AE5" s="393"/>
      <c r="AF5" s="368">
        <v>33775.736146513402</v>
      </c>
      <c r="AG5" s="393"/>
      <c r="AH5" s="368">
        <v>30342.90534446626</v>
      </c>
      <c r="AI5" s="393"/>
      <c r="AJ5" s="368">
        <v>30652.878272993268</v>
      </c>
      <c r="AK5" s="393"/>
      <c r="AL5" s="368">
        <v>31372.385700265433</v>
      </c>
      <c r="AM5" s="393"/>
      <c r="AN5" s="368">
        <v>28887.548517280291</v>
      </c>
      <c r="AO5" s="393"/>
      <c r="AP5" s="368">
        <v>27706.504773977129</v>
      </c>
      <c r="AQ5" s="393"/>
      <c r="AR5" s="368">
        <v>26675.558091147192</v>
      </c>
      <c r="AS5" s="393"/>
      <c r="AT5" s="368">
        <v>27846.454812352069</v>
      </c>
      <c r="AU5" s="393"/>
      <c r="AV5" s="368">
        <v>28381.59456626527</v>
      </c>
      <c r="AW5" s="393"/>
      <c r="AX5" s="368">
        <v>29363.832578514433</v>
      </c>
      <c r="AY5" s="393"/>
      <c r="AZ5" s="368">
        <v>29746.867109356299</v>
      </c>
      <c r="BA5" s="393"/>
      <c r="BB5" s="368">
        <v>27627.344862079462</v>
      </c>
      <c r="BC5" s="393"/>
      <c r="BD5" s="368">
        <v>24857.275613265385</v>
      </c>
      <c r="BE5" s="393"/>
      <c r="BF5" s="368">
        <v>28747.562085759357</v>
      </c>
      <c r="BG5" s="393"/>
      <c r="BH5" s="368">
        <v>25090.32355190321</v>
      </c>
      <c r="BI5" s="393"/>
      <c r="BJ5" s="368">
        <v>24358.121671097288</v>
      </c>
      <c r="BK5" s="393"/>
      <c r="BL5" s="431">
        <f>SUM(BL6,BL10:BL11,BL36:BL37,BL40:BL41,BL45,BL51:BL52,BL58,BL62,BL64,BL72,BL77:BL79,BL82,BL85,BL89:BL90)</f>
        <v>22258.178158895393</v>
      </c>
      <c r="BM5" s="397" t="s">
        <v>1610</v>
      </c>
      <c r="CJ5" s="303" t="s">
        <v>330</v>
      </c>
      <c r="CK5" s="303" t="s">
        <v>710</v>
      </c>
      <c r="CL5" s="303" t="s">
        <v>944</v>
      </c>
      <c r="CM5" s="303" t="s">
        <v>945</v>
      </c>
      <c r="CN5" s="303" t="s">
        <v>946</v>
      </c>
      <c r="CO5" s="303" t="s">
        <v>192</v>
      </c>
      <c r="CP5" s="303" t="s">
        <v>947</v>
      </c>
      <c r="CQ5" s="303" t="s">
        <v>986</v>
      </c>
      <c r="CR5" s="303">
        <v>3</v>
      </c>
      <c r="CS5" s="303" t="s">
        <v>948</v>
      </c>
      <c r="CT5" s="303" t="s">
        <v>949</v>
      </c>
    </row>
    <row r="6" spans="1:98" s="12" customFormat="1" ht="20.149999999999999" customHeight="1">
      <c r="A6" s="33"/>
      <c r="B6" s="199" t="str">
        <f>Parameters!Q5</f>
        <v>A</v>
      </c>
      <c r="C6" s="200"/>
      <c r="D6" s="621" t="str">
        <f>Parameters!S5</f>
        <v>Agriculture, forestry and fishing</v>
      </c>
      <c r="E6" s="622"/>
      <c r="F6" s="369">
        <v>199.13786994956513</v>
      </c>
      <c r="G6" s="372"/>
      <c r="H6" s="370">
        <v>195.52063115771264</v>
      </c>
      <c r="I6" s="372"/>
      <c r="J6" s="370">
        <v>203.85790285149682</v>
      </c>
      <c r="K6" s="372"/>
      <c r="L6" s="370">
        <v>208.26365483044373</v>
      </c>
      <c r="M6" s="372"/>
      <c r="N6" s="370">
        <v>214.83455915076931</v>
      </c>
      <c r="O6" s="372"/>
      <c r="P6" s="370">
        <v>185.39917597923994</v>
      </c>
      <c r="Q6" s="372"/>
      <c r="R6" s="370">
        <v>217.28226282671457</v>
      </c>
      <c r="S6" s="372"/>
      <c r="T6" s="370">
        <v>184.38941614285019</v>
      </c>
      <c r="U6" s="372"/>
      <c r="V6" s="370">
        <v>174.16749648653334</v>
      </c>
      <c r="W6" s="372"/>
      <c r="X6" s="370">
        <v>165.9390986094493</v>
      </c>
      <c r="Y6" s="372"/>
      <c r="Z6" s="370">
        <v>179.55051507371252</v>
      </c>
      <c r="AA6" s="372"/>
      <c r="AB6" s="370">
        <v>173.47040524864525</v>
      </c>
      <c r="AC6" s="372"/>
      <c r="AD6" s="370">
        <v>166.16381690087783</v>
      </c>
      <c r="AE6" s="372"/>
      <c r="AF6" s="370">
        <v>187.23501068248527</v>
      </c>
      <c r="AG6" s="372"/>
      <c r="AH6" s="370">
        <v>180.12203739118641</v>
      </c>
      <c r="AI6" s="372"/>
      <c r="AJ6" s="370">
        <v>191.40734799577871</v>
      </c>
      <c r="AK6" s="372"/>
      <c r="AL6" s="370">
        <v>176.48329658029439</v>
      </c>
      <c r="AM6" s="372"/>
      <c r="AN6" s="370">
        <v>185.14939140507184</v>
      </c>
      <c r="AO6" s="372"/>
      <c r="AP6" s="370">
        <v>211.046944463057</v>
      </c>
      <c r="AQ6" s="372"/>
      <c r="AR6" s="370">
        <v>206.56494188808782</v>
      </c>
      <c r="AS6" s="372"/>
      <c r="AT6" s="370">
        <v>233.84881617898213</v>
      </c>
      <c r="AU6" s="372"/>
      <c r="AV6" s="370">
        <v>230.40907668840819</v>
      </c>
      <c r="AW6" s="372"/>
      <c r="AX6" s="370">
        <v>235.73236938076801</v>
      </c>
      <c r="AY6" s="372"/>
      <c r="AZ6" s="370">
        <v>235.76365862205867</v>
      </c>
      <c r="BA6" s="372"/>
      <c r="BB6" s="370">
        <v>243.13251493588959</v>
      </c>
      <c r="BC6" s="372"/>
      <c r="BD6" s="370">
        <v>231.43587280243605</v>
      </c>
      <c r="BE6" s="372"/>
      <c r="BF6" s="370">
        <v>250.48538281935652</v>
      </c>
      <c r="BG6" s="372"/>
      <c r="BH6" s="370">
        <v>237.51520621718691</v>
      </c>
      <c r="BI6" s="372"/>
      <c r="BJ6" s="370">
        <v>233.84777840106676</v>
      </c>
      <c r="BK6" s="372"/>
      <c r="BL6" s="432">
        <v>228.41515142747915</v>
      </c>
      <c r="BM6" s="374" t="s">
        <v>1610</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185.22240809081691</v>
      </c>
      <c r="G7" s="372"/>
      <c r="H7" s="373">
        <v>181.60778555080481</v>
      </c>
      <c r="I7" s="372"/>
      <c r="J7" s="373">
        <v>189.06298697319536</v>
      </c>
      <c r="K7" s="372"/>
      <c r="L7" s="373">
        <v>193.20713877562031</v>
      </c>
      <c r="M7" s="372"/>
      <c r="N7" s="373">
        <v>199.97862177323441</v>
      </c>
      <c r="O7" s="372"/>
      <c r="P7" s="373">
        <v>171.54508647257876</v>
      </c>
      <c r="Q7" s="372"/>
      <c r="R7" s="373">
        <v>201.95420936026338</v>
      </c>
      <c r="S7" s="372"/>
      <c r="T7" s="373">
        <v>169.08999061165841</v>
      </c>
      <c r="U7" s="372"/>
      <c r="V7" s="373">
        <v>159.20107072267109</v>
      </c>
      <c r="W7" s="372"/>
      <c r="X7" s="373">
        <v>150.74331614613374</v>
      </c>
      <c r="Y7" s="372"/>
      <c r="Z7" s="373">
        <v>162.03281276128669</v>
      </c>
      <c r="AA7" s="372"/>
      <c r="AB7" s="373">
        <v>156.55313937156058</v>
      </c>
      <c r="AC7" s="372"/>
      <c r="AD7" s="373">
        <v>148.90681828826524</v>
      </c>
      <c r="AE7" s="372"/>
      <c r="AF7" s="373">
        <v>169.1627459246443</v>
      </c>
      <c r="AG7" s="372"/>
      <c r="AH7" s="373">
        <v>162.76146718399951</v>
      </c>
      <c r="AI7" s="372"/>
      <c r="AJ7" s="373">
        <v>172.76267206745453</v>
      </c>
      <c r="AK7" s="372"/>
      <c r="AL7" s="373">
        <v>160.15366486073648</v>
      </c>
      <c r="AM7" s="372"/>
      <c r="AN7" s="373">
        <v>167.71960252116818</v>
      </c>
      <c r="AO7" s="372"/>
      <c r="AP7" s="373">
        <v>185.63306086111228</v>
      </c>
      <c r="AQ7" s="372"/>
      <c r="AR7" s="373">
        <v>178.85193334581498</v>
      </c>
      <c r="AS7" s="372"/>
      <c r="AT7" s="373">
        <v>196.0617431172852</v>
      </c>
      <c r="AU7" s="372"/>
      <c r="AV7" s="373">
        <v>193.04707752865784</v>
      </c>
      <c r="AW7" s="372"/>
      <c r="AX7" s="373">
        <v>198.99421501581176</v>
      </c>
      <c r="AY7" s="372"/>
      <c r="AZ7" s="373">
        <v>197.58115962559222</v>
      </c>
      <c r="BA7" s="372"/>
      <c r="BB7" s="373">
        <v>203.63941722483108</v>
      </c>
      <c r="BC7" s="372"/>
      <c r="BD7" s="373">
        <v>198.03906668480053</v>
      </c>
      <c r="BE7" s="372"/>
      <c r="BF7" s="373">
        <v>210.87347064176112</v>
      </c>
      <c r="BG7" s="372"/>
      <c r="BH7" s="373">
        <v>198.06582810689616</v>
      </c>
      <c r="BI7" s="372"/>
      <c r="BJ7" s="373">
        <v>197.29091169990366</v>
      </c>
      <c r="BK7" s="372"/>
      <c r="BL7" s="424">
        <v>193.61022152543794</v>
      </c>
      <c r="BM7" s="374" t="s">
        <v>1610</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13.83475719700772</v>
      </c>
      <c r="G8" s="372"/>
      <c r="H8" s="373">
        <v>13.83167804738596</v>
      </c>
      <c r="I8" s="372"/>
      <c r="J8" s="373">
        <v>14.709094657832477</v>
      </c>
      <c r="K8" s="372"/>
      <c r="L8" s="373">
        <v>14.967532485228977</v>
      </c>
      <c r="M8" s="372"/>
      <c r="N8" s="373">
        <v>14.76832029815778</v>
      </c>
      <c r="O8" s="372"/>
      <c r="P8" s="373">
        <v>13.772913888074493</v>
      </c>
      <c r="Q8" s="372"/>
      <c r="R8" s="373">
        <v>15.237316005214149</v>
      </c>
      <c r="S8" s="372"/>
      <c r="T8" s="373">
        <v>15.207111972254481</v>
      </c>
      <c r="U8" s="372"/>
      <c r="V8" s="373">
        <v>14.874775282800911</v>
      </c>
      <c r="W8" s="372"/>
      <c r="X8" s="373">
        <v>15.10112198406301</v>
      </c>
      <c r="Y8" s="372"/>
      <c r="Z8" s="373">
        <v>17.407279724153661</v>
      </c>
      <c r="AA8" s="372"/>
      <c r="AB8" s="373">
        <v>16.812071987719531</v>
      </c>
      <c r="AC8" s="372"/>
      <c r="AD8" s="373">
        <v>17.146314992495142</v>
      </c>
      <c r="AE8" s="372"/>
      <c r="AF8" s="373">
        <v>17.956896820774631</v>
      </c>
      <c r="AG8" s="372"/>
      <c r="AH8" s="373">
        <v>17.251671313452867</v>
      </c>
      <c r="AI8" s="372"/>
      <c r="AJ8" s="373">
        <v>18.5274136986903</v>
      </c>
      <c r="AK8" s="372"/>
      <c r="AL8" s="373">
        <v>16.224218547176918</v>
      </c>
      <c r="AM8" s="372"/>
      <c r="AN8" s="373">
        <v>17.317246671315985</v>
      </c>
      <c r="AO8" s="372"/>
      <c r="AP8" s="373">
        <v>25.114428881883534</v>
      </c>
      <c r="AQ8" s="372"/>
      <c r="AR8" s="373">
        <v>27.336422295901372</v>
      </c>
      <c r="AS8" s="372"/>
      <c r="AT8" s="373">
        <v>37.26879918836957</v>
      </c>
      <c r="AU8" s="372"/>
      <c r="AV8" s="373">
        <v>36.898623759887428</v>
      </c>
      <c r="AW8" s="372"/>
      <c r="AX8" s="373">
        <v>36.266387191145881</v>
      </c>
      <c r="AY8" s="372"/>
      <c r="AZ8" s="373">
        <v>37.727396307482174</v>
      </c>
      <c r="BA8" s="372"/>
      <c r="BB8" s="373">
        <v>38.99700814816353</v>
      </c>
      <c r="BC8" s="372"/>
      <c r="BD8" s="373">
        <v>32.865324244281005</v>
      </c>
      <c r="BE8" s="372"/>
      <c r="BF8" s="373">
        <v>39.129680781594686</v>
      </c>
      <c r="BG8" s="372"/>
      <c r="BH8" s="373">
        <v>38.908492913016481</v>
      </c>
      <c r="BI8" s="372"/>
      <c r="BJ8" s="373">
        <v>36.074154482047739</v>
      </c>
      <c r="BK8" s="372"/>
      <c r="BL8" s="424">
        <v>34.345390483376988</v>
      </c>
      <c r="BM8" s="374" t="s">
        <v>1610</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8.0704661740487377E-2</v>
      </c>
      <c r="G9" s="372"/>
      <c r="H9" s="373">
        <v>8.116755952187503E-2</v>
      </c>
      <c r="I9" s="372"/>
      <c r="J9" s="373">
        <v>8.5821220468985757E-2</v>
      </c>
      <c r="K9" s="372"/>
      <c r="L9" s="373">
        <v>8.8983569594418874E-2</v>
      </c>
      <c r="M9" s="372"/>
      <c r="N9" s="373">
        <v>8.7617079377107041E-2</v>
      </c>
      <c r="O9" s="372"/>
      <c r="P9" s="373">
        <v>8.1175618586695406E-2</v>
      </c>
      <c r="Q9" s="372"/>
      <c r="R9" s="373">
        <v>9.0737461237048039E-2</v>
      </c>
      <c r="S9" s="372"/>
      <c r="T9" s="373">
        <v>9.2313558937313009E-2</v>
      </c>
      <c r="U9" s="372"/>
      <c r="V9" s="373">
        <v>9.1650481061354011E-2</v>
      </c>
      <c r="W9" s="372"/>
      <c r="X9" s="373">
        <v>9.4660479252540078E-2</v>
      </c>
      <c r="Y9" s="372"/>
      <c r="Z9" s="373">
        <v>0.11042258827217269</v>
      </c>
      <c r="AA9" s="372"/>
      <c r="AB9" s="373">
        <v>0.10519388936514078</v>
      </c>
      <c r="AC9" s="372"/>
      <c r="AD9" s="373">
        <v>0.1106836201174288</v>
      </c>
      <c r="AE9" s="372"/>
      <c r="AF9" s="373">
        <v>0.11536793706635071</v>
      </c>
      <c r="AG9" s="372"/>
      <c r="AH9" s="373">
        <v>0.10889889373400927</v>
      </c>
      <c r="AI9" s="372"/>
      <c r="AJ9" s="373">
        <v>0.11726222963386419</v>
      </c>
      <c r="AK9" s="372"/>
      <c r="AL9" s="373">
        <v>0.10541317238098931</v>
      </c>
      <c r="AM9" s="372"/>
      <c r="AN9" s="373">
        <v>0.11254221258768053</v>
      </c>
      <c r="AO9" s="372"/>
      <c r="AP9" s="373">
        <v>0.29945472006118118</v>
      </c>
      <c r="AQ9" s="372"/>
      <c r="AR9" s="373">
        <v>0.37658624637146243</v>
      </c>
      <c r="AS9" s="372"/>
      <c r="AT9" s="373">
        <v>0.51827387332736052</v>
      </c>
      <c r="AU9" s="372"/>
      <c r="AV9" s="373">
        <v>0.46337539986294701</v>
      </c>
      <c r="AW9" s="372"/>
      <c r="AX9" s="373">
        <v>0.47176717381038186</v>
      </c>
      <c r="AY9" s="372"/>
      <c r="AZ9" s="373">
        <v>0.45510268898429224</v>
      </c>
      <c r="BA9" s="372"/>
      <c r="BB9" s="373">
        <v>0.49608956289496842</v>
      </c>
      <c r="BC9" s="372"/>
      <c r="BD9" s="373">
        <v>0.53148187335452579</v>
      </c>
      <c r="BE9" s="372"/>
      <c r="BF9" s="373">
        <v>0.48223139600072529</v>
      </c>
      <c r="BG9" s="372"/>
      <c r="BH9" s="373">
        <v>0.54088519727425632</v>
      </c>
      <c r="BI9" s="372"/>
      <c r="BJ9" s="373">
        <v>0.48271221911535922</v>
      </c>
      <c r="BK9" s="372"/>
      <c r="BL9" s="424">
        <v>0.45953941866424858</v>
      </c>
      <c r="BM9" s="374" t="s">
        <v>1610</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93.501532265435827</v>
      </c>
      <c r="G10" s="372"/>
      <c r="H10" s="370">
        <v>93.587471486733776</v>
      </c>
      <c r="I10" s="372"/>
      <c r="J10" s="370">
        <v>92.789742047276349</v>
      </c>
      <c r="K10" s="372"/>
      <c r="L10" s="370">
        <v>92.557825696390864</v>
      </c>
      <c r="M10" s="372"/>
      <c r="N10" s="370">
        <v>94.092420067893556</v>
      </c>
      <c r="O10" s="372"/>
      <c r="P10" s="370">
        <v>91.849998996162668</v>
      </c>
      <c r="Q10" s="372"/>
      <c r="R10" s="370">
        <v>98.678227564578776</v>
      </c>
      <c r="S10" s="372"/>
      <c r="T10" s="370">
        <v>91.787069358263707</v>
      </c>
      <c r="U10" s="372"/>
      <c r="V10" s="370">
        <v>98.453342539389666</v>
      </c>
      <c r="W10" s="372"/>
      <c r="X10" s="370">
        <v>98.419295741914979</v>
      </c>
      <c r="Y10" s="372"/>
      <c r="Z10" s="370">
        <v>91.481566610914015</v>
      </c>
      <c r="AA10" s="372"/>
      <c r="AB10" s="370">
        <v>97.086643566320362</v>
      </c>
      <c r="AC10" s="372"/>
      <c r="AD10" s="370">
        <v>85.356337834083959</v>
      </c>
      <c r="AE10" s="372"/>
      <c r="AF10" s="370">
        <v>86.572676768078864</v>
      </c>
      <c r="AG10" s="372"/>
      <c r="AH10" s="370">
        <v>81.52275779995432</v>
      </c>
      <c r="AI10" s="372"/>
      <c r="AJ10" s="370">
        <v>78.377718353677153</v>
      </c>
      <c r="AK10" s="372"/>
      <c r="AL10" s="370">
        <v>78.851165146449233</v>
      </c>
      <c r="AM10" s="372"/>
      <c r="AN10" s="370">
        <v>73.321509332465851</v>
      </c>
      <c r="AO10" s="372"/>
      <c r="AP10" s="370">
        <v>63.306272327532554</v>
      </c>
      <c r="AQ10" s="372"/>
      <c r="AR10" s="370">
        <v>67.502688289457851</v>
      </c>
      <c r="AS10" s="372"/>
      <c r="AT10" s="370">
        <v>64.110782489343919</v>
      </c>
      <c r="AU10" s="372"/>
      <c r="AV10" s="370">
        <v>71.203863351820274</v>
      </c>
      <c r="AW10" s="372"/>
      <c r="AX10" s="370">
        <v>77.834343498764483</v>
      </c>
      <c r="AY10" s="372"/>
      <c r="AZ10" s="370">
        <v>82.369596931916035</v>
      </c>
      <c r="BA10" s="372"/>
      <c r="BB10" s="370">
        <v>63.239566942388315</v>
      </c>
      <c r="BC10" s="372"/>
      <c r="BD10" s="370">
        <v>54.617465693420371</v>
      </c>
      <c r="BE10" s="372"/>
      <c r="BF10" s="370">
        <v>60.947992150062383</v>
      </c>
      <c r="BG10" s="372"/>
      <c r="BH10" s="370">
        <v>67.595005272455325</v>
      </c>
      <c r="BI10" s="372"/>
      <c r="BJ10" s="370">
        <v>65.623773381206064</v>
      </c>
      <c r="BK10" s="372"/>
      <c r="BL10" s="432">
        <v>62.693195056186482</v>
      </c>
      <c r="BM10" s="374" t="s">
        <v>1610</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22607.326898772997</v>
      </c>
      <c r="G11" s="372"/>
      <c r="H11" s="370">
        <v>21946.360786647147</v>
      </c>
      <c r="I11" s="372"/>
      <c r="J11" s="370">
        <v>21581.177302524797</v>
      </c>
      <c r="K11" s="372"/>
      <c r="L11" s="370">
        <v>20689.198449161348</v>
      </c>
      <c r="M11" s="372"/>
      <c r="N11" s="370">
        <v>20086.858877525956</v>
      </c>
      <c r="O11" s="372"/>
      <c r="P11" s="370">
        <v>19181.211158665341</v>
      </c>
      <c r="Q11" s="372"/>
      <c r="R11" s="370">
        <v>19135.345482948389</v>
      </c>
      <c r="S11" s="372"/>
      <c r="T11" s="370">
        <v>18821.127331440715</v>
      </c>
      <c r="U11" s="372"/>
      <c r="V11" s="370">
        <v>19500.743010633552</v>
      </c>
      <c r="W11" s="372"/>
      <c r="X11" s="370">
        <v>19454.889773511262</v>
      </c>
      <c r="Y11" s="372"/>
      <c r="Z11" s="370">
        <v>18584.446314195724</v>
      </c>
      <c r="AA11" s="372"/>
      <c r="AB11" s="370">
        <v>19412.14157029031</v>
      </c>
      <c r="AC11" s="372"/>
      <c r="AD11" s="370">
        <v>17935.861583619931</v>
      </c>
      <c r="AE11" s="372"/>
      <c r="AF11" s="370">
        <v>17584.437533750737</v>
      </c>
      <c r="AG11" s="372"/>
      <c r="AH11" s="370">
        <v>16008.231577839497</v>
      </c>
      <c r="AI11" s="372"/>
      <c r="AJ11" s="370">
        <v>16453.248950826011</v>
      </c>
      <c r="AK11" s="372"/>
      <c r="AL11" s="370">
        <v>17242.86793607963</v>
      </c>
      <c r="AM11" s="372"/>
      <c r="AN11" s="370">
        <v>15663.647580072329</v>
      </c>
      <c r="AO11" s="372"/>
      <c r="AP11" s="370">
        <v>14843.845998062219</v>
      </c>
      <c r="AQ11" s="372"/>
      <c r="AR11" s="370">
        <v>14720.637788303298</v>
      </c>
      <c r="AS11" s="372"/>
      <c r="AT11" s="370">
        <v>14677.196491967681</v>
      </c>
      <c r="AU11" s="372"/>
      <c r="AV11" s="370">
        <v>14876.339493358211</v>
      </c>
      <c r="AW11" s="372"/>
      <c r="AX11" s="370">
        <v>15381.552215507443</v>
      </c>
      <c r="AY11" s="372"/>
      <c r="AZ11" s="370">
        <v>15799.603410136931</v>
      </c>
      <c r="BA11" s="372"/>
      <c r="BB11" s="370">
        <v>13617.605368279987</v>
      </c>
      <c r="BC11" s="372"/>
      <c r="BD11" s="370">
        <v>12619.973753960279</v>
      </c>
      <c r="BE11" s="372"/>
      <c r="BF11" s="370">
        <v>15025.534194754391</v>
      </c>
      <c r="BG11" s="372"/>
      <c r="BH11" s="370">
        <v>12357.716932869664</v>
      </c>
      <c r="BI11" s="372"/>
      <c r="BJ11" s="370">
        <v>12208.434083128308</v>
      </c>
      <c r="BK11" s="372"/>
      <c r="BL11" s="432">
        <v>11123.489264331769</v>
      </c>
      <c r="BM11" s="374" t="s">
        <v>1610</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412.99548252420709</v>
      </c>
      <c r="G12" s="372"/>
      <c r="H12" s="376">
        <v>398.12607555842681</v>
      </c>
      <c r="I12" s="372"/>
      <c r="J12" s="376">
        <v>386.30970578807518</v>
      </c>
      <c r="K12" s="372"/>
      <c r="L12" s="376">
        <v>365.12309033605521</v>
      </c>
      <c r="M12" s="372"/>
      <c r="N12" s="376">
        <v>346.05204503702919</v>
      </c>
      <c r="O12" s="372"/>
      <c r="P12" s="376">
        <v>332.81166701041917</v>
      </c>
      <c r="Q12" s="372"/>
      <c r="R12" s="376">
        <v>336.65156257948263</v>
      </c>
      <c r="S12" s="372"/>
      <c r="T12" s="376">
        <v>299.45626120651178</v>
      </c>
      <c r="U12" s="372"/>
      <c r="V12" s="376">
        <v>328.89304087575493</v>
      </c>
      <c r="W12" s="372"/>
      <c r="X12" s="376">
        <v>307.12087173675565</v>
      </c>
      <c r="Y12" s="372"/>
      <c r="Z12" s="376">
        <v>310.71006352122754</v>
      </c>
      <c r="AA12" s="372"/>
      <c r="AB12" s="376">
        <v>330.80777146782782</v>
      </c>
      <c r="AC12" s="372"/>
      <c r="AD12" s="376">
        <v>302.36007069593978</v>
      </c>
      <c r="AE12" s="372"/>
      <c r="AF12" s="376">
        <v>297.24251948137237</v>
      </c>
      <c r="AG12" s="372"/>
      <c r="AH12" s="376">
        <v>280.80053337488556</v>
      </c>
      <c r="AI12" s="372"/>
      <c r="AJ12" s="376">
        <v>280.96351123244591</v>
      </c>
      <c r="AK12" s="372"/>
      <c r="AL12" s="376">
        <v>318.32936721579824</v>
      </c>
      <c r="AM12" s="372"/>
      <c r="AN12" s="376">
        <v>259.66385210580825</v>
      </c>
      <c r="AO12" s="372"/>
      <c r="AP12" s="376">
        <v>290.44331476483694</v>
      </c>
      <c r="AQ12" s="372"/>
      <c r="AR12" s="376">
        <v>299.29969771935163</v>
      </c>
      <c r="AS12" s="372"/>
      <c r="AT12" s="376">
        <v>292.47108590542865</v>
      </c>
      <c r="AU12" s="372"/>
      <c r="AV12" s="376">
        <v>292.50528122870764</v>
      </c>
      <c r="AW12" s="372"/>
      <c r="AX12" s="376">
        <v>309.30385847241286</v>
      </c>
      <c r="AY12" s="372"/>
      <c r="AZ12" s="376">
        <v>330.65490426323186</v>
      </c>
      <c r="BA12" s="372"/>
      <c r="BB12" s="376">
        <v>292.22676760266103</v>
      </c>
      <c r="BC12" s="372"/>
      <c r="BD12" s="376">
        <v>271.13622993436258</v>
      </c>
      <c r="BE12" s="372"/>
      <c r="BF12" s="376">
        <v>318.14135461432812</v>
      </c>
      <c r="BG12" s="372"/>
      <c r="BH12" s="376">
        <v>277.39464059831516</v>
      </c>
      <c r="BI12" s="372"/>
      <c r="BJ12" s="376">
        <v>267.37132411236212</v>
      </c>
      <c r="BK12" s="372"/>
      <c r="BL12" s="433">
        <v>254.55395267502948</v>
      </c>
      <c r="BM12" s="374" t="s">
        <v>1610</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85.21205300456937</v>
      </c>
      <c r="G13" s="372"/>
      <c r="H13" s="376">
        <v>82.346855075503129</v>
      </c>
      <c r="I13" s="372"/>
      <c r="J13" s="376">
        <v>80.035858068105895</v>
      </c>
      <c r="K13" s="372"/>
      <c r="L13" s="376">
        <v>75.992223937682496</v>
      </c>
      <c r="M13" s="372"/>
      <c r="N13" s="376">
        <v>72.271555663288979</v>
      </c>
      <c r="O13" s="372"/>
      <c r="P13" s="376">
        <v>68.59572031647653</v>
      </c>
      <c r="Q13" s="372"/>
      <c r="R13" s="376">
        <v>69.298833391753774</v>
      </c>
      <c r="S13" s="372"/>
      <c r="T13" s="376">
        <v>63.1389244312195</v>
      </c>
      <c r="U13" s="372"/>
      <c r="V13" s="376">
        <v>68.156267823255959</v>
      </c>
      <c r="W13" s="372"/>
      <c r="X13" s="376">
        <v>64.988364345336961</v>
      </c>
      <c r="Y13" s="372"/>
      <c r="Z13" s="376">
        <v>64.655329247219498</v>
      </c>
      <c r="AA13" s="372"/>
      <c r="AB13" s="376">
        <v>68.912627637810971</v>
      </c>
      <c r="AC13" s="372"/>
      <c r="AD13" s="376">
        <v>62.021224021324755</v>
      </c>
      <c r="AE13" s="372"/>
      <c r="AF13" s="376">
        <v>61.719564574022428</v>
      </c>
      <c r="AG13" s="372"/>
      <c r="AH13" s="376">
        <v>58.275384396880845</v>
      </c>
      <c r="AI13" s="372"/>
      <c r="AJ13" s="376">
        <v>57.244181470630515</v>
      </c>
      <c r="AK13" s="372"/>
      <c r="AL13" s="376">
        <v>65.101010141629274</v>
      </c>
      <c r="AM13" s="372"/>
      <c r="AN13" s="376">
        <v>53.026968114629874</v>
      </c>
      <c r="AO13" s="372"/>
      <c r="AP13" s="376">
        <v>70.133924800181717</v>
      </c>
      <c r="AQ13" s="372"/>
      <c r="AR13" s="376">
        <v>72.658455017037099</v>
      </c>
      <c r="AS13" s="372"/>
      <c r="AT13" s="376">
        <v>71.09346861462717</v>
      </c>
      <c r="AU13" s="372"/>
      <c r="AV13" s="376">
        <v>70.635539044533132</v>
      </c>
      <c r="AW13" s="372"/>
      <c r="AX13" s="376">
        <v>73.930979954611104</v>
      </c>
      <c r="AY13" s="372"/>
      <c r="AZ13" s="376">
        <v>78.925597298388624</v>
      </c>
      <c r="BA13" s="372"/>
      <c r="BB13" s="376">
        <v>69.756554371023554</v>
      </c>
      <c r="BC13" s="372"/>
      <c r="BD13" s="376">
        <v>66.586132512411652</v>
      </c>
      <c r="BE13" s="372"/>
      <c r="BF13" s="376">
        <v>74.489204874868534</v>
      </c>
      <c r="BG13" s="372"/>
      <c r="BH13" s="376">
        <v>64.76169349887293</v>
      </c>
      <c r="BI13" s="372"/>
      <c r="BJ13" s="376">
        <v>62.650588945150439</v>
      </c>
      <c r="BK13" s="372"/>
      <c r="BL13" s="433">
        <v>58.779299775294206</v>
      </c>
      <c r="BM13" s="374" t="s">
        <v>1610</v>
      </c>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9"/>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135.52444012715389</v>
      </c>
      <c r="G15" s="372"/>
      <c r="H15" s="373">
        <v>119.5600185330788</v>
      </c>
      <c r="I15" s="372"/>
      <c r="J15" s="373">
        <v>116.34187574675636</v>
      </c>
      <c r="K15" s="372"/>
      <c r="L15" s="373">
        <v>110.46666599966581</v>
      </c>
      <c r="M15" s="372"/>
      <c r="N15" s="373">
        <v>104.93401373856311</v>
      </c>
      <c r="O15" s="372"/>
      <c r="P15" s="373">
        <v>100.88134837940429</v>
      </c>
      <c r="Q15" s="372"/>
      <c r="R15" s="373">
        <v>93.135789888812511</v>
      </c>
      <c r="S15" s="372"/>
      <c r="T15" s="373">
        <v>83.649744759598434</v>
      </c>
      <c r="U15" s="372"/>
      <c r="V15" s="373">
        <v>91.653140013934006</v>
      </c>
      <c r="W15" s="372"/>
      <c r="X15" s="373">
        <v>86.336715089300569</v>
      </c>
      <c r="Y15" s="372"/>
      <c r="Z15" s="373">
        <v>88.44604263059999</v>
      </c>
      <c r="AA15" s="372"/>
      <c r="AB15" s="373">
        <v>93.493282001235627</v>
      </c>
      <c r="AC15" s="372"/>
      <c r="AD15" s="373">
        <v>79.430455286935953</v>
      </c>
      <c r="AE15" s="372"/>
      <c r="AF15" s="373">
        <v>78.662695270339071</v>
      </c>
      <c r="AG15" s="372"/>
      <c r="AH15" s="373">
        <v>74.291482940097168</v>
      </c>
      <c r="AI15" s="372"/>
      <c r="AJ15" s="373">
        <v>75.118739510720815</v>
      </c>
      <c r="AK15" s="372"/>
      <c r="AL15" s="373">
        <v>83.635865446452257</v>
      </c>
      <c r="AM15" s="372"/>
      <c r="AN15" s="373">
        <v>70.387934198771475</v>
      </c>
      <c r="AO15" s="372"/>
      <c r="AP15" s="373">
        <v>75.934475541806322</v>
      </c>
      <c r="AQ15" s="372"/>
      <c r="AR15" s="373">
        <v>80.193611943421999</v>
      </c>
      <c r="AS15" s="372"/>
      <c r="AT15" s="373">
        <v>86.713997709113954</v>
      </c>
      <c r="AU15" s="372"/>
      <c r="AV15" s="373">
        <v>87.838082075077963</v>
      </c>
      <c r="AW15" s="372"/>
      <c r="AX15" s="373">
        <v>91.624406976464357</v>
      </c>
      <c r="AY15" s="372"/>
      <c r="AZ15" s="373">
        <v>99.126758109163688</v>
      </c>
      <c r="BA15" s="372"/>
      <c r="BB15" s="373">
        <v>91.070328579218852</v>
      </c>
      <c r="BC15" s="372"/>
      <c r="BD15" s="373">
        <v>82.869204723834343</v>
      </c>
      <c r="BE15" s="372"/>
      <c r="BF15" s="373">
        <v>97.368665859979714</v>
      </c>
      <c r="BG15" s="372"/>
      <c r="BH15" s="373">
        <v>91.499049246696984</v>
      </c>
      <c r="BI15" s="372"/>
      <c r="BJ15" s="373">
        <v>88.424030726742998</v>
      </c>
      <c r="BK15" s="372"/>
      <c r="BL15" s="424">
        <v>80.820289693843904</v>
      </c>
      <c r="BM15" s="374" t="s">
        <v>1610</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235.75827597820145</v>
      </c>
      <c r="G16" s="372"/>
      <c r="H16" s="373">
        <v>215.57087952301202</v>
      </c>
      <c r="I16" s="372"/>
      <c r="J16" s="373">
        <v>208.65505978731881</v>
      </c>
      <c r="K16" s="372"/>
      <c r="L16" s="373">
        <v>196.31977827909259</v>
      </c>
      <c r="M16" s="372"/>
      <c r="N16" s="373">
        <v>185.78655645706996</v>
      </c>
      <c r="O16" s="372"/>
      <c r="P16" s="373">
        <v>178.97410416630117</v>
      </c>
      <c r="Q16" s="372"/>
      <c r="R16" s="373">
        <v>170.72904747132648</v>
      </c>
      <c r="S16" s="372"/>
      <c r="T16" s="373">
        <v>150.63652503881346</v>
      </c>
      <c r="U16" s="372"/>
      <c r="V16" s="373">
        <v>166.06003627713957</v>
      </c>
      <c r="W16" s="372"/>
      <c r="X16" s="373">
        <v>154.04724575084359</v>
      </c>
      <c r="Y16" s="372"/>
      <c r="Z16" s="373">
        <v>154.40205433384841</v>
      </c>
      <c r="AA16" s="372"/>
      <c r="AB16" s="373">
        <v>165.61695381965123</v>
      </c>
      <c r="AC16" s="372"/>
      <c r="AD16" s="373">
        <v>141.3672428846003</v>
      </c>
      <c r="AE16" s="372"/>
      <c r="AF16" s="373">
        <v>138.43401016287635</v>
      </c>
      <c r="AG16" s="372"/>
      <c r="AH16" s="373">
        <v>130.98793059578779</v>
      </c>
      <c r="AI16" s="372"/>
      <c r="AJ16" s="373">
        <v>130.29347277289995</v>
      </c>
      <c r="AK16" s="372"/>
      <c r="AL16" s="373">
        <v>149.55788159706273</v>
      </c>
      <c r="AM16" s="372"/>
      <c r="AN16" s="373">
        <v>119.63767808230425</v>
      </c>
      <c r="AO16" s="372"/>
      <c r="AP16" s="373">
        <v>115.54161385040304</v>
      </c>
      <c r="AQ16" s="372"/>
      <c r="AR16" s="373">
        <v>117.62498313118526</v>
      </c>
      <c r="AS16" s="372"/>
      <c r="AT16" s="373">
        <v>109.72913948437862</v>
      </c>
      <c r="AU16" s="372"/>
      <c r="AV16" s="373">
        <v>108.77996336475542</v>
      </c>
      <c r="AW16" s="372"/>
      <c r="AX16" s="373">
        <v>115.55791701334736</v>
      </c>
      <c r="AY16" s="372"/>
      <c r="AZ16" s="373">
        <v>123.65355995328035</v>
      </c>
      <c r="BA16" s="372"/>
      <c r="BB16" s="373">
        <v>103.11341928660164</v>
      </c>
      <c r="BC16" s="372"/>
      <c r="BD16" s="373">
        <v>96.995041657772404</v>
      </c>
      <c r="BE16" s="372"/>
      <c r="BF16" s="373">
        <v>114.22273580484452</v>
      </c>
      <c r="BG16" s="372"/>
      <c r="BH16" s="373">
        <v>96.415684071134606</v>
      </c>
      <c r="BI16" s="372"/>
      <c r="BJ16" s="373">
        <v>92.389954596517796</v>
      </c>
      <c r="BK16" s="372"/>
      <c r="BL16" s="424">
        <v>87.018497235647416</v>
      </c>
      <c r="BM16" s="374" t="s">
        <v>1610</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1.387028283975976</v>
      </c>
      <c r="G17" s="372"/>
      <c r="H17" s="373">
        <v>1.416064830274065</v>
      </c>
      <c r="I17" s="372"/>
      <c r="J17" s="373">
        <v>1.4799474352690185</v>
      </c>
      <c r="K17" s="372"/>
      <c r="L17" s="373">
        <v>1.5867830398200578</v>
      </c>
      <c r="M17" s="372"/>
      <c r="N17" s="373">
        <v>1.570302840873316</v>
      </c>
      <c r="O17" s="372"/>
      <c r="P17" s="373">
        <v>1.4561670673242859</v>
      </c>
      <c r="Q17" s="372"/>
      <c r="R17" s="373">
        <v>1.6443327973771229</v>
      </c>
      <c r="S17" s="372"/>
      <c r="T17" s="373">
        <v>1.7989536651203812</v>
      </c>
      <c r="U17" s="372"/>
      <c r="V17" s="373">
        <v>1.7998091714629749</v>
      </c>
      <c r="W17" s="372"/>
      <c r="X17" s="373">
        <v>1.9283715884263575</v>
      </c>
      <c r="Y17" s="372"/>
      <c r="Z17" s="373">
        <v>2.234189052364274</v>
      </c>
      <c r="AA17" s="372"/>
      <c r="AB17" s="373">
        <v>2.130243992075183</v>
      </c>
      <c r="AC17" s="372"/>
      <c r="AD17" s="373">
        <v>15.249788628726019</v>
      </c>
      <c r="AE17" s="372"/>
      <c r="AF17" s="373">
        <v>15.077844089394162</v>
      </c>
      <c r="AG17" s="372"/>
      <c r="AH17" s="373">
        <v>14.21243148927827</v>
      </c>
      <c r="AI17" s="372"/>
      <c r="AJ17" s="373">
        <v>14.325812841043449</v>
      </c>
      <c r="AK17" s="372"/>
      <c r="AL17" s="373">
        <v>15.978031071133094</v>
      </c>
      <c r="AM17" s="372"/>
      <c r="AN17" s="373">
        <v>13.338927531883815</v>
      </c>
      <c r="AO17" s="372"/>
      <c r="AP17" s="373">
        <v>15.101082331848724</v>
      </c>
      <c r="AQ17" s="372"/>
      <c r="AR17" s="373">
        <v>15.772707224501149</v>
      </c>
      <c r="AS17" s="372"/>
      <c r="AT17" s="373">
        <v>15.894741656035441</v>
      </c>
      <c r="AU17" s="372"/>
      <c r="AV17" s="373">
        <v>15.936262114271674</v>
      </c>
      <c r="AW17" s="372"/>
      <c r="AX17" s="373">
        <v>16.824446256309447</v>
      </c>
      <c r="AY17" s="372"/>
      <c r="AZ17" s="373">
        <v>17.864021099436574</v>
      </c>
      <c r="BA17" s="372"/>
      <c r="BB17" s="373">
        <v>16.096495096510875</v>
      </c>
      <c r="BC17" s="372"/>
      <c r="BD17" s="373">
        <v>15.881408274582853</v>
      </c>
      <c r="BE17" s="372"/>
      <c r="BF17" s="373">
        <v>18.187756958924155</v>
      </c>
      <c r="BG17" s="372"/>
      <c r="BH17" s="373">
        <v>16.348448790687659</v>
      </c>
      <c r="BI17" s="372"/>
      <c r="BJ17" s="373">
        <v>15.732975568175412</v>
      </c>
      <c r="BK17" s="372"/>
      <c r="BL17" s="424">
        <v>13.115479078648573</v>
      </c>
      <c r="BM17" s="374" t="s">
        <v>1610</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2612.6650118169732</v>
      </c>
      <c r="G18" s="372"/>
      <c r="H18" s="376">
        <v>2484.2843240200855</v>
      </c>
      <c r="I18" s="372"/>
      <c r="J18" s="376">
        <v>2454.4202810591096</v>
      </c>
      <c r="K18" s="372"/>
      <c r="L18" s="376">
        <v>2457.8737524823459</v>
      </c>
      <c r="M18" s="372"/>
      <c r="N18" s="376">
        <v>2496.8590837991665</v>
      </c>
      <c r="O18" s="372"/>
      <c r="P18" s="376">
        <v>2564.5992786298834</v>
      </c>
      <c r="Q18" s="372"/>
      <c r="R18" s="376">
        <v>2647.8724463945746</v>
      </c>
      <c r="S18" s="372"/>
      <c r="T18" s="376">
        <v>2513.4812721324879</v>
      </c>
      <c r="U18" s="372"/>
      <c r="V18" s="376">
        <v>2631.1779368971315</v>
      </c>
      <c r="W18" s="372"/>
      <c r="X18" s="376">
        <v>2570.2928624181832</v>
      </c>
      <c r="Y18" s="372"/>
      <c r="Z18" s="376">
        <v>2387.8211666392131</v>
      </c>
      <c r="AA18" s="372"/>
      <c r="AB18" s="376">
        <v>2288.5184311860453</v>
      </c>
      <c r="AC18" s="372"/>
      <c r="AD18" s="376">
        <v>2028.2011656141574</v>
      </c>
      <c r="AE18" s="372"/>
      <c r="AF18" s="376">
        <v>2036.0585566173106</v>
      </c>
      <c r="AG18" s="372"/>
      <c r="AH18" s="376">
        <v>1827.1312869406777</v>
      </c>
      <c r="AI18" s="372"/>
      <c r="AJ18" s="376">
        <v>1767.3913890267938</v>
      </c>
      <c r="AK18" s="372"/>
      <c r="AL18" s="376">
        <v>1793.6528109983972</v>
      </c>
      <c r="AM18" s="372"/>
      <c r="AN18" s="376">
        <v>1719.6281358504239</v>
      </c>
      <c r="AO18" s="372"/>
      <c r="AP18" s="376">
        <v>1536.4951124113124</v>
      </c>
      <c r="AQ18" s="372"/>
      <c r="AR18" s="376">
        <v>1334.0519460987589</v>
      </c>
      <c r="AS18" s="372"/>
      <c r="AT18" s="376">
        <v>1422.9566593372433</v>
      </c>
      <c r="AU18" s="372"/>
      <c r="AV18" s="376">
        <v>1416.5994294394206</v>
      </c>
      <c r="AW18" s="372"/>
      <c r="AX18" s="376">
        <v>1413.9186321567222</v>
      </c>
      <c r="AY18" s="372"/>
      <c r="AZ18" s="376">
        <v>1374.7444290911083</v>
      </c>
      <c r="BA18" s="372"/>
      <c r="BB18" s="376">
        <v>1232.302593821955</v>
      </c>
      <c r="BC18" s="372"/>
      <c r="BD18" s="376">
        <v>1126.6230411669162</v>
      </c>
      <c r="BE18" s="372"/>
      <c r="BF18" s="376">
        <v>1220.7554802141133</v>
      </c>
      <c r="BG18" s="372"/>
      <c r="BH18" s="376">
        <v>1074.8732217127006</v>
      </c>
      <c r="BI18" s="372"/>
      <c r="BJ18" s="376">
        <v>1073.0580101368321</v>
      </c>
      <c r="BK18" s="372"/>
      <c r="BL18" s="433">
        <v>905.12821213662937</v>
      </c>
      <c r="BM18" s="374" t="s">
        <v>1610</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1116.11269126253</v>
      </c>
      <c r="G19" s="372"/>
      <c r="H19" s="376">
        <v>1068.2748780631582</v>
      </c>
      <c r="I19" s="372"/>
      <c r="J19" s="376">
        <v>1066.7899539767891</v>
      </c>
      <c r="K19" s="372"/>
      <c r="L19" s="376">
        <v>1040.1024436824848</v>
      </c>
      <c r="M19" s="372"/>
      <c r="N19" s="376">
        <v>998.27906285311394</v>
      </c>
      <c r="O19" s="372"/>
      <c r="P19" s="376">
        <v>1050.3381103436429</v>
      </c>
      <c r="Q19" s="372"/>
      <c r="R19" s="376">
        <v>1002.8203051562268</v>
      </c>
      <c r="S19" s="372"/>
      <c r="T19" s="376">
        <v>966.47780340611678</v>
      </c>
      <c r="U19" s="372"/>
      <c r="V19" s="376">
        <v>948.28365739786364</v>
      </c>
      <c r="W19" s="372"/>
      <c r="X19" s="376">
        <v>1014.584944658149</v>
      </c>
      <c r="Y19" s="372"/>
      <c r="Z19" s="376">
        <v>1003.0640876481573</v>
      </c>
      <c r="AA19" s="372"/>
      <c r="AB19" s="376">
        <v>971.69739043931565</v>
      </c>
      <c r="AC19" s="372"/>
      <c r="AD19" s="376">
        <v>961.86748072756541</v>
      </c>
      <c r="AE19" s="372"/>
      <c r="AF19" s="376">
        <v>916.98295630913856</v>
      </c>
      <c r="AG19" s="372"/>
      <c r="AH19" s="376">
        <v>940.42635413758148</v>
      </c>
      <c r="AI19" s="372"/>
      <c r="AJ19" s="376">
        <v>882.98481795302325</v>
      </c>
      <c r="AK19" s="372"/>
      <c r="AL19" s="376">
        <v>1068.6286664421118</v>
      </c>
      <c r="AM19" s="372"/>
      <c r="AN19" s="376">
        <v>871.67745045908248</v>
      </c>
      <c r="AO19" s="372"/>
      <c r="AP19" s="376">
        <v>928.7861457141521</v>
      </c>
      <c r="AQ19" s="372"/>
      <c r="AR19" s="376">
        <v>793.62608353543385</v>
      </c>
      <c r="AS19" s="372"/>
      <c r="AT19" s="376">
        <v>868.24539989712548</v>
      </c>
      <c r="AU19" s="372"/>
      <c r="AV19" s="376">
        <v>833.99738877867173</v>
      </c>
      <c r="AW19" s="372"/>
      <c r="AX19" s="376">
        <v>899.60183451222429</v>
      </c>
      <c r="AY19" s="372"/>
      <c r="AZ19" s="376">
        <v>1043.239736584386</v>
      </c>
      <c r="BA19" s="372"/>
      <c r="BB19" s="376">
        <v>899.21160921442413</v>
      </c>
      <c r="BC19" s="372"/>
      <c r="BD19" s="376">
        <v>906.59500168429702</v>
      </c>
      <c r="BE19" s="372"/>
      <c r="BF19" s="376">
        <v>994.7268713088248</v>
      </c>
      <c r="BG19" s="372"/>
      <c r="BH19" s="376">
        <v>840.31399440991595</v>
      </c>
      <c r="BI19" s="372"/>
      <c r="BJ19" s="376">
        <v>768.49735841980441</v>
      </c>
      <c r="BK19" s="372"/>
      <c r="BL19" s="433">
        <v>893.9021676550808</v>
      </c>
      <c r="BM19" s="374" t="s">
        <v>1610</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96.198907059071942</v>
      </c>
      <c r="G20" s="372"/>
      <c r="H20" s="376">
        <v>81.307890920078577</v>
      </c>
      <c r="I20" s="372"/>
      <c r="J20" s="376">
        <v>78.729927957383197</v>
      </c>
      <c r="K20" s="372"/>
      <c r="L20" s="376">
        <v>74.159106246059352</v>
      </c>
      <c r="M20" s="372"/>
      <c r="N20" s="376">
        <v>70.236755555864917</v>
      </c>
      <c r="O20" s="372"/>
      <c r="P20" s="376">
        <v>67.474759770791337</v>
      </c>
      <c r="Q20" s="372"/>
      <c r="R20" s="376">
        <v>58.464787826132259</v>
      </c>
      <c r="S20" s="372"/>
      <c r="T20" s="376">
        <v>51.958527232427407</v>
      </c>
      <c r="U20" s="372"/>
      <c r="V20" s="376">
        <v>56.986555496594434</v>
      </c>
      <c r="W20" s="372"/>
      <c r="X20" s="376">
        <v>53.166093765417536</v>
      </c>
      <c r="Y20" s="372"/>
      <c r="Z20" s="376">
        <v>53.063091847610345</v>
      </c>
      <c r="AA20" s="372"/>
      <c r="AB20" s="376">
        <v>56.921017365766922</v>
      </c>
      <c r="AC20" s="372"/>
      <c r="AD20" s="376">
        <v>44.807873383366903</v>
      </c>
      <c r="AE20" s="372"/>
      <c r="AF20" s="376">
        <v>44.042650649385479</v>
      </c>
      <c r="AG20" s="372"/>
      <c r="AH20" s="376">
        <v>41.653488512317601</v>
      </c>
      <c r="AI20" s="372"/>
      <c r="AJ20" s="376">
        <v>41.228091061217775</v>
      </c>
      <c r="AK20" s="372"/>
      <c r="AL20" s="376">
        <v>47.339614283322049</v>
      </c>
      <c r="AM20" s="372"/>
      <c r="AN20" s="376">
        <v>37.873566811429782</v>
      </c>
      <c r="AO20" s="372"/>
      <c r="AP20" s="376">
        <v>33.525391434210526</v>
      </c>
      <c r="AQ20" s="372"/>
      <c r="AR20" s="376">
        <v>34.216555962874992</v>
      </c>
      <c r="AS20" s="372"/>
      <c r="AT20" s="376">
        <v>32.076265845057193</v>
      </c>
      <c r="AU20" s="372"/>
      <c r="AV20" s="376">
        <v>31.724547771707641</v>
      </c>
      <c r="AW20" s="372"/>
      <c r="AX20" s="376">
        <v>33.516263747370708</v>
      </c>
      <c r="AY20" s="372"/>
      <c r="AZ20" s="376">
        <v>35.901464769470536</v>
      </c>
      <c r="BA20" s="372"/>
      <c r="BB20" s="376">
        <v>41.866932540856666</v>
      </c>
      <c r="BC20" s="372"/>
      <c r="BD20" s="376">
        <v>39.429527937539348</v>
      </c>
      <c r="BE20" s="372"/>
      <c r="BF20" s="376">
        <v>46.433300559840745</v>
      </c>
      <c r="BG20" s="372"/>
      <c r="BH20" s="376">
        <v>39.156131105065597</v>
      </c>
      <c r="BI20" s="372"/>
      <c r="BJ20" s="376">
        <v>37.5340655212134</v>
      </c>
      <c r="BK20" s="372"/>
      <c r="BL20" s="433">
        <v>35.195071901029614</v>
      </c>
      <c r="BM20" s="374" t="s">
        <v>1610</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9"/>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652.11574177693183</v>
      </c>
      <c r="G22" s="372"/>
      <c r="H22" s="380">
        <v>628.40099597230358</v>
      </c>
      <c r="I22" s="372"/>
      <c r="J22" s="380">
        <v>630.89712149478441</v>
      </c>
      <c r="K22" s="372"/>
      <c r="L22" s="380">
        <v>619.49909244827552</v>
      </c>
      <c r="M22" s="372"/>
      <c r="N22" s="380">
        <v>596.75724734955838</v>
      </c>
      <c r="O22" s="372"/>
      <c r="P22" s="380">
        <v>630.48624699346453</v>
      </c>
      <c r="Q22" s="372"/>
      <c r="R22" s="380">
        <v>601.13557904523384</v>
      </c>
      <c r="S22" s="372"/>
      <c r="T22" s="380">
        <v>591.26337483576367</v>
      </c>
      <c r="U22" s="372"/>
      <c r="V22" s="380">
        <v>568.91955223321133</v>
      </c>
      <c r="W22" s="372"/>
      <c r="X22" s="380">
        <v>623.04620102820888</v>
      </c>
      <c r="Y22" s="372"/>
      <c r="Z22" s="380">
        <v>612.30960608090118</v>
      </c>
      <c r="AA22" s="372"/>
      <c r="AB22" s="380">
        <v>586.95728569344624</v>
      </c>
      <c r="AC22" s="372"/>
      <c r="AD22" s="380">
        <v>587.88684184307465</v>
      </c>
      <c r="AE22" s="372"/>
      <c r="AF22" s="380">
        <v>561.57269554515096</v>
      </c>
      <c r="AG22" s="372"/>
      <c r="AH22" s="380">
        <v>579.82112778739804</v>
      </c>
      <c r="AI22" s="372"/>
      <c r="AJ22" s="380">
        <v>537.69564731630123</v>
      </c>
      <c r="AK22" s="372"/>
      <c r="AL22" s="380">
        <v>653.15287446199261</v>
      </c>
      <c r="AM22" s="372"/>
      <c r="AN22" s="380">
        <v>534.13283845111891</v>
      </c>
      <c r="AO22" s="372"/>
      <c r="AP22" s="380">
        <v>577.02553545303078</v>
      </c>
      <c r="AQ22" s="372"/>
      <c r="AR22" s="380">
        <v>487.76689061373958</v>
      </c>
      <c r="AS22" s="372"/>
      <c r="AT22" s="380">
        <v>547.48379689782644</v>
      </c>
      <c r="AU22" s="372"/>
      <c r="AV22" s="373">
        <v>524.09333331147639</v>
      </c>
      <c r="AW22" s="372"/>
      <c r="AX22" s="373">
        <v>562.58304751494074</v>
      </c>
      <c r="AY22" s="372"/>
      <c r="AZ22" s="373">
        <v>656.65433065759737</v>
      </c>
      <c r="BA22" s="372"/>
      <c r="BB22" s="373">
        <v>584.14360963736851</v>
      </c>
      <c r="BC22" s="372"/>
      <c r="BD22" s="373">
        <v>591.25844402108419</v>
      </c>
      <c r="BE22" s="372"/>
      <c r="BF22" s="373">
        <v>641.16396016745716</v>
      </c>
      <c r="BG22" s="372"/>
      <c r="BH22" s="373">
        <v>544.4410613698426</v>
      </c>
      <c r="BI22" s="372"/>
      <c r="BJ22" s="373">
        <v>497.84475574886363</v>
      </c>
      <c r="BK22" s="372"/>
      <c r="BL22" s="424">
        <v>462.37358912727461</v>
      </c>
      <c r="BM22" s="374" t="s">
        <v>1610</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2852.8885361457101</v>
      </c>
      <c r="G23" s="372"/>
      <c r="H23" s="380">
        <v>2635.4619995288026</v>
      </c>
      <c r="I23" s="372"/>
      <c r="J23" s="380">
        <v>2580.7232964248774</v>
      </c>
      <c r="K23" s="372"/>
      <c r="L23" s="380">
        <v>2598.7756799103117</v>
      </c>
      <c r="M23" s="372"/>
      <c r="N23" s="380">
        <v>2497.0283290088341</v>
      </c>
      <c r="O23" s="372"/>
      <c r="P23" s="380">
        <v>2300.1095814114028</v>
      </c>
      <c r="Q23" s="372"/>
      <c r="R23" s="380">
        <v>2235.5312722837048</v>
      </c>
      <c r="S23" s="372"/>
      <c r="T23" s="380">
        <v>2036.9041516554996</v>
      </c>
      <c r="U23" s="372"/>
      <c r="V23" s="380">
        <v>2131.2328943136763</v>
      </c>
      <c r="W23" s="372"/>
      <c r="X23" s="380">
        <v>2097.504611197679</v>
      </c>
      <c r="Y23" s="372"/>
      <c r="Z23" s="380">
        <v>2109.375034118053</v>
      </c>
      <c r="AA23" s="372"/>
      <c r="AB23" s="380">
        <v>2238.3044086819064</v>
      </c>
      <c r="AC23" s="372"/>
      <c r="AD23" s="380">
        <v>2009.253026400922</v>
      </c>
      <c r="AE23" s="372"/>
      <c r="AF23" s="380">
        <v>2012.5625793128927</v>
      </c>
      <c r="AG23" s="372"/>
      <c r="AH23" s="380">
        <v>1791.6629219829331</v>
      </c>
      <c r="AI23" s="372"/>
      <c r="AJ23" s="380">
        <v>1741.5222560681598</v>
      </c>
      <c r="AK23" s="372"/>
      <c r="AL23" s="380">
        <v>2026.26047553177</v>
      </c>
      <c r="AM23" s="372"/>
      <c r="AN23" s="380">
        <v>1666.2233040414794</v>
      </c>
      <c r="AO23" s="372"/>
      <c r="AP23" s="380">
        <v>1749.0427849404216</v>
      </c>
      <c r="AQ23" s="372"/>
      <c r="AR23" s="380">
        <v>1804.7089230357049</v>
      </c>
      <c r="AS23" s="372"/>
      <c r="AT23" s="380">
        <v>1708.5666136468299</v>
      </c>
      <c r="AU23" s="372"/>
      <c r="AV23" s="373">
        <v>1705.1811226769341</v>
      </c>
      <c r="AW23" s="372"/>
      <c r="AX23" s="373">
        <v>1801.5870063048064</v>
      </c>
      <c r="AY23" s="372"/>
      <c r="AZ23" s="373">
        <v>1897.6948399825055</v>
      </c>
      <c r="BA23" s="372"/>
      <c r="BB23" s="373">
        <v>1655.9730909971647</v>
      </c>
      <c r="BC23" s="372"/>
      <c r="BD23" s="373">
        <v>1565.8396647701334</v>
      </c>
      <c r="BE23" s="372"/>
      <c r="BF23" s="373">
        <v>1797.9903704009296</v>
      </c>
      <c r="BG23" s="372"/>
      <c r="BH23" s="373">
        <v>1591.3665387853905</v>
      </c>
      <c r="BI23" s="372"/>
      <c r="BJ23" s="373">
        <v>1475.7046574388935</v>
      </c>
      <c r="BK23" s="372"/>
      <c r="BL23" s="424">
        <v>1414.4778299340073</v>
      </c>
      <c r="BM23" s="374" t="s">
        <v>1610</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9"/>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11921.958814519199</v>
      </c>
      <c r="G25" s="372"/>
      <c r="H25" s="380">
        <v>11643.884173866498</v>
      </c>
      <c r="I25" s="372"/>
      <c r="J25" s="380">
        <v>11408.082726577682</v>
      </c>
      <c r="K25" s="372"/>
      <c r="L25" s="380">
        <v>10785.575526526502</v>
      </c>
      <c r="M25" s="372"/>
      <c r="N25" s="380">
        <v>10433.863606794992</v>
      </c>
      <c r="O25" s="372"/>
      <c r="P25" s="380">
        <v>9893.3206144745236</v>
      </c>
      <c r="Q25" s="372"/>
      <c r="R25" s="380">
        <v>9922.8841265843785</v>
      </c>
      <c r="S25" s="372"/>
      <c r="T25" s="380">
        <v>9744.2602921526031</v>
      </c>
      <c r="U25" s="372"/>
      <c r="V25" s="380">
        <v>10221.513101525396</v>
      </c>
      <c r="W25" s="372"/>
      <c r="X25" s="380">
        <v>10054.807556772044</v>
      </c>
      <c r="Y25" s="372"/>
      <c r="Z25" s="380">
        <v>9575.423681254646</v>
      </c>
      <c r="AA25" s="372"/>
      <c r="AB25" s="380">
        <v>10140.018407522715</v>
      </c>
      <c r="AC25" s="372"/>
      <c r="AD25" s="380">
        <v>9192.6369187039672</v>
      </c>
      <c r="AE25" s="372"/>
      <c r="AF25" s="380">
        <v>8999.1922749447276</v>
      </c>
      <c r="AG25" s="372"/>
      <c r="AH25" s="380">
        <v>8158.5250227994366</v>
      </c>
      <c r="AI25" s="372"/>
      <c r="AJ25" s="380">
        <v>8518.9642966137544</v>
      </c>
      <c r="AK25" s="372"/>
      <c r="AL25" s="380">
        <v>8784.9838559534564</v>
      </c>
      <c r="AM25" s="372"/>
      <c r="AN25" s="380">
        <v>8022.9880379798205</v>
      </c>
      <c r="AO25" s="372"/>
      <c r="AP25" s="380">
        <v>6945.781647770782</v>
      </c>
      <c r="AQ25" s="372"/>
      <c r="AR25" s="380">
        <v>7012.131968824493</v>
      </c>
      <c r="AS25" s="372"/>
      <c r="AT25" s="380">
        <v>6876.339346446659</v>
      </c>
      <c r="AU25" s="372"/>
      <c r="AV25" s="373">
        <v>7024.8803649545407</v>
      </c>
      <c r="AW25" s="372"/>
      <c r="AX25" s="373">
        <v>7228.7330030248895</v>
      </c>
      <c r="AY25" s="372"/>
      <c r="AZ25" s="373">
        <v>7309.3479187345738</v>
      </c>
      <c r="BA25" s="372"/>
      <c r="BB25" s="373">
        <v>6157.8877008552945</v>
      </c>
      <c r="BC25" s="372"/>
      <c r="BD25" s="373">
        <v>5617.2310056713704</v>
      </c>
      <c r="BE25" s="372"/>
      <c r="BF25" s="373">
        <v>6866.7964691774541</v>
      </c>
      <c r="BG25" s="372"/>
      <c r="BH25" s="373">
        <v>5508.8337667583319</v>
      </c>
      <c r="BI25" s="372"/>
      <c r="BJ25" s="373">
        <v>5547.6689540665238</v>
      </c>
      <c r="BK25" s="372"/>
      <c r="BL25" s="424">
        <v>4833.3380497039607</v>
      </c>
      <c r="BM25" s="374" t="s">
        <v>1610</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2047.0352800385851</v>
      </c>
      <c r="G26" s="372"/>
      <c r="H26" s="373">
        <v>2165.0868670191539</v>
      </c>
      <c r="I26" s="372"/>
      <c r="J26" s="373">
        <v>2157.9089101498384</v>
      </c>
      <c r="K26" s="372"/>
      <c r="L26" s="373">
        <v>1974.1511371822833</v>
      </c>
      <c r="M26" s="372"/>
      <c r="N26" s="373">
        <v>1912.6560874952809</v>
      </c>
      <c r="O26" s="372"/>
      <c r="P26" s="373">
        <v>1635.2311924553308</v>
      </c>
      <c r="Q26" s="372"/>
      <c r="R26" s="373">
        <v>1634.3760709619175</v>
      </c>
      <c r="S26" s="372"/>
      <c r="T26" s="373">
        <v>1995.258832238826</v>
      </c>
      <c r="U26" s="372"/>
      <c r="V26" s="373">
        <v>1937.61757461309</v>
      </c>
      <c r="W26" s="372"/>
      <c r="X26" s="373">
        <v>2102.234911428643</v>
      </c>
      <c r="Y26" s="372"/>
      <c r="Z26" s="373">
        <v>1895.5109192845632</v>
      </c>
      <c r="AA26" s="372"/>
      <c r="AB26" s="373">
        <v>2116.045255888971</v>
      </c>
      <c r="AC26" s="372"/>
      <c r="AD26" s="373">
        <v>2008.8977256246058</v>
      </c>
      <c r="AE26" s="372"/>
      <c r="AF26" s="373">
        <v>1935.6632864721751</v>
      </c>
      <c r="AG26" s="372"/>
      <c r="AH26" s="373">
        <v>1655.2397859819555</v>
      </c>
      <c r="AI26" s="372"/>
      <c r="AJ26" s="373">
        <v>1950.2801311874002</v>
      </c>
      <c r="AK26" s="372"/>
      <c r="AL26" s="373">
        <v>1715.7888608193659</v>
      </c>
      <c r="AM26" s="372"/>
      <c r="AN26" s="373">
        <v>1867.7150719986735</v>
      </c>
      <c r="AO26" s="372"/>
      <c r="AP26" s="373">
        <v>1801.0262103490538</v>
      </c>
      <c r="AQ26" s="372"/>
      <c r="AR26" s="373">
        <v>1947.2716816798768</v>
      </c>
      <c r="AS26" s="372"/>
      <c r="AT26" s="373">
        <v>1957.3814105751333</v>
      </c>
      <c r="AU26" s="372"/>
      <c r="AV26" s="373">
        <v>2078.3485406193658</v>
      </c>
      <c r="AW26" s="372"/>
      <c r="AX26" s="373">
        <v>2106.5879634258786</v>
      </c>
      <c r="AY26" s="372"/>
      <c r="AZ26" s="373">
        <v>2056.046563777234</v>
      </c>
      <c r="BA26" s="372"/>
      <c r="BB26" s="373">
        <v>1776.0590792579287</v>
      </c>
      <c r="BC26" s="372"/>
      <c r="BD26" s="373">
        <v>1583.7545472730858</v>
      </c>
      <c r="BE26" s="372"/>
      <c r="BF26" s="373">
        <v>2069.774288207142</v>
      </c>
      <c r="BG26" s="372"/>
      <c r="BH26" s="373">
        <v>1548.8087719932641</v>
      </c>
      <c r="BI26" s="372"/>
      <c r="BJ26" s="373">
        <v>1637.2893055207835</v>
      </c>
      <c r="BK26" s="372"/>
      <c r="BL26" s="424">
        <v>1483.469379560823</v>
      </c>
      <c r="BM26" s="374" t="s">
        <v>1610</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20.029844705913856</v>
      </c>
      <c r="G27" s="372"/>
      <c r="H27" s="376">
        <v>19.321843025416705</v>
      </c>
      <c r="I27" s="372"/>
      <c r="J27" s="376">
        <v>18.752507913545216</v>
      </c>
      <c r="K27" s="372"/>
      <c r="L27" s="376">
        <v>17.731854021717979</v>
      </c>
      <c r="M27" s="372"/>
      <c r="N27" s="376">
        <v>16.829431660770474</v>
      </c>
      <c r="O27" s="372"/>
      <c r="P27" s="376">
        <v>16.199865103320953</v>
      </c>
      <c r="Q27" s="372"/>
      <c r="R27" s="376">
        <v>16.382604877737712</v>
      </c>
      <c r="S27" s="372"/>
      <c r="T27" s="376">
        <v>14.67372676585757</v>
      </c>
      <c r="U27" s="372"/>
      <c r="V27" s="376">
        <v>16.073184248296634</v>
      </c>
      <c r="W27" s="372"/>
      <c r="X27" s="376">
        <v>15.064813639169353</v>
      </c>
      <c r="Y27" s="372"/>
      <c r="Z27" s="376">
        <v>15.200570369271759</v>
      </c>
      <c r="AA27" s="372"/>
      <c r="AB27" s="376">
        <v>16.229764600639587</v>
      </c>
      <c r="AC27" s="372"/>
      <c r="AD27" s="376">
        <v>14.796609587774345</v>
      </c>
      <c r="AE27" s="372"/>
      <c r="AF27" s="376">
        <v>14.594210008798962</v>
      </c>
      <c r="AG27" s="372"/>
      <c r="AH27" s="376">
        <v>13.799913019369711</v>
      </c>
      <c r="AI27" s="372"/>
      <c r="AJ27" s="376">
        <v>13.821516785402848</v>
      </c>
      <c r="AK27" s="372"/>
      <c r="AL27" s="376">
        <v>15.6712528046298</v>
      </c>
      <c r="AM27" s="372"/>
      <c r="AN27" s="376">
        <v>12.814420578452991</v>
      </c>
      <c r="AO27" s="372"/>
      <c r="AP27" s="376">
        <v>17.883257343320096</v>
      </c>
      <c r="AQ27" s="372"/>
      <c r="AR27" s="376">
        <v>18.413592039889409</v>
      </c>
      <c r="AS27" s="372"/>
      <c r="AT27" s="376">
        <v>17.961895781878141</v>
      </c>
      <c r="AU27" s="372"/>
      <c r="AV27" s="376">
        <v>17.937667535700623</v>
      </c>
      <c r="AW27" s="372"/>
      <c r="AX27" s="376">
        <v>19.147215636048479</v>
      </c>
      <c r="AY27" s="372"/>
      <c r="AZ27" s="376">
        <v>20.807260188519614</v>
      </c>
      <c r="BA27" s="372"/>
      <c r="BB27" s="376">
        <v>24.834692613864473</v>
      </c>
      <c r="BC27" s="372"/>
      <c r="BD27" s="376">
        <v>23.905473694555091</v>
      </c>
      <c r="BE27" s="372"/>
      <c r="BF27" s="376">
        <v>26.960592919780286</v>
      </c>
      <c r="BG27" s="372"/>
      <c r="BH27" s="376">
        <v>23.330804872691058</v>
      </c>
      <c r="BI27" s="372"/>
      <c r="BJ27" s="376">
        <v>22.4520840503064</v>
      </c>
      <c r="BK27" s="372"/>
      <c r="BL27" s="433">
        <v>20.2535583008634</v>
      </c>
      <c r="BM27" s="374" t="s">
        <v>1610</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63.244860400229804</v>
      </c>
      <c r="G28" s="372"/>
      <c r="H28" s="376">
        <v>60.970952413832357</v>
      </c>
      <c r="I28" s="372"/>
      <c r="J28" s="376">
        <v>59.143424803531261</v>
      </c>
      <c r="K28" s="372"/>
      <c r="L28" s="376">
        <v>55.859164593498335</v>
      </c>
      <c r="M28" s="372"/>
      <c r="N28" s="376">
        <v>52.966558772110986</v>
      </c>
      <c r="O28" s="372"/>
      <c r="P28" s="376">
        <v>50.97360700184484</v>
      </c>
      <c r="Q28" s="372"/>
      <c r="R28" s="376">
        <v>51.512804272399869</v>
      </c>
      <c r="S28" s="372"/>
      <c r="T28" s="376">
        <v>45.85912496586436</v>
      </c>
      <c r="U28" s="372"/>
      <c r="V28" s="376">
        <v>50.381496982323924</v>
      </c>
      <c r="W28" s="372"/>
      <c r="X28" s="376">
        <v>47.075107532613579</v>
      </c>
      <c r="Y28" s="372"/>
      <c r="Z28" s="376">
        <v>47.497890308889119</v>
      </c>
      <c r="AA28" s="372"/>
      <c r="AB28" s="376">
        <v>50.720369188485726</v>
      </c>
      <c r="AC28" s="372"/>
      <c r="AD28" s="376">
        <v>46.230444689311874</v>
      </c>
      <c r="AE28" s="372"/>
      <c r="AF28" s="376">
        <v>45.503065012874252</v>
      </c>
      <c r="AG28" s="372"/>
      <c r="AH28" s="376">
        <v>43.040531395587365</v>
      </c>
      <c r="AI28" s="372"/>
      <c r="AJ28" s="376">
        <v>43.035564473238736</v>
      </c>
      <c r="AK28" s="372"/>
      <c r="AL28" s="376">
        <v>48.911975676380976</v>
      </c>
      <c r="AM28" s="372"/>
      <c r="AN28" s="376">
        <v>39.832628236473226</v>
      </c>
      <c r="AO28" s="372"/>
      <c r="AP28" s="376">
        <v>72.986214836757554</v>
      </c>
      <c r="AQ28" s="372"/>
      <c r="AR28" s="376">
        <v>75.242036402891017</v>
      </c>
      <c r="AS28" s="372"/>
      <c r="AT28" s="376">
        <v>72.460423650679601</v>
      </c>
      <c r="AU28" s="372"/>
      <c r="AV28" s="376">
        <v>72.538803643657857</v>
      </c>
      <c r="AW28" s="372"/>
      <c r="AX28" s="376">
        <v>76.674392808636156</v>
      </c>
      <c r="AY28" s="372"/>
      <c r="AZ28" s="376">
        <v>82.102609551922114</v>
      </c>
      <c r="BA28" s="372"/>
      <c r="BB28" s="376">
        <v>71.95547692279014</v>
      </c>
      <c r="BC28" s="372"/>
      <c r="BD28" s="376">
        <v>67.834667587711252</v>
      </c>
      <c r="BE28" s="372"/>
      <c r="BF28" s="376">
        <v>78.145732577143704</v>
      </c>
      <c r="BG28" s="372"/>
      <c r="BH28" s="376">
        <v>67.883851723749288</v>
      </c>
      <c r="BI28" s="372"/>
      <c r="BJ28" s="376">
        <v>65.225044202219266</v>
      </c>
      <c r="BK28" s="372"/>
      <c r="BL28" s="433">
        <v>61.062869690987661</v>
      </c>
      <c r="BM28" s="374" t="s">
        <v>1610</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165.24545738632131</v>
      </c>
      <c r="G29" s="372"/>
      <c r="H29" s="376">
        <v>159.18019221470047</v>
      </c>
      <c r="I29" s="372"/>
      <c r="J29" s="376">
        <v>154.25113938944764</v>
      </c>
      <c r="K29" s="372"/>
      <c r="L29" s="376">
        <v>145.407388056662</v>
      </c>
      <c r="M29" s="372"/>
      <c r="N29" s="376">
        <v>137.76688877739801</v>
      </c>
      <c r="O29" s="372"/>
      <c r="P29" s="376">
        <v>132.70507540879686</v>
      </c>
      <c r="Q29" s="372"/>
      <c r="R29" s="376">
        <v>133.8709743152489</v>
      </c>
      <c r="S29" s="372"/>
      <c r="T29" s="376">
        <v>118.65316493464955</v>
      </c>
      <c r="U29" s="372"/>
      <c r="V29" s="376">
        <v>130.63392803498121</v>
      </c>
      <c r="W29" s="372"/>
      <c r="X29" s="376">
        <v>121.63968046506128</v>
      </c>
      <c r="Y29" s="372"/>
      <c r="Z29" s="376">
        <v>122.38001021327008</v>
      </c>
      <c r="AA29" s="372"/>
      <c r="AB29" s="376">
        <v>131.01897216398339</v>
      </c>
      <c r="AC29" s="372"/>
      <c r="AD29" s="376">
        <v>118.97829472583304</v>
      </c>
      <c r="AE29" s="372"/>
      <c r="AF29" s="376">
        <v>116.85751185390866</v>
      </c>
      <c r="AG29" s="372"/>
      <c r="AH29" s="376">
        <v>110.59430279921911</v>
      </c>
      <c r="AI29" s="372"/>
      <c r="AJ29" s="376">
        <v>110.37871041638323</v>
      </c>
      <c r="AK29" s="372"/>
      <c r="AL29" s="376">
        <v>126.05728106569704</v>
      </c>
      <c r="AM29" s="372"/>
      <c r="AN29" s="376">
        <v>101.87661955344306</v>
      </c>
      <c r="AO29" s="372"/>
      <c r="AP29" s="376">
        <v>149.31230971347955</v>
      </c>
      <c r="AQ29" s="372"/>
      <c r="AR29" s="376">
        <v>153.46617201497045</v>
      </c>
      <c r="AS29" s="372"/>
      <c r="AT29" s="376">
        <v>146.23051448370163</v>
      </c>
      <c r="AU29" s="372"/>
      <c r="AV29" s="376">
        <v>145.78388363501443</v>
      </c>
      <c r="AW29" s="372"/>
      <c r="AX29" s="376">
        <v>154.84014034241176</v>
      </c>
      <c r="AY29" s="372"/>
      <c r="AZ29" s="376">
        <v>165.04697090948144</v>
      </c>
      <c r="BA29" s="372"/>
      <c r="BB29" s="376">
        <v>145.46904114033774</v>
      </c>
      <c r="BC29" s="372"/>
      <c r="BD29" s="376">
        <v>136.62106226090472</v>
      </c>
      <c r="BE29" s="372"/>
      <c r="BF29" s="376">
        <v>159.08366799011392</v>
      </c>
      <c r="BG29" s="372"/>
      <c r="BH29" s="376">
        <v>136.96642091766188</v>
      </c>
      <c r="BI29" s="372"/>
      <c r="BJ29" s="376">
        <v>131.61856687641782</v>
      </c>
      <c r="BK29" s="372"/>
      <c r="BL29" s="433">
        <v>119.56269325774352</v>
      </c>
      <c r="BM29" s="374" t="s">
        <v>1610</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9"/>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18.868696338368423</v>
      </c>
      <c r="G31" s="372"/>
      <c r="H31" s="373">
        <v>18.863222862140173</v>
      </c>
      <c r="I31" s="372"/>
      <c r="J31" s="373">
        <v>18.870741234076334</v>
      </c>
      <c r="K31" s="372"/>
      <c r="L31" s="373">
        <v>18.907344992467138</v>
      </c>
      <c r="M31" s="372"/>
      <c r="N31" s="373">
        <v>18.854483154056016</v>
      </c>
      <c r="O31" s="372"/>
      <c r="P31" s="373">
        <v>18.405913389971108</v>
      </c>
      <c r="Q31" s="372"/>
      <c r="R31" s="373">
        <v>18.530493369131158</v>
      </c>
      <c r="S31" s="372"/>
      <c r="T31" s="373">
        <v>17.817130179724931</v>
      </c>
      <c r="U31" s="372"/>
      <c r="V31" s="373">
        <v>14.903681325923968</v>
      </c>
      <c r="W31" s="372"/>
      <c r="X31" s="373">
        <v>13.44883077229253</v>
      </c>
      <c r="Y31" s="372"/>
      <c r="Z31" s="373">
        <v>12.951350787159686</v>
      </c>
      <c r="AA31" s="372"/>
      <c r="AB31" s="373">
        <v>16.500711231213252</v>
      </c>
      <c r="AC31" s="372"/>
      <c r="AD31" s="373">
        <v>194.15269452926717</v>
      </c>
      <c r="AE31" s="372"/>
      <c r="AF31" s="373">
        <v>185.91795234331971</v>
      </c>
      <c r="AG31" s="372"/>
      <c r="AH31" s="373">
        <v>171.76072657532868</v>
      </c>
      <c r="AI31" s="372"/>
      <c r="AJ31" s="373">
        <v>171.41016506697176</v>
      </c>
      <c r="AK31" s="372"/>
      <c r="AL31" s="373">
        <v>198.05042119432628</v>
      </c>
      <c r="AM31" s="372"/>
      <c r="AN31" s="373">
        <v>162.92931207315902</v>
      </c>
      <c r="AO31" s="372"/>
      <c r="AP31" s="373">
        <v>266.77427954601427</v>
      </c>
      <c r="AQ31" s="372"/>
      <c r="AR31" s="373">
        <v>270.25680398630624</v>
      </c>
      <c r="AS31" s="372"/>
      <c r="AT31" s="373">
        <v>252.96080113617577</v>
      </c>
      <c r="AU31" s="372"/>
      <c r="AV31" s="373">
        <v>251.38081741183339</v>
      </c>
      <c r="AW31" s="372"/>
      <c r="AX31" s="373">
        <v>267.31827016466025</v>
      </c>
      <c r="AY31" s="372"/>
      <c r="AZ31" s="373">
        <v>285.30106822337495</v>
      </c>
      <c r="BA31" s="372"/>
      <c r="BB31" s="373">
        <v>256.18623925905251</v>
      </c>
      <c r="BC31" s="372"/>
      <c r="BD31" s="373">
        <v>237.8511116301093</v>
      </c>
      <c r="BE31" s="372"/>
      <c r="BF31" s="373">
        <v>285.85427483377168</v>
      </c>
      <c r="BG31" s="372"/>
      <c r="BH31" s="373">
        <v>247.97479095406126</v>
      </c>
      <c r="BI31" s="372"/>
      <c r="BJ31" s="373">
        <v>244.23418216506875</v>
      </c>
      <c r="BK31" s="372"/>
      <c r="BL31" s="424">
        <v>231.86818547759145</v>
      </c>
      <c r="BM31" s="374" t="s">
        <v>1610</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36.072037821156655</v>
      </c>
      <c r="G32" s="372"/>
      <c r="H32" s="373">
        <v>34.929402901568693</v>
      </c>
      <c r="I32" s="372"/>
      <c r="J32" s="373">
        <v>34.005178990895359</v>
      </c>
      <c r="K32" s="372"/>
      <c r="L32" s="373">
        <v>32.358906486875782</v>
      </c>
      <c r="M32" s="372"/>
      <c r="N32" s="373">
        <v>30.911940696065283</v>
      </c>
      <c r="O32" s="372"/>
      <c r="P32" s="373">
        <v>29.936606264064277</v>
      </c>
      <c r="Q32" s="372"/>
      <c r="R32" s="373">
        <v>30.160544202482807</v>
      </c>
      <c r="S32" s="372"/>
      <c r="T32" s="373">
        <v>26.954968222229418</v>
      </c>
      <c r="U32" s="372"/>
      <c r="V32" s="373">
        <v>28.237446932094024</v>
      </c>
      <c r="W32" s="372"/>
      <c r="X32" s="373">
        <v>25.932789197579968</v>
      </c>
      <c r="Y32" s="372"/>
      <c r="Z32" s="373">
        <v>25.952132831990554</v>
      </c>
      <c r="AA32" s="372"/>
      <c r="AB32" s="373">
        <v>28.655009349480082</v>
      </c>
      <c r="AC32" s="372"/>
      <c r="AD32" s="373">
        <v>26.821484793021618</v>
      </c>
      <c r="AE32" s="372"/>
      <c r="AF32" s="373">
        <v>24.797837373157382</v>
      </c>
      <c r="AG32" s="372"/>
      <c r="AH32" s="373">
        <v>22.05285433797772</v>
      </c>
      <c r="AI32" s="372"/>
      <c r="AJ32" s="373">
        <v>22.261146666678183</v>
      </c>
      <c r="AK32" s="372"/>
      <c r="AL32" s="373">
        <v>25.840504741301263</v>
      </c>
      <c r="AM32" s="372"/>
      <c r="AN32" s="373">
        <v>22.27899452581978</v>
      </c>
      <c r="AO32" s="372"/>
      <c r="AP32" s="373">
        <v>74.836628657263162</v>
      </c>
      <c r="AQ32" s="372"/>
      <c r="AR32" s="373">
        <v>75.657509307495374</v>
      </c>
      <c r="AS32" s="372"/>
      <c r="AT32" s="373">
        <v>70.753551889452112</v>
      </c>
      <c r="AU32" s="372"/>
      <c r="AV32" s="373">
        <v>70.270207249222921</v>
      </c>
      <c r="AW32" s="372"/>
      <c r="AX32" s="373">
        <v>74.799756217651279</v>
      </c>
      <c r="AY32" s="372"/>
      <c r="AZ32" s="373">
        <v>79.595776407753263</v>
      </c>
      <c r="BA32" s="372"/>
      <c r="BB32" s="373">
        <v>68.289629721754096</v>
      </c>
      <c r="BC32" s="372"/>
      <c r="BD32" s="373">
        <v>64.109444204275846</v>
      </c>
      <c r="BE32" s="372"/>
      <c r="BF32" s="373">
        <v>76.505937993047127</v>
      </c>
      <c r="BG32" s="372"/>
      <c r="BH32" s="373">
        <v>64.811252060329934</v>
      </c>
      <c r="BI32" s="372"/>
      <c r="BJ32" s="373">
        <v>63.375953615294044</v>
      </c>
      <c r="BK32" s="372"/>
      <c r="BL32" s="424">
        <v>57.55903188903401</v>
      </c>
      <c r="BM32" s="374" t="s">
        <v>1610</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9"/>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100.05587922147676</v>
      </c>
      <c r="G34" s="372"/>
      <c r="H34" s="373">
        <v>96.460953297696335</v>
      </c>
      <c r="I34" s="372"/>
      <c r="J34" s="373">
        <v>93.608732809191707</v>
      </c>
      <c r="K34" s="372"/>
      <c r="L34" s="373">
        <v>88.498337640931169</v>
      </c>
      <c r="M34" s="372"/>
      <c r="N34" s="373">
        <v>83.880221684968646</v>
      </c>
      <c r="O34" s="372"/>
      <c r="P34" s="373">
        <v>80.649149892191474</v>
      </c>
      <c r="Q34" s="372"/>
      <c r="R34" s="373">
        <v>81.595180236717823</v>
      </c>
      <c r="S34" s="372"/>
      <c r="T34" s="373">
        <v>72.626330416192857</v>
      </c>
      <c r="U34" s="372"/>
      <c r="V34" s="373">
        <v>79.727625341083012</v>
      </c>
      <c r="W34" s="372"/>
      <c r="X34" s="373">
        <v>74.482669669814044</v>
      </c>
      <c r="Y34" s="372"/>
      <c r="Z34" s="373">
        <v>75.368625306036407</v>
      </c>
      <c r="AA34" s="372"/>
      <c r="AB34" s="373">
        <v>80.207754735880073</v>
      </c>
      <c r="AC34" s="372"/>
      <c r="AD34" s="373">
        <v>73.330074492376866</v>
      </c>
      <c r="AE34" s="372"/>
      <c r="AF34" s="373">
        <v>72.100435320345255</v>
      </c>
      <c r="AG34" s="372"/>
      <c r="AH34" s="373">
        <v>68.098173417455243</v>
      </c>
      <c r="AI34" s="372"/>
      <c r="AJ34" s="373">
        <v>68.137017248068858</v>
      </c>
      <c r="AK34" s="372"/>
      <c r="AL34" s="373">
        <v>77.151311496433223</v>
      </c>
      <c r="AM34" s="372"/>
      <c r="AN34" s="373">
        <v>62.970852778427613</v>
      </c>
      <c r="AO34" s="372"/>
      <c r="AP34" s="373">
        <v>92.769965240698653</v>
      </c>
      <c r="AQ34" s="372"/>
      <c r="AR34" s="373">
        <v>95.470374311945292</v>
      </c>
      <c r="AS34" s="372"/>
      <c r="AT34" s="373">
        <v>91.802282982897481</v>
      </c>
      <c r="AU34" s="372"/>
      <c r="AV34" s="373">
        <v>91.539026932674261</v>
      </c>
      <c r="AW34" s="372"/>
      <c r="AX34" s="373">
        <v>97.029951791840261</v>
      </c>
      <c r="AY34" s="372"/>
      <c r="AZ34" s="373">
        <v>103.10931563750709</v>
      </c>
      <c r="BA34" s="372"/>
      <c r="BB34" s="373">
        <v>91.687285350980389</v>
      </c>
      <c r="BC34" s="372"/>
      <c r="BD34" s="373">
        <v>86.670088707028384</v>
      </c>
      <c r="BE34" s="372"/>
      <c r="BF34" s="373">
        <v>99.21043652750285</v>
      </c>
      <c r="BG34" s="372"/>
      <c r="BH34" s="373">
        <v>85.706692323893137</v>
      </c>
      <c r="BI34" s="372"/>
      <c r="BJ34" s="373">
        <v>81.797012882728382</v>
      </c>
      <c r="BK34" s="372"/>
      <c r="BL34" s="424">
        <v>79.344097475387073</v>
      </c>
      <c r="BM34" s="374" t="s">
        <v>1610</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33.957860362421798</v>
      </c>
      <c r="G35" s="372"/>
      <c r="H35" s="373">
        <v>32.913197021421844</v>
      </c>
      <c r="I35" s="372"/>
      <c r="J35" s="373">
        <v>32.170912918114439</v>
      </c>
      <c r="K35" s="372"/>
      <c r="L35" s="373">
        <v>30.810173298619965</v>
      </c>
      <c r="M35" s="372"/>
      <c r="N35" s="373">
        <v>29.354706186949112</v>
      </c>
      <c r="O35" s="372"/>
      <c r="P35" s="373">
        <v>28.06215058618168</v>
      </c>
      <c r="Q35" s="372"/>
      <c r="R35" s="373">
        <v>28.7487272937542</v>
      </c>
      <c r="S35" s="372"/>
      <c r="T35" s="373">
        <v>26.258223201211194</v>
      </c>
      <c r="U35" s="372"/>
      <c r="V35" s="373">
        <v>28.492081130340463</v>
      </c>
      <c r="W35" s="372"/>
      <c r="X35" s="373">
        <v>27.18713245574105</v>
      </c>
      <c r="Y35" s="372"/>
      <c r="Z35" s="373">
        <v>28.08046872070577</v>
      </c>
      <c r="AA35" s="372"/>
      <c r="AB35" s="373">
        <v>29.385913323861644</v>
      </c>
      <c r="AC35" s="372"/>
      <c r="AD35" s="373">
        <v>27.572166987164149</v>
      </c>
      <c r="AE35" s="372"/>
      <c r="AF35" s="373">
        <v>27.454888409545461</v>
      </c>
      <c r="AG35" s="372"/>
      <c r="AH35" s="373">
        <v>25.857325355331504</v>
      </c>
      <c r="AI35" s="372"/>
      <c r="AJ35" s="373">
        <v>26.192483114875856</v>
      </c>
      <c r="AK35" s="372"/>
      <c r="AL35" s="373">
        <v>28.775875138376175</v>
      </c>
      <c r="AM35" s="372"/>
      <c r="AN35" s="373">
        <v>24.650986701127596</v>
      </c>
      <c r="AO35" s="372"/>
      <c r="AP35" s="373">
        <v>30.446103362646891</v>
      </c>
      <c r="AQ35" s="372"/>
      <c r="AR35" s="373">
        <v>32.807795453422486</v>
      </c>
      <c r="AS35" s="372"/>
      <c r="AT35" s="373">
        <v>36.075096027435663</v>
      </c>
      <c r="AU35" s="372"/>
      <c r="AV35" s="373">
        <v>36.369231570646008</v>
      </c>
      <c r="AW35" s="372"/>
      <c r="AX35" s="373">
        <v>37.973129186216639</v>
      </c>
      <c r="AY35" s="372"/>
      <c r="AZ35" s="373">
        <v>39.786284897995074</v>
      </c>
      <c r="BA35" s="372"/>
      <c r="BB35" s="373">
        <v>39.474822010199368</v>
      </c>
      <c r="BC35" s="372"/>
      <c r="BD35" s="373">
        <v>38.78265624830447</v>
      </c>
      <c r="BE35" s="372"/>
      <c r="BF35" s="373">
        <v>39.72309376432797</v>
      </c>
      <c r="BG35" s="372"/>
      <c r="BH35" s="373">
        <v>36.830117677057466</v>
      </c>
      <c r="BI35" s="372"/>
      <c r="BJ35" s="373">
        <v>35.565258534408187</v>
      </c>
      <c r="BK35" s="372"/>
      <c r="BL35" s="424">
        <v>31.667009762891876</v>
      </c>
      <c r="BM35" s="374" t="s">
        <v>1610</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7357.7954162499354</v>
      </c>
      <c r="G36" s="372"/>
      <c r="H36" s="370">
        <v>7873.5131365929965</v>
      </c>
      <c r="I36" s="372"/>
      <c r="J36" s="370">
        <v>7773.305040432806</v>
      </c>
      <c r="K36" s="372"/>
      <c r="L36" s="370">
        <v>7742.9657206059619</v>
      </c>
      <c r="M36" s="372"/>
      <c r="N36" s="370">
        <v>7821.568051905585</v>
      </c>
      <c r="O36" s="372"/>
      <c r="P36" s="370">
        <v>7990.9615134231808</v>
      </c>
      <c r="Q36" s="372"/>
      <c r="R36" s="370">
        <v>9163.8371843216228</v>
      </c>
      <c r="S36" s="372"/>
      <c r="T36" s="370">
        <v>8642.6515310669383</v>
      </c>
      <c r="U36" s="372"/>
      <c r="V36" s="370">
        <v>9076.7361107942779</v>
      </c>
      <c r="W36" s="372"/>
      <c r="X36" s="370">
        <v>8823.5944128544288</v>
      </c>
      <c r="Y36" s="372"/>
      <c r="Z36" s="370">
        <v>8266.1302201358158</v>
      </c>
      <c r="AA36" s="372"/>
      <c r="AB36" s="370">
        <v>7996.554472216998</v>
      </c>
      <c r="AC36" s="372"/>
      <c r="AD36" s="370">
        <v>7656.0580119671813</v>
      </c>
      <c r="AE36" s="372"/>
      <c r="AF36" s="370">
        <v>7677.2585325302716</v>
      </c>
      <c r="AG36" s="372"/>
      <c r="AH36" s="370">
        <v>6933.8189724374752</v>
      </c>
      <c r="AI36" s="372"/>
      <c r="AJ36" s="370">
        <v>6731.7847819356084</v>
      </c>
      <c r="AK36" s="372"/>
      <c r="AL36" s="370">
        <v>6895.4664568047356</v>
      </c>
      <c r="AM36" s="372"/>
      <c r="AN36" s="370">
        <v>6496.242325324065</v>
      </c>
      <c r="AO36" s="372"/>
      <c r="AP36" s="370">
        <v>6870.6832368270607</v>
      </c>
      <c r="AQ36" s="372"/>
      <c r="AR36" s="370">
        <v>6113.537986538633</v>
      </c>
      <c r="AS36" s="372"/>
      <c r="AT36" s="370">
        <v>6372.4105355623524</v>
      </c>
      <c r="AU36" s="372"/>
      <c r="AV36" s="370">
        <v>6330.6357169854182</v>
      </c>
      <c r="AW36" s="372"/>
      <c r="AX36" s="370">
        <v>6382.8429040823175</v>
      </c>
      <c r="AY36" s="372"/>
      <c r="AZ36" s="370">
        <v>6301.1952859839676</v>
      </c>
      <c r="BA36" s="372"/>
      <c r="BB36" s="370">
        <v>6005.3734648236614</v>
      </c>
      <c r="BC36" s="372"/>
      <c r="BD36" s="370">
        <v>5522.0615799810012</v>
      </c>
      <c r="BE36" s="372"/>
      <c r="BF36" s="370">
        <v>6074.0293440791429</v>
      </c>
      <c r="BG36" s="372"/>
      <c r="BH36" s="370">
        <v>5290.2409295498737</v>
      </c>
      <c r="BI36" s="372"/>
      <c r="BJ36" s="370">
        <v>5237.9475155628716</v>
      </c>
      <c r="BK36" s="372"/>
      <c r="BL36" s="432">
        <v>4469.1254654234544</v>
      </c>
      <c r="BM36" s="374" t="s">
        <v>1610</v>
      </c>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263.19157946094487</v>
      </c>
      <c r="G37" s="372"/>
      <c r="H37" s="370">
        <v>256.14544247362642</v>
      </c>
      <c r="I37" s="372"/>
      <c r="J37" s="370">
        <v>218.93743058595152</v>
      </c>
      <c r="K37" s="372"/>
      <c r="L37" s="370">
        <v>208.34230989795924</v>
      </c>
      <c r="M37" s="372"/>
      <c r="N37" s="370">
        <v>181.15008096966028</v>
      </c>
      <c r="O37" s="372"/>
      <c r="P37" s="370">
        <v>163.69083119847141</v>
      </c>
      <c r="Q37" s="372"/>
      <c r="R37" s="370">
        <v>169.3228134441552</v>
      </c>
      <c r="S37" s="372"/>
      <c r="T37" s="370">
        <v>157.72045938635415</v>
      </c>
      <c r="U37" s="372"/>
      <c r="V37" s="370">
        <v>150.91172242004259</v>
      </c>
      <c r="W37" s="372"/>
      <c r="X37" s="370">
        <v>146.79438872287818</v>
      </c>
      <c r="Y37" s="372"/>
      <c r="Z37" s="370">
        <v>135.42133314436688</v>
      </c>
      <c r="AA37" s="372"/>
      <c r="AB37" s="370">
        <v>167.63673137641118</v>
      </c>
      <c r="AC37" s="372"/>
      <c r="AD37" s="370">
        <v>138.31254089211518</v>
      </c>
      <c r="AE37" s="372"/>
      <c r="AF37" s="370">
        <v>116.44092690977693</v>
      </c>
      <c r="AG37" s="372"/>
      <c r="AH37" s="370">
        <v>115.08899196248147</v>
      </c>
      <c r="AI37" s="372"/>
      <c r="AJ37" s="370">
        <v>107.51114461075584</v>
      </c>
      <c r="AK37" s="372"/>
      <c r="AL37" s="370">
        <v>118.38544560687313</v>
      </c>
      <c r="AM37" s="372"/>
      <c r="AN37" s="370">
        <v>108.99937541808336</v>
      </c>
      <c r="AO37" s="372"/>
      <c r="AP37" s="370">
        <v>123.51582990964917</v>
      </c>
      <c r="AQ37" s="372"/>
      <c r="AR37" s="370">
        <v>119.83789589450461</v>
      </c>
      <c r="AS37" s="372"/>
      <c r="AT37" s="370">
        <v>140.559575980744</v>
      </c>
      <c r="AU37" s="372"/>
      <c r="AV37" s="370">
        <v>134.85801513188466</v>
      </c>
      <c r="AW37" s="372"/>
      <c r="AX37" s="370">
        <v>133.64567658320917</v>
      </c>
      <c r="AY37" s="372"/>
      <c r="AZ37" s="370">
        <v>157.28944490313211</v>
      </c>
      <c r="BA37" s="372"/>
      <c r="BB37" s="370">
        <v>155.83180854318991</v>
      </c>
      <c r="BC37" s="372"/>
      <c r="BD37" s="370">
        <v>150.35183225440841</v>
      </c>
      <c r="BE37" s="372"/>
      <c r="BF37" s="370">
        <v>142.07205491597185</v>
      </c>
      <c r="BG37" s="372"/>
      <c r="BH37" s="370">
        <v>139.81716903336522</v>
      </c>
      <c r="BI37" s="372"/>
      <c r="BJ37" s="370">
        <v>136.3340659700124</v>
      </c>
      <c r="BK37" s="372"/>
      <c r="BL37" s="432">
        <v>130.73306253265702</v>
      </c>
      <c r="BM37" s="374" t="s">
        <v>1610</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71.408383827684801</v>
      </c>
      <c r="G38" s="372"/>
      <c r="H38" s="373">
        <v>69.030973994631054</v>
      </c>
      <c r="I38" s="372"/>
      <c r="J38" s="373">
        <v>56.832386898910499</v>
      </c>
      <c r="K38" s="372"/>
      <c r="L38" s="373">
        <v>52.968830397252177</v>
      </c>
      <c r="M38" s="372"/>
      <c r="N38" s="373">
        <v>43.828897829246564</v>
      </c>
      <c r="O38" s="372"/>
      <c r="P38" s="373">
        <v>38.547683683006248</v>
      </c>
      <c r="Q38" s="372"/>
      <c r="R38" s="373">
        <v>40.284057679078487</v>
      </c>
      <c r="S38" s="372"/>
      <c r="T38" s="373">
        <v>29.954968419264489</v>
      </c>
      <c r="U38" s="372"/>
      <c r="V38" s="373">
        <v>30.945616725020727</v>
      </c>
      <c r="W38" s="372"/>
      <c r="X38" s="373">
        <v>27.587345050024922</v>
      </c>
      <c r="Y38" s="372"/>
      <c r="Z38" s="373">
        <v>26.033367093205129</v>
      </c>
      <c r="AA38" s="372"/>
      <c r="AB38" s="373">
        <v>35.081841001598782</v>
      </c>
      <c r="AC38" s="372"/>
      <c r="AD38" s="373">
        <v>29.90774132221037</v>
      </c>
      <c r="AE38" s="372"/>
      <c r="AF38" s="373">
        <v>21.279926828861324</v>
      </c>
      <c r="AG38" s="372"/>
      <c r="AH38" s="373">
        <v>22.856196473889085</v>
      </c>
      <c r="AI38" s="372"/>
      <c r="AJ38" s="373">
        <v>19.818206302195648</v>
      </c>
      <c r="AK38" s="372"/>
      <c r="AL38" s="373">
        <v>22.908555653131671</v>
      </c>
      <c r="AM38" s="372"/>
      <c r="AN38" s="373">
        <v>22.407966621642096</v>
      </c>
      <c r="AO38" s="372"/>
      <c r="AP38" s="373">
        <v>23.913027694629555</v>
      </c>
      <c r="AQ38" s="372"/>
      <c r="AR38" s="373">
        <v>25.575313330907701</v>
      </c>
      <c r="AS38" s="372"/>
      <c r="AT38" s="373">
        <v>30.064888361073557</v>
      </c>
      <c r="AU38" s="372"/>
      <c r="AV38" s="373">
        <v>29.154515833777978</v>
      </c>
      <c r="AW38" s="372"/>
      <c r="AX38" s="373">
        <v>28.338291586356156</v>
      </c>
      <c r="AY38" s="372"/>
      <c r="AZ38" s="373">
        <v>35.464208285030111</v>
      </c>
      <c r="BA38" s="372"/>
      <c r="BB38" s="373">
        <v>33.782434776699795</v>
      </c>
      <c r="BC38" s="372"/>
      <c r="BD38" s="373">
        <v>30.581280575787357</v>
      </c>
      <c r="BE38" s="372"/>
      <c r="BF38" s="373">
        <v>29.018014810215782</v>
      </c>
      <c r="BG38" s="372"/>
      <c r="BH38" s="373">
        <v>28.822561016546313</v>
      </c>
      <c r="BI38" s="372"/>
      <c r="BJ38" s="373">
        <v>29.433017271684228</v>
      </c>
      <c r="BK38" s="372"/>
      <c r="BL38" s="424">
        <v>27.395148159507787</v>
      </c>
      <c r="BM38" s="374" t="s">
        <v>1610</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191.78319563326005</v>
      </c>
      <c r="G39" s="372"/>
      <c r="H39" s="373">
        <v>187.11446847899538</v>
      </c>
      <c r="I39" s="372"/>
      <c r="J39" s="373">
        <v>162.10504368704102</v>
      </c>
      <c r="K39" s="372"/>
      <c r="L39" s="373">
        <v>155.37347950070708</v>
      </c>
      <c r="M39" s="372"/>
      <c r="N39" s="373">
        <v>137.32118314041372</v>
      </c>
      <c r="O39" s="372"/>
      <c r="P39" s="373">
        <v>125.14314751546517</v>
      </c>
      <c r="Q39" s="372"/>
      <c r="R39" s="373">
        <v>129.03875576507673</v>
      </c>
      <c r="S39" s="372"/>
      <c r="T39" s="373">
        <v>127.76549096708966</v>
      </c>
      <c r="U39" s="372"/>
      <c r="V39" s="373">
        <v>119.96610569502187</v>
      </c>
      <c r="W39" s="372"/>
      <c r="X39" s="373">
        <v>119.20704367285325</v>
      </c>
      <c r="Y39" s="372"/>
      <c r="Z39" s="373">
        <v>109.38796605116174</v>
      </c>
      <c r="AA39" s="372"/>
      <c r="AB39" s="373">
        <v>132.5548903748124</v>
      </c>
      <c r="AC39" s="372"/>
      <c r="AD39" s="373">
        <v>108.40479956990482</v>
      </c>
      <c r="AE39" s="372"/>
      <c r="AF39" s="373">
        <v>95.161000080915613</v>
      </c>
      <c r="AG39" s="372"/>
      <c r="AH39" s="373">
        <v>92.232795488592387</v>
      </c>
      <c r="AI39" s="372"/>
      <c r="AJ39" s="373">
        <v>87.692938308560187</v>
      </c>
      <c r="AK39" s="372"/>
      <c r="AL39" s="373">
        <v>95.476889953741463</v>
      </c>
      <c r="AM39" s="372"/>
      <c r="AN39" s="373">
        <v>86.591408796441257</v>
      </c>
      <c r="AO39" s="372"/>
      <c r="AP39" s="373">
        <v>99.602802215019608</v>
      </c>
      <c r="AQ39" s="372"/>
      <c r="AR39" s="373">
        <v>94.262582563596908</v>
      </c>
      <c r="AS39" s="372"/>
      <c r="AT39" s="373">
        <v>110.49468761967044</v>
      </c>
      <c r="AU39" s="372"/>
      <c r="AV39" s="373">
        <v>105.70349929810666</v>
      </c>
      <c r="AW39" s="372"/>
      <c r="AX39" s="373">
        <v>105.307384996853</v>
      </c>
      <c r="AY39" s="372"/>
      <c r="AZ39" s="373">
        <v>121.82523661810198</v>
      </c>
      <c r="BA39" s="372"/>
      <c r="BB39" s="373">
        <v>122.04937376649011</v>
      </c>
      <c r="BC39" s="372"/>
      <c r="BD39" s="373">
        <v>119.77055167862105</v>
      </c>
      <c r="BE39" s="372"/>
      <c r="BF39" s="373">
        <v>113.05404010575607</v>
      </c>
      <c r="BG39" s="372"/>
      <c r="BH39" s="373">
        <v>110.9946080168189</v>
      </c>
      <c r="BI39" s="372"/>
      <c r="BJ39" s="373">
        <v>106.90104869832818</v>
      </c>
      <c r="BK39" s="372"/>
      <c r="BL39" s="424">
        <v>103.33791437314922</v>
      </c>
      <c r="BM39" s="374" t="s">
        <v>1610</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1706.5030894391946</v>
      </c>
      <c r="G40" s="372"/>
      <c r="H40" s="370">
        <v>1656.7104794235515</v>
      </c>
      <c r="I40" s="372"/>
      <c r="J40" s="370">
        <v>1726.7917567152301</v>
      </c>
      <c r="K40" s="372"/>
      <c r="L40" s="370">
        <v>2313.3201392437359</v>
      </c>
      <c r="M40" s="372"/>
      <c r="N40" s="370">
        <v>2340.9981407607056</v>
      </c>
      <c r="O40" s="372"/>
      <c r="P40" s="370">
        <v>1837.4292254688421</v>
      </c>
      <c r="Q40" s="372"/>
      <c r="R40" s="370">
        <v>1916.3587649818426</v>
      </c>
      <c r="S40" s="372"/>
      <c r="T40" s="370">
        <v>1951.6673099166871</v>
      </c>
      <c r="U40" s="372"/>
      <c r="V40" s="370">
        <v>1696.0995157816033</v>
      </c>
      <c r="W40" s="372"/>
      <c r="X40" s="370">
        <v>2056.5347826783322</v>
      </c>
      <c r="Y40" s="372"/>
      <c r="Z40" s="370">
        <v>2111.5551219950898</v>
      </c>
      <c r="AA40" s="372"/>
      <c r="AB40" s="370">
        <v>2154.7608382436379</v>
      </c>
      <c r="AC40" s="372"/>
      <c r="AD40" s="370">
        <v>2301.0896676983357</v>
      </c>
      <c r="AE40" s="372"/>
      <c r="AF40" s="370">
        <v>2434.3290127717428</v>
      </c>
      <c r="AG40" s="372"/>
      <c r="AH40" s="370">
        <v>1850.6194456677536</v>
      </c>
      <c r="AI40" s="372"/>
      <c r="AJ40" s="370">
        <v>1694.4043053535927</v>
      </c>
      <c r="AK40" s="372"/>
      <c r="AL40" s="370">
        <v>2030.4341885486331</v>
      </c>
      <c r="AM40" s="372"/>
      <c r="AN40" s="370">
        <v>1832.2328839256159</v>
      </c>
      <c r="AO40" s="372"/>
      <c r="AP40" s="370">
        <v>1852.793486896499</v>
      </c>
      <c r="AQ40" s="372"/>
      <c r="AR40" s="370">
        <v>1997.0754705063828</v>
      </c>
      <c r="AS40" s="372"/>
      <c r="AT40" s="370">
        <v>2042.7772070825517</v>
      </c>
      <c r="AU40" s="372"/>
      <c r="AV40" s="370">
        <v>2071.8247268141017</v>
      </c>
      <c r="AW40" s="372"/>
      <c r="AX40" s="370">
        <v>2158.3733509632057</v>
      </c>
      <c r="AY40" s="372"/>
      <c r="AZ40" s="370">
        <v>2184.4113199858289</v>
      </c>
      <c r="BA40" s="372"/>
      <c r="BB40" s="370">
        <v>2183.5034859091506</v>
      </c>
      <c r="BC40" s="372"/>
      <c r="BD40" s="370">
        <v>2123.8416508403188</v>
      </c>
      <c r="BE40" s="372"/>
      <c r="BF40" s="370">
        <v>2221.0996949567284</v>
      </c>
      <c r="BG40" s="372"/>
      <c r="BH40" s="370">
        <v>2214.7551148316284</v>
      </c>
      <c r="BI40" s="372"/>
      <c r="BJ40" s="370">
        <v>1924.0622122966222</v>
      </c>
      <c r="BK40" s="372"/>
      <c r="BL40" s="432">
        <v>1797.4742434404088</v>
      </c>
      <c r="BM40" s="374" t="s">
        <v>1610</v>
      </c>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148.859556771775</v>
      </c>
      <c r="G41" s="372"/>
      <c r="H41" s="370">
        <v>152.1023217029587</v>
      </c>
      <c r="I41" s="372"/>
      <c r="J41" s="370">
        <v>159.67816312779644</v>
      </c>
      <c r="K41" s="372"/>
      <c r="L41" s="370">
        <v>171.47581489183358</v>
      </c>
      <c r="M41" s="372"/>
      <c r="N41" s="370">
        <v>169.45045075043902</v>
      </c>
      <c r="O41" s="372"/>
      <c r="P41" s="370">
        <v>156.97617268888843</v>
      </c>
      <c r="Q41" s="372"/>
      <c r="R41" s="370">
        <v>178.30621621837838</v>
      </c>
      <c r="S41" s="372"/>
      <c r="T41" s="370">
        <v>187.17943928513353</v>
      </c>
      <c r="U41" s="372"/>
      <c r="V41" s="370">
        <v>189.42418414035342</v>
      </c>
      <c r="W41" s="372"/>
      <c r="X41" s="370">
        <v>200.37332766616191</v>
      </c>
      <c r="Y41" s="372"/>
      <c r="Z41" s="370">
        <v>237.85675342184391</v>
      </c>
      <c r="AA41" s="372"/>
      <c r="AB41" s="370">
        <v>225.98813794648663</v>
      </c>
      <c r="AC41" s="372"/>
      <c r="AD41" s="370">
        <v>250.214329887845</v>
      </c>
      <c r="AE41" s="372"/>
      <c r="AF41" s="370">
        <v>257.00034189797674</v>
      </c>
      <c r="AG41" s="372"/>
      <c r="AH41" s="370">
        <v>235.20518305831109</v>
      </c>
      <c r="AI41" s="372"/>
      <c r="AJ41" s="370">
        <v>255.99069934037999</v>
      </c>
      <c r="AK41" s="372"/>
      <c r="AL41" s="370">
        <v>241.80620543011034</v>
      </c>
      <c r="AM41" s="372"/>
      <c r="AN41" s="370">
        <v>261.26261434344121</v>
      </c>
      <c r="AO41" s="372"/>
      <c r="AP41" s="370">
        <v>282.75083981434972</v>
      </c>
      <c r="AQ41" s="372"/>
      <c r="AR41" s="370">
        <v>347.15156079465703</v>
      </c>
      <c r="AS41" s="372"/>
      <c r="AT41" s="370">
        <v>500.9560003918985</v>
      </c>
      <c r="AU41" s="372"/>
      <c r="AV41" s="370">
        <v>537.49014203180627</v>
      </c>
      <c r="AW41" s="372"/>
      <c r="AX41" s="370">
        <v>554.50402040013864</v>
      </c>
      <c r="AY41" s="372"/>
      <c r="AZ41" s="370">
        <v>585.26058976861475</v>
      </c>
      <c r="BA41" s="372"/>
      <c r="BB41" s="370">
        <v>661.62642840793194</v>
      </c>
      <c r="BC41" s="372"/>
      <c r="BD41" s="370">
        <v>558.7703374510802</v>
      </c>
      <c r="BE41" s="372"/>
      <c r="BF41" s="370">
        <v>591.1458698626866</v>
      </c>
      <c r="BG41" s="372"/>
      <c r="BH41" s="370">
        <v>603.52623982487091</v>
      </c>
      <c r="BI41" s="372"/>
      <c r="BJ41" s="370">
        <v>581.26314645258992</v>
      </c>
      <c r="BK41" s="372"/>
      <c r="BL41" s="432">
        <v>570.39771630969869</v>
      </c>
      <c r="BM41" s="374" t="s">
        <v>1610</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19.286494583056729</v>
      </c>
      <c r="G42" s="372"/>
      <c r="H42" s="373">
        <v>19.866358611064634</v>
      </c>
      <c r="I42" s="372"/>
      <c r="J42" s="373">
        <v>20.765025903120041</v>
      </c>
      <c r="K42" s="372"/>
      <c r="L42" s="373">
        <v>22.006224241001625</v>
      </c>
      <c r="M42" s="372"/>
      <c r="N42" s="373">
        <v>22.244423515673073</v>
      </c>
      <c r="O42" s="372"/>
      <c r="P42" s="373">
        <v>21.644445769613998</v>
      </c>
      <c r="Q42" s="372"/>
      <c r="R42" s="373">
        <v>23.716026674264917</v>
      </c>
      <c r="S42" s="372"/>
      <c r="T42" s="373">
        <v>24.165299335007681</v>
      </c>
      <c r="U42" s="372"/>
      <c r="V42" s="373">
        <v>23.070916400020181</v>
      </c>
      <c r="W42" s="372"/>
      <c r="X42" s="373">
        <v>23.313310036094464</v>
      </c>
      <c r="Y42" s="372"/>
      <c r="Z42" s="373">
        <v>26.885169231381063</v>
      </c>
      <c r="AA42" s="372"/>
      <c r="AB42" s="373">
        <v>28.349216129741603</v>
      </c>
      <c r="AC42" s="372"/>
      <c r="AD42" s="373">
        <v>31.855292914272841</v>
      </c>
      <c r="AE42" s="372"/>
      <c r="AF42" s="373">
        <v>30.115756362537077</v>
      </c>
      <c r="AG42" s="372"/>
      <c r="AH42" s="373">
        <v>25.70290903318601</v>
      </c>
      <c r="AI42" s="372"/>
      <c r="AJ42" s="373">
        <v>28.734039076629944</v>
      </c>
      <c r="AK42" s="372"/>
      <c r="AL42" s="373">
        <v>29.032867569992927</v>
      </c>
      <c r="AM42" s="372"/>
      <c r="AN42" s="373">
        <v>33.25090580263447</v>
      </c>
      <c r="AO42" s="372"/>
      <c r="AP42" s="373">
        <v>53.296471457340076</v>
      </c>
      <c r="AQ42" s="372"/>
      <c r="AR42" s="373">
        <v>65.817507163091534</v>
      </c>
      <c r="AS42" s="372"/>
      <c r="AT42" s="373">
        <v>97.203759042910136</v>
      </c>
      <c r="AU42" s="372"/>
      <c r="AV42" s="373">
        <v>110.16375805945188</v>
      </c>
      <c r="AW42" s="372"/>
      <c r="AX42" s="373">
        <v>112.43092724738523</v>
      </c>
      <c r="AY42" s="372"/>
      <c r="AZ42" s="373">
        <v>122.95519559741797</v>
      </c>
      <c r="BA42" s="372"/>
      <c r="BB42" s="373">
        <v>165.85758405452108</v>
      </c>
      <c r="BC42" s="372"/>
      <c r="BD42" s="373">
        <v>118.94083430157127</v>
      </c>
      <c r="BE42" s="372"/>
      <c r="BF42" s="373">
        <v>128.27173059965543</v>
      </c>
      <c r="BG42" s="372"/>
      <c r="BH42" s="373">
        <v>134.49121397138654</v>
      </c>
      <c r="BI42" s="372"/>
      <c r="BJ42" s="373">
        <v>142.09245381279786</v>
      </c>
      <c r="BK42" s="372"/>
      <c r="BL42" s="424">
        <v>136.45247417553517</v>
      </c>
      <c r="BM42" s="374" t="s">
        <v>1610</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69.144678814902946</v>
      </c>
      <c r="G43" s="372"/>
      <c r="H43" s="373">
        <v>70.596349274035816</v>
      </c>
      <c r="I43" s="372"/>
      <c r="J43" s="373">
        <v>74.192849978148743</v>
      </c>
      <c r="K43" s="372"/>
      <c r="L43" s="373">
        <v>79.864754170873269</v>
      </c>
      <c r="M43" s="372"/>
      <c r="N43" s="373">
        <v>78.688096829309984</v>
      </c>
      <c r="O43" s="372"/>
      <c r="P43" s="373">
        <v>72.370539845490754</v>
      </c>
      <c r="Q43" s="372"/>
      <c r="R43" s="373">
        <v>82.702856250706432</v>
      </c>
      <c r="S43" s="372"/>
      <c r="T43" s="373">
        <v>87.244477078508083</v>
      </c>
      <c r="U43" s="372"/>
      <c r="V43" s="373">
        <v>89.066796712977052</v>
      </c>
      <c r="W43" s="372"/>
      <c r="X43" s="373">
        <v>94.836303049403298</v>
      </c>
      <c r="Y43" s="372"/>
      <c r="Z43" s="373">
        <v>113.04348054643268</v>
      </c>
      <c r="AA43" s="372"/>
      <c r="AB43" s="373">
        <v>105.93984826307586</v>
      </c>
      <c r="AC43" s="372"/>
      <c r="AD43" s="373">
        <v>117.09039331766233</v>
      </c>
      <c r="AE43" s="372"/>
      <c r="AF43" s="373">
        <v>121.70719665376124</v>
      </c>
      <c r="AG43" s="372"/>
      <c r="AH43" s="373">
        <v>112.42403566681357</v>
      </c>
      <c r="AI43" s="372"/>
      <c r="AJ43" s="373">
        <v>121.99561949560253</v>
      </c>
      <c r="AK43" s="372"/>
      <c r="AL43" s="373">
        <v>114.26153975210816</v>
      </c>
      <c r="AM43" s="372"/>
      <c r="AN43" s="373">
        <v>122.48794852332043</v>
      </c>
      <c r="AO43" s="372"/>
      <c r="AP43" s="373">
        <v>120.04785975424846</v>
      </c>
      <c r="AQ43" s="372"/>
      <c r="AR43" s="373">
        <v>147.90459570922775</v>
      </c>
      <c r="AS43" s="372"/>
      <c r="AT43" s="373">
        <v>212.99523881466044</v>
      </c>
      <c r="AU43" s="372"/>
      <c r="AV43" s="373">
        <v>225.29033945880562</v>
      </c>
      <c r="AW43" s="372"/>
      <c r="AX43" s="373">
        <v>232.50139272867767</v>
      </c>
      <c r="AY43" s="372"/>
      <c r="AZ43" s="373">
        <v>245.06182224014483</v>
      </c>
      <c r="BA43" s="372"/>
      <c r="BB43" s="373">
        <v>261.96396246109225</v>
      </c>
      <c r="BC43" s="372"/>
      <c r="BD43" s="373">
        <v>236.03937210706306</v>
      </c>
      <c r="BE43" s="372"/>
      <c r="BF43" s="373">
        <v>248.16800060602196</v>
      </c>
      <c r="BG43" s="372"/>
      <c r="BH43" s="373">
        <v>252.72690086928472</v>
      </c>
      <c r="BI43" s="372"/>
      <c r="BJ43" s="373">
        <v>236.24258076426679</v>
      </c>
      <c r="BK43" s="372"/>
      <c r="BL43" s="424">
        <v>233.66393491095951</v>
      </c>
      <c r="BM43" s="374" t="s">
        <v>1610</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60.428383373815343</v>
      </c>
      <c r="G44" s="372"/>
      <c r="H44" s="373">
        <v>61.639613817858255</v>
      </c>
      <c r="I44" s="372"/>
      <c r="J44" s="373">
        <v>64.720287246527647</v>
      </c>
      <c r="K44" s="372"/>
      <c r="L44" s="373">
        <v>69.604836479958692</v>
      </c>
      <c r="M44" s="372"/>
      <c r="N44" s="373">
        <v>68.517930405455971</v>
      </c>
      <c r="O44" s="372"/>
      <c r="P44" s="373">
        <v>62.961187073783684</v>
      </c>
      <c r="Q44" s="372"/>
      <c r="R44" s="373">
        <v>71.887333293407039</v>
      </c>
      <c r="S44" s="372"/>
      <c r="T44" s="373">
        <v>75.769662871617754</v>
      </c>
      <c r="U44" s="372"/>
      <c r="V44" s="373">
        <v>77.286471027356185</v>
      </c>
      <c r="W44" s="372"/>
      <c r="X44" s="373">
        <v>82.223714580664165</v>
      </c>
      <c r="Y44" s="372"/>
      <c r="Z44" s="373">
        <v>97.928103644030159</v>
      </c>
      <c r="AA44" s="372"/>
      <c r="AB44" s="373">
        <v>91.699073553669166</v>
      </c>
      <c r="AC44" s="372"/>
      <c r="AD44" s="373">
        <v>101.2686436559098</v>
      </c>
      <c r="AE44" s="372"/>
      <c r="AF44" s="373">
        <v>105.17738888167841</v>
      </c>
      <c r="AG44" s="372"/>
      <c r="AH44" s="373">
        <v>97.078238358311523</v>
      </c>
      <c r="AI44" s="372"/>
      <c r="AJ44" s="373">
        <v>105.26104076814752</v>
      </c>
      <c r="AK44" s="372"/>
      <c r="AL44" s="373">
        <v>98.511798108009259</v>
      </c>
      <c r="AM44" s="372"/>
      <c r="AN44" s="373">
        <v>105.52376001748631</v>
      </c>
      <c r="AO44" s="372"/>
      <c r="AP44" s="373">
        <v>109.40650860276115</v>
      </c>
      <c r="AQ44" s="372"/>
      <c r="AR44" s="373">
        <v>133.42945792233778</v>
      </c>
      <c r="AS44" s="372"/>
      <c r="AT44" s="373">
        <v>190.75700253432791</v>
      </c>
      <c r="AU44" s="372"/>
      <c r="AV44" s="373">
        <v>202.03604451354877</v>
      </c>
      <c r="AW44" s="372"/>
      <c r="AX44" s="373">
        <v>209.57170042407574</v>
      </c>
      <c r="AY44" s="372"/>
      <c r="AZ44" s="373">
        <v>217.24357193105195</v>
      </c>
      <c r="BA44" s="372"/>
      <c r="BB44" s="373">
        <v>233.80488189231855</v>
      </c>
      <c r="BC44" s="372"/>
      <c r="BD44" s="373">
        <v>203.79013104244586</v>
      </c>
      <c r="BE44" s="372"/>
      <c r="BF44" s="373">
        <v>214.70613865700926</v>
      </c>
      <c r="BG44" s="372"/>
      <c r="BH44" s="373">
        <v>216.30812498419968</v>
      </c>
      <c r="BI44" s="372"/>
      <c r="BJ44" s="373">
        <v>202.92811187552525</v>
      </c>
      <c r="BK44" s="372"/>
      <c r="BL44" s="424">
        <v>200.28130722320398</v>
      </c>
      <c r="BM44" s="374" t="s">
        <v>1610</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3086.2704348234738</v>
      </c>
      <c r="G45" s="372"/>
      <c r="H45" s="370">
        <v>3256.3804147696642</v>
      </c>
      <c r="I45" s="372"/>
      <c r="J45" s="370">
        <v>3225.8235268001508</v>
      </c>
      <c r="K45" s="372"/>
      <c r="L45" s="370">
        <v>3276.6905879331616</v>
      </c>
      <c r="M45" s="372"/>
      <c r="N45" s="370">
        <v>3177.681480149532</v>
      </c>
      <c r="O45" s="372"/>
      <c r="P45" s="370">
        <v>3212.5819623452689</v>
      </c>
      <c r="Q45" s="372"/>
      <c r="R45" s="370">
        <v>3259.4958185470605</v>
      </c>
      <c r="S45" s="372"/>
      <c r="T45" s="370">
        <v>3063.5037510761999</v>
      </c>
      <c r="U45" s="372"/>
      <c r="V45" s="370">
        <v>2890.9836541426366</v>
      </c>
      <c r="W45" s="372"/>
      <c r="X45" s="370">
        <v>3384.9819366006109</v>
      </c>
      <c r="Y45" s="372"/>
      <c r="Z45" s="370">
        <v>3591.2892256045807</v>
      </c>
      <c r="AA45" s="372"/>
      <c r="AB45" s="370">
        <v>3098.1306269344377</v>
      </c>
      <c r="AC45" s="372"/>
      <c r="AD45" s="370">
        <v>3311.758276766891</v>
      </c>
      <c r="AE45" s="372"/>
      <c r="AF45" s="370">
        <v>3527.7896383463067</v>
      </c>
      <c r="AG45" s="372"/>
      <c r="AH45" s="370">
        <v>3036.8756151474959</v>
      </c>
      <c r="AI45" s="372"/>
      <c r="AJ45" s="370">
        <v>3133.958472733244</v>
      </c>
      <c r="AK45" s="372"/>
      <c r="AL45" s="370">
        <v>2981.3859636079628</v>
      </c>
      <c r="AM45" s="372"/>
      <c r="AN45" s="370">
        <v>2574.509606494189</v>
      </c>
      <c r="AO45" s="372"/>
      <c r="AP45" s="370">
        <v>1658.1846075020826</v>
      </c>
      <c r="AQ45" s="372"/>
      <c r="AR45" s="370">
        <v>1456.403515453675</v>
      </c>
      <c r="AS45" s="372"/>
      <c r="AT45" s="370">
        <v>1997.1915568579439</v>
      </c>
      <c r="AU45" s="372"/>
      <c r="AV45" s="370">
        <v>2225.5751534753254</v>
      </c>
      <c r="AW45" s="372"/>
      <c r="AX45" s="370">
        <v>2334.9023962857368</v>
      </c>
      <c r="AY45" s="372"/>
      <c r="AZ45" s="370">
        <v>2367.5812429094799</v>
      </c>
      <c r="BA45" s="372"/>
      <c r="BB45" s="370">
        <v>2506.6362306357814</v>
      </c>
      <c r="BC45" s="372"/>
      <c r="BD45" s="370">
        <v>1500.438885751616</v>
      </c>
      <c r="BE45" s="372"/>
      <c r="BF45" s="370">
        <v>2148.0947616354824</v>
      </c>
      <c r="BG45" s="372"/>
      <c r="BH45" s="370">
        <v>2035.0767024936085</v>
      </c>
      <c r="BI45" s="372"/>
      <c r="BJ45" s="370">
        <v>1959.3529429713333</v>
      </c>
      <c r="BK45" s="372"/>
      <c r="BL45" s="432">
        <v>1914.7889175523326</v>
      </c>
      <c r="BM45" s="374" t="s">
        <v>1610</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2328.4081487044014</v>
      </c>
      <c r="G46" s="372"/>
      <c r="H46" s="373">
        <v>2511.3958748507548</v>
      </c>
      <c r="I46" s="372"/>
      <c r="J46" s="373">
        <v>2459.9131587919787</v>
      </c>
      <c r="K46" s="372"/>
      <c r="L46" s="373">
        <v>2525.4292396362321</v>
      </c>
      <c r="M46" s="372"/>
      <c r="N46" s="373">
        <v>2457.1154883660124</v>
      </c>
      <c r="O46" s="372"/>
      <c r="P46" s="373">
        <v>2542.5130994187352</v>
      </c>
      <c r="Q46" s="372"/>
      <c r="R46" s="373">
        <v>2532.7790937850714</v>
      </c>
      <c r="S46" s="372"/>
      <c r="T46" s="373">
        <v>2374.8729776379841</v>
      </c>
      <c r="U46" s="372"/>
      <c r="V46" s="373">
        <v>2236.7040173673595</v>
      </c>
      <c r="W46" s="372"/>
      <c r="X46" s="373">
        <v>2749.6553329232297</v>
      </c>
      <c r="Y46" s="372"/>
      <c r="Z46" s="373">
        <v>2878.0802916851335</v>
      </c>
      <c r="AA46" s="372"/>
      <c r="AB46" s="373">
        <v>2367.9685156188925</v>
      </c>
      <c r="AC46" s="372"/>
      <c r="AD46" s="373">
        <v>2622.6015795616781</v>
      </c>
      <c r="AE46" s="372"/>
      <c r="AF46" s="373">
        <v>2813.9646093987162</v>
      </c>
      <c r="AG46" s="372"/>
      <c r="AH46" s="373">
        <v>2346.1755712382442</v>
      </c>
      <c r="AI46" s="372"/>
      <c r="AJ46" s="373">
        <v>2417.523619738718</v>
      </c>
      <c r="AK46" s="372"/>
      <c r="AL46" s="373">
        <v>2387.0230728622091</v>
      </c>
      <c r="AM46" s="372"/>
      <c r="AN46" s="373">
        <v>1963.3168708734145</v>
      </c>
      <c r="AO46" s="372"/>
      <c r="AP46" s="373">
        <v>1092.8765347075778</v>
      </c>
      <c r="AQ46" s="372"/>
      <c r="AR46" s="373">
        <v>949.04187793642302</v>
      </c>
      <c r="AS46" s="372"/>
      <c r="AT46" s="373">
        <v>1438.3037174624326</v>
      </c>
      <c r="AU46" s="372"/>
      <c r="AV46" s="373">
        <v>1652.1848023945777</v>
      </c>
      <c r="AW46" s="372"/>
      <c r="AX46" s="373">
        <v>1717.5879128873046</v>
      </c>
      <c r="AY46" s="372"/>
      <c r="AZ46" s="373">
        <v>1774.5819270022951</v>
      </c>
      <c r="BA46" s="372"/>
      <c r="BB46" s="373">
        <v>1915.1353840183631</v>
      </c>
      <c r="BC46" s="372"/>
      <c r="BD46" s="373">
        <v>1012.4219256070807</v>
      </c>
      <c r="BE46" s="372"/>
      <c r="BF46" s="373">
        <v>1555.0736220788265</v>
      </c>
      <c r="BG46" s="372"/>
      <c r="BH46" s="373">
        <v>1474.3244287931966</v>
      </c>
      <c r="BI46" s="372"/>
      <c r="BJ46" s="373">
        <v>1434.8973953691204</v>
      </c>
      <c r="BK46" s="372"/>
      <c r="BL46" s="424">
        <v>1405.8818082085177</v>
      </c>
      <c r="BM46" s="374" t="s">
        <v>1610</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16.904114458594027</v>
      </c>
      <c r="G47" s="372"/>
      <c r="H47" s="373">
        <v>14.53846594924244</v>
      </c>
      <c r="I47" s="372"/>
      <c r="J47" s="373">
        <v>8.6562915567488989</v>
      </c>
      <c r="K47" s="372"/>
      <c r="L47" s="373">
        <v>12.056966425575467</v>
      </c>
      <c r="M47" s="372"/>
      <c r="N47" s="373">
        <v>2.5692766287705844</v>
      </c>
      <c r="O47" s="372"/>
      <c r="P47" s="373">
        <v>0.17023883949661928</v>
      </c>
      <c r="Q47" s="372"/>
      <c r="R47" s="373">
        <v>7.8575213180236974</v>
      </c>
      <c r="S47" s="372"/>
      <c r="T47" s="373">
        <v>8.5365482058962918</v>
      </c>
      <c r="U47" s="372"/>
      <c r="V47" s="373">
        <v>6.3913266469799543</v>
      </c>
      <c r="W47" s="372"/>
      <c r="X47" s="373">
        <v>2.4932761883042942</v>
      </c>
      <c r="Y47" s="372"/>
      <c r="Z47" s="373">
        <v>0.45672822248782885</v>
      </c>
      <c r="AA47" s="372"/>
      <c r="AB47" s="373">
        <v>8.9883439339432218</v>
      </c>
      <c r="AC47" s="372"/>
      <c r="AD47" s="373">
        <v>9.6123987806535922</v>
      </c>
      <c r="AE47" s="372"/>
      <c r="AF47" s="373">
        <v>10.26404044124714</v>
      </c>
      <c r="AG47" s="372"/>
      <c r="AH47" s="373">
        <v>9.4048365136581786</v>
      </c>
      <c r="AI47" s="372"/>
      <c r="AJ47" s="373">
        <v>9.9068280904804933</v>
      </c>
      <c r="AK47" s="372"/>
      <c r="AL47" s="373">
        <v>8.7891040811783725</v>
      </c>
      <c r="AM47" s="372"/>
      <c r="AN47" s="373">
        <v>3.0652567994690041</v>
      </c>
      <c r="AO47" s="372"/>
      <c r="AP47" s="373">
        <v>4.8065599805069912</v>
      </c>
      <c r="AQ47" s="372"/>
      <c r="AR47" s="373">
        <v>5.5902445725398096</v>
      </c>
      <c r="AS47" s="372"/>
      <c r="AT47" s="373">
        <v>8.4316175865538945</v>
      </c>
      <c r="AU47" s="372"/>
      <c r="AV47" s="373">
        <v>7.0532914531599573</v>
      </c>
      <c r="AW47" s="372"/>
      <c r="AX47" s="373">
        <v>6.9486579934819046</v>
      </c>
      <c r="AY47" s="372"/>
      <c r="AZ47" s="373">
        <v>4.0272771854481633</v>
      </c>
      <c r="BA47" s="372"/>
      <c r="BB47" s="373">
        <v>5.9895750938505659</v>
      </c>
      <c r="BC47" s="372"/>
      <c r="BD47" s="373">
        <v>6.0567139937319334</v>
      </c>
      <c r="BE47" s="372"/>
      <c r="BF47" s="373">
        <v>6.8747309205254998</v>
      </c>
      <c r="BG47" s="372"/>
      <c r="BH47" s="373">
        <v>6.8747309205254998</v>
      </c>
      <c r="BI47" s="372"/>
      <c r="BJ47" s="373">
        <v>6.8747309205254998</v>
      </c>
      <c r="BK47" s="372"/>
      <c r="BL47" s="424">
        <v>6.5411497143219517</v>
      </c>
      <c r="BM47" s="374" t="s">
        <v>1610</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15.153156482443663</v>
      </c>
      <c r="G48" s="372"/>
      <c r="H48" s="373">
        <v>17.870007792157569</v>
      </c>
      <c r="I48" s="372"/>
      <c r="J48" s="373">
        <v>15.827698449233816</v>
      </c>
      <c r="K48" s="372"/>
      <c r="L48" s="373">
        <v>14.588945564231178</v>
      </c>
      <c r="M48" s="372"/>
      <c r="N48" s="373">
        <v>14.728427996028962</v>
      </c>
      <c r="O48" s="372"/>
      <c r="P48" s="373">
        <v>14.833942287196574</v>
      </c>
      <c r="Q48" s="372"/>
      <c r="R48" s="373">
        <v>14.121672003282333</v>
      </c>
      <c r="S48" s="372"/>
      <c r="T48" s="373">
        <v>14.66845281842213</v>
      </c>
      <c r="U48" s="372"/>
      <c r="V48" s="373">
        <v>19.326575380079504</v>
      </c>
      <c r="W48" s="372"/>
      <c r="X48" s="373">
        <v>26.020559967032217</v>
      </c>
      <c r="Y48" s="372"/>
      <c r="Z48" s="373">
        <v>43.922188956875814</v>
      </c>
      <c r="AA48" s="372"/>
      <c r="AB48" s="373">
        <v>52.902338789638328</v>
      </c>
      <c r="AC48" s="372"/>
      <c r="AD48" s="373">
        <v>55.791989550462162</v>
      </c>
      <c r="AE48" s="372"/>
      <c r="AF48" s="373">
        <v>62.748575582239944</v>
      </c>
      <c r="AG48" s="372"/>
      <c r="AH48" s="373">
        <v>46.214829334515045</v>
      </c>
      <c r="AI48" s="372"/>
      <c r="AJ48" s="373">
        <v>41.188916831607855</v>
      </c>
      <c r="AK48" s="372"/>
      <c r="AL48" s="373">
        <v>41.798714539250362</v>
      </c>
      <c r="AM48" s="372"/>
      <c r="AN48" s="373">
        <v>37.238714807666078</v>
      </c>
      <c r="AO48" s="372"/>
      <c r="AP48" s="373">
        <v>34.669130250904679</v>
      </c>
      <c r="AQ48" s="372"/>
      <c r="AR48" s="373">
        <v>36.564490956765219</v>
      </c>
      <c r="AS48" s="372"/>
      <c r="AT48" s="373">
        <v>44.41601119626764</v>
      </c>
      <c r="AU48" s="372"/>
      <c r="AV48" s="373">
        <v>47.260635895755883</v>
      </c>
      <c r="AW48" s="372"/>
      <c r="AX48" s="373">
        <v>50.530977764273999</v>
      </c>
      <c r="AY48" s="372"/>
      <c r="AZ48" s="373">
        <v>56.20279217015711</v>
      </c>
      <c r="BA48" s="372"/>
      <c r="BB48" s="373">
        <v>56.230971182585421</v>
      </c>
      <c r="BC48" s="372"/>
      <c r="BD48" s="373">
        <v>16.665161605633966</v>
      </c>
      <c r="BE48" s="372"/>
      <c r="BF48" s="373">
        <v>19.942687726928998</v>
      </c>
      <c r="BG48" s="372"/>
      <c r="BH48" s="373">
        <v>19.942687726928998</v>
      </c>
      <c r="BI48" s="372"/>
      <c r="BJ48" s="373">
        <v>19.942687726928998</v>
      </c>
      <c r="BK48" s="372"/>
      <c r="BL48" s="424">
        <v>20.241542670280992</v>
      </c>
      <c r="BM48" s="374" t="s">
        <v>1610</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253.04517036875046</v>
      </c>
      <c r="G49" s="372"/>
      <c r="H49" s="373">
        <v>250.37498531837412</v>
      </c>
      <c r="I49" s="372"/>
      <c r="J49" s="373">
        <v>264.78581655116704</v>
      </c>
      <c r="K49" s="372"/>
      <c r="L49" s="373">
        <v>264.50364078651859</v>
      </c>
      <c r="M49" s="372"/>
      <c r="N49" s="373">
        <v>259.33947061434338</v>
      </c>
      <c r="O49" s="372"/>
      <c r="P49" s="373">
        <v>241.31777014507537</v>
      </c>
      <c r="Q49" s="372"/>
      <c r="R49" s="373">
        <v>262.61405517675809</v>
      </c>
      <c r="S49" s="372"/>
      <c r="T49" s="373">
        <v>256.16780553474547</v>
      </c>
      <c r="U49" s="372"/>
      <c r="V49" s="373">
        <v>244.8461026576731</v>
      </c>
      <c r="W49" s="372"/>
      <c r="X49" s="373">
        <v>242.25658867434595</v>
      </c>
      <c r="Y49" s="372"/>
      <c r="Z49" s="373">
        <v>273.13903812411274</v>
      </c>
      <c r="AA49" s="372"/>
      <c r="AB49" s="373">
        <v>265.63702533510843</v>
      </c>
      <c r="AC49" s="372"/>
      <c r="AD49" s="373">
        <v>260.86628168134126</v>
      </c>
      <c r="AE49" s="372"/>
      <c r="AF49" s="373">
        <v>269.75510042450679</v>
      </c>
      <c r="AG49" s="372"/>
      <c r="AH49" s="373">
        <v>259.65836901393476</v>
      </c>
      <c r="AI49" s="372"/>
      <c r="AJ49" s="373">
        <v>275.43157177453941</v>
      </c>
      <c r="AK49" s="372"/>
      <c r="AL49" s="373">
        <v>232.71299789872603</v>
      </c>
      <c r="AM49" s="372"/>
      <c r="AN49" s="373">
        <v>246.32529142228643</v>
      </c>
      <c r="AO49" s="372"/>
      <c r="AP49" s="373">
        <v>185.24556992198612</v>
      </c>
      <c r="AQ49" s="372"/>
      <c r="AR49" s="373">
        <v>174.4927448938744</v>
      </c>
      <c r="AS49" s="372"/>
      <c r="AT49" s="373">
        <v>210.87172134738503</v>
      </c>
      <c r="AU49" s="372"/>
      <c r="AV49" s="373">
        <v>220.42226243984175</v>
      </c>
      <c r="AW49" s="372"/>
      <c r="AX49" s="373">
        <v>234.46687502897726</v>
      </c>
      <c r="AY49" s="372"/>
      <c r="AZ49" s="373">
        <v>225.0108273315376</v>
      </c>
      <c r="BA49" s="372"/>
      <c r="BB49" s="373">
        <v>223.74747389730553</v>
      </c>
      <c r="BC49" s="372"/>
      <c r="BD49" s="373">
        <v>176.93871080476725</v>
      </c>
      <c r="BE49" s="372"/>
      <c r="BF49" s="373">
        <v>239.77266101069705</v>
      </c>
      <c r="BG49" s="372"/>
      <c r="BH49" s="373">
        <v>230.84378236248099</v>
      </c>
      <c r="BI49" s="372"/>
      <c r="BJ49" s="373">
        <v>215.59617965440069</v>
      </c>
      <c r="BK49" s="372"/>
      <c r="BL49" s="424">
        <v>212.1099020582912</v>
      </c>
      <c r="BM49" s="374" t="s">
        <v>1610</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472.75984480928452</v>
      </c>
      <c r="G50" s="372"/>
      <c r="H50" s="373">
        <v>462.20108085913517</v>
      </c>
      <c r="I50" s="372"/>
      <c r="J50" s="373">
        <v>476.64056145102268</v>
      </c>
      <c r="K50" s="372"/>
      <c r="L50" s="373">
        <v>460.11179552060429</v>
      </c>
      <c r="M50" s="372"/>
      <c r="N50" s="373">
        <v>443.92881654437622</v>
      </c>
      <c r="O50" s="372"/>
      <c r="P50" s="373">
        <v>413.74691165476497</v>
      </c>
      <c r="Q50" s="372"/>
      <c r="R50" s="373">
        <v>442.12347626392489</v>
      </c>
      <c r="S50" s="372"/>
      <c r="T50" s="373">
        <v>409.25796687915141</v>
      </c>
      <c r="U50" s="372"/>
      <c r="V50" s="373">
        <v>383.71563209054403</v>
      </c>
      <c r="W50" s="372"/>
      <c r="X50" s="373">
        <v>364.55617884769885</v>
      </c>
      <c r="Y50" s="372"/>
      <c r="Z50" s="373">
        <v>395.69097861597066</v>
      </c>
      <c r="AA50" s="372"/>
      <c r="AB50" s="373">
        <v>402.63440325685519</v>
      </c>
      <c r="AC50" s="372"/>
      <c r="AD50" s="373">
        <v>362.88602719275605</v>
      </c>
      <c r="AE50" s="372"/>
      <c r="AF50" s="373">
        <v>371.05731249959643</v>
      </c>
      <c r="AG50" s="372"/>
      <c r="AH50" s="373">
        <v>375.42200904714394</v>
      </c>
      <c r="AI50" s="372"/>
      <c r="AJ50" s="373">
        <v>389.9075362978985</v>
      </c>
      <c r="AK50" s="372"/>
      <c r="AL50" s="373">
        <v>311.06207422659901</v>
      </c>
      <c r="AM50" s="372"/>
      <c r="AN50" s="373">
        <v>324.56347259135316</v>
      </c>
      <c r="AO50" s="372"/>
      <c r="AP50" s="373">
        <v>340.58681264110714</v>
      </c>
      <c r="AQ50" s="372"/>
      <c r="AR50" s="373">
        <v>290.71415709407245</v>
      </c>
      <c r="AS50" s="372"/>
      <c r="AT50" s="373">
        <v>295.16848926530463</v>
      </c>
      <c r="AU50" s="372"/>
      <c r="AV50" s="373">
        <v>298.65416129198996</v>
      </c>
      <c r="AW50" s="372"/>
      <c r="AX50" s="373">
        <v>325.3679726116992</v>
      </c>
      <c r="AY50" s="372"/>
      <c r="AZ50" s="373">
        <v>307.75841922004213</v>
      </c>
      <c r="BA50" s="372"/>
      <c r="BB50" s="373">
        <v>305.53282644367704</v>
      </c>
      <c r="BC50" s="372"/>
      <c r="BD50" s="373">
        <v>288.35637374040232</v>
      </c>
      <c r="BE50" s="372"/>
      <c r="BF50" s="373">
        <v>326.43105989850426</v>
      </c>
      <c r="BG50" s="372"/>
      <c r="BH50" s="373">
        <v>303.09107269047627</v>
      </c>
      <c r="BI50" s="372"/>
      <c r="BJ50" s="373">
        <v>282.0419493003576</v>
      </c>
      <c r="BK50" s="372"/>
      <c r="BL50" s="424">
        <v>270.01451490092069</v>
      </c>
      <c r="BM50" s="374" t="s">
        <v>1610</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161.30015441704631</v>
      </c>
      <c r="G51" s="372"/>
      <c r="H51" s="370">
        <v>158.57633144921786</v>
      </c>
      <c r="I51" s="372"/>
      <c r="J51" s="370">
        <v>168.86634088128076</v>
      </c>
      <c r="K51" s="372"/>
      <c r="L51" s="370">
        <v>165.32521558132976</v>
      </c>
      <c r="M51" s="372"/>
      <c r="N51" s="370">
        <v>162.35994043670965</v>
      </c>
      <c r="O51" s="372"/>
      <c r="P51" s="370">
        <v>151.9065623133902</v>
      </c>
      <c r="Q51" s="372"/>
      <c r="R51" s="370">
        <v>163.67122255067667</v>
      </c>
      <c r="S51" s="372"/>
      <c r="T51" s="370">
        <v>156.16009750604951</v>
      </c>
      <c r="U51" s="372"/>
      <c r="V51" s="370">
        <v>146.80247369674876</v>
      </c>
      <c r="W51" s="372"/>
      <c r="X51" s="370">
        <v>142.08063030676652</v>
      </c>
      <c r="Y51" s="372"/>
      <c r="Z51" s="370">
        <v>157.52816979842285</v>
      </c>
      <c r="AA51" s="372"/>
      <c r="AB51" s="370">
        <v>155.44493121280044</v>
      </c>
      <c r="AC51" s="372"/>
      <c r="AD51" s="370">
        <v>144.87865727417272</v>
      </c>
      <c r="AE51" s="372"/>
      <c r="AF51" s="370">
        <v>151.75102784946009</v>
      </c>
      <c r="AG51" s="372"/>
      <c r="AH51" s="370">
        <v>150.93840000314168</v>
      </c>
      <c r="AI51" s="372"/>
      <c r="AJ51" s="370">
        <v>159.11066315877443</v>
      </c>
      <c r="AK51" s="372"/>
      <c r="AL51" s="370">
        <v>127.67844957229403</v>
      </c>
      <c r="AM51" s="372"/>
      <c r="AN51" s="370">
        <v>134.33162013884206</v>
      </c>
      <c r="AO51" s="372"/>
      <c r="AP51" s="370">
        <v>143.05428531939418</v>
      </c>
      <c r="AQ51" s="372"/>
      <c r="AR51" s="370">
        <v>128.97012982255399</v>
      </c>
      <c r="AS51" s="372"/>
      <c r="AT51" s="370">
        <v>141.03963653478536</v>
      </c>
      <c r="AU51" s="372"/>
      <c r="AV51" s="370">
        <v>143.35590548124091</v>
      </c>
      <c r="AW51" s="372"/>
      <c r="AX51" s="370">
        <v>155.21469131271402</v>
      </c>
      <c r="AY51" s="372"/>
      <c r="AZ51" s="370">
        <v>147.22207079068261</v>
      </c>
      <c r="BA51" s="372"/>
      <c r="BB51" s="370">
        <v>148.93846814160631</v>
      </c>
      <c r="BC51" s="372"/>
      <c r="BD51" s="370">
        <v>145.55270526950432</v>
      </c>
      <c r="BE51" s="372"/>
      <c r="BF51" s="370">
        <v>155.37470314592179</v>
      </c>
      <c r="BG51" s="372"/>
      <c r="BH51" s="370">
        <v>147.19129304093781</v>
      </c>
      <c r="BI51" s="372"/>
      <c r="BJ51" s="370">
        <v>137.76803559258394</v>
      </c>
      <c r="BK51" s="372"/>
      <c r="BL51" s="432">
        <v>135.32782235691673</v>
      </c>
      <c r="BM51" s="374" t="s">
        <v>1610</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10.656880260703161</v>
      </c>
      <c r="G52" s="372"/>
      <c r="H52" s="370">
        <v>10.98837922141773</v>
      </c>
      <c r="I52" s="372"/>
      <c r="J52" s="370">
        <v>11.659851940882557</v>
      </c>
      <c r="K52" s="372"/>
      <c r="L52" s="370">
        <v>12.669775625964871</v>
      </c>
      <c r="M52" s="372"/>
      <c r="N52" s="370">
        <v>12.598309840707637</v>
      </c>
      <c r="O52" s="372"/>
      <c r="P52" s="370">
        <v>11.691347142447849</v>
      </c>
      <c r="Q52" s="372"/>
      <c r="R52" s="370">
        <v>13.478325352700757</v>
      </c>
      <c r="S52" s="372"/>
      <c r="T52" s="370">
        <v>14.34109281900875</v>
      </c>
      <c r="U52" s="372"/>
      <c r="V52" s="370">
        <v>14.764137147010331</v>
      </c>
      <c r="W52" s="372"/>
      <c r="X52" s="370">
        <v>15.850266874638358</v>
      </c>
      <c r="Y52" s="372"/>
      <c r="Z52" s="370">
        <v>19.045904634348837</v>
      </c>
      <c r="AA52" s="372"/>
      <c r="AB52" s="370">
        <v>17.990218372828942</v>
      </c>
      <c r="AC52" s="372"/>
      <c r="AD52" s="370">
        <v>20.037734297988678</v>
      </c>
      <c r="AE52" s="372"/>
      <c r="AF52" s="370">
        <v>20.985793406448707</v>
      </c>
      <c r="AG52" s="372"/>
      <c r="AH52" s="370">
        <v>19.529169924708746</v>
      </c>
      <c r="AI52" s="372"/>
      <c r="AJ52" s="370">
        <v>21.346176603202704</v>
      </c>
      <c r="AK52" s="372"/>
      <c r="AL52" s="370">
        <v>20.135616765205352</v>
      </c>
      <c r="AM52" s="372"/>
      <c r="AN52" s="370">
        <v>21.73636338449673</v>
      </c>
      <c r="AO52" s="372"/>
      <c r="AP52" s="370">
        <v>22.696278020894791</v>
      </c>
      <c r="AQ52" s="372"/>
      <c r="AR52" s="370">
        <v>29.52818567622958</v>
      </c>
      <c r="AS52" s="372"/>
      <c r="AT52" s="370">
        <v>39.841422145929037</v>
      </c>
      <c r="AU52" s="372"/>
      <c r="AV52" s="370">
        <v>44.20020319629915</v>
      </c>
      <c r="AW52" s="372"/>
      <c r="AX52" s="370">
        <v>48.798484981801394</v>
      </c>
      <c r="AY52" s="372"/>
      <c r="AZ52" s="370">
        <v>52.814601130063991</v>
      </c>
      <c r="BA52" s="372"/>
      <c r="BB52" s="370">
        <v>59.478298537393478</v>
      </c>
      <c r="BC52" s="372"/>
      <c r="BD52" s="370">
        <v>61.068585340019823</v>
      </c>
      <c r="BE52" s="372"/>
      <c r="BF52" s="370">
        <v>56.884437666431914</v>
      </c>
      <c r="BG52" s="372"/>
      <c r="BH52" s="370">
        <v>55.633152394785348</v>
      </c>
      <c r="BI52" s="372"/>
      <c r="BJ52" s="370">
        <v>52.1839528789423</v>
      </c>
      <c r="BK52" s="372"/>
      <c r="BL52" s="432">
        <v>50.442256440255335</v>
      </c>
      <c r="BM52" s="374" t="s">
        <v>1610</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9"/>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1.2213865794628755</v>
      </c>
      <c r="G54" s="372"/>
      <c r="H54" s="373">
        <v>1.2489211068928077</v>
      </c>
      <c r="I54" s="372"/>
      <c r="J54" s="373">
        <v>1.3145074662488385</v>
      </c>
      <c r="K54" s="372"/>
      <c r="L54" s="373">
        <v>1.4170804139087823</v>
      </c>
      <c r="M54" s="372"/>
      <c r="N54" s="373">
        <v>1.3982248908963966</v>
      </c>
      <c r="O54" s="372"/>
      <c r="P54" s="373">
        <v>1.2878016838454938</v>
      </c>
      <c r="Q54" s="372"/>
      <c r="R54" s="373">
        <v>1.4737289808722258</v>
      </c>
      <c r="S54" s="372"/>
      <c r="T54" s="373">
        <v>1.5568112258714266</v>
      </c>
      <c r="U54" s="372"/>
      <c r="V54" s="373">
        <v>1.5914972620827925</v>
      </c>
      <c r="W54" s="372"/>
      <c r="X54" s="373">
        <v>1.6968680848398525</v>
      </c>
      <c r="Y54" s="372"/>
      <c r="Z54" s="373">
        <v>2.0253212948815968</v>
      </c>
      <c r="AA54" s="372"/>
      <c r="AB54" s="373">
        <v>1.9005286479934682</v>
      </c>
      <c r="AC54" s="372"/>
      <c r="AD54" s="373">
        <v>2.1032694077712817</v>
      </c>
      <c r="AE54" s="372"/>
      <c r="AF54" s="373">
        <v>2.188973678528241</v>
      </c>
      <c r="AG54" s="372"/>
      <c r="AH54" s="373">
        <v>2.0245398650553814</v>
      </c>
      <c r="AI54" s="372"/>
      <c r="AJ54" s="373">
        <v>2.1996150626996331</v>
      </c>
      <c r="AK54" s="372"/>
      <c r="AL54" s="373">
        <v>2.0626729369234749</v>
      </c>
      <c r="AM54" s="372"/>
      <c r="AN54" s="373">
        <v>2.2138297899678205</v>
      </c>
      <c r="AO54" s="372"/>
      <c r="AP54" s="373">
        <v>2.6213230134042256</v>
      </c>
      <c r="AQ54" s="372"/>
      <c r="AR54" s="373">
        <v>3.0904771505067252</v>
      </c>
      <c r="AS54" s="372"/>
      <c r="AT54" s="373">
        <v>4.0801236978468403</v>
      </c>
      <c r="AU54" s="372"/>
      <c r="AV54" s="373">
        <v>4.2950864043104113</v>
      </c>
      <c r="AW54" s="372"/>
      <c r="AX54" s="373">
        <v>4.6333862540353428</v>
      </c>
      <c r="AY54" s="372"/>
      <c r="AZ54" s="373">
        <v>4.9032491458017669</v>
      </c>
      <c r="BA54" s="372"/>
      <c r="BB54" s="373">
        <v>5.1898507511989127</v>
      </c>
      <c r="BC54" s="372"/>
      <c r="BD54" s="373">
        <v>5.151668662654548</v>
      </c>
      <c r="BE54" s="372"/>
      <c r="BF54" s="373">
        <v>4.6287025932114805</v>
      </c>
      <c r="BG54" s="372"/>
      <c r="BH54" s="373">
        <v>4.7092687057826481</v>
      </c>
      <c r="BI54" s="372"/>
      <c r="BJ54" s="373">
        <v>4.6015507493466776</v>
      </c>
      <c r="BK54" s="372"/>
      <c r="BL54" s="424">
        <v>4.3237181117715657</v>
      </c>
      <c r="BM54" s="374" t="s">
        <v>1610</v>
      </c>
      <c r="CJ54" s="303"/>
      <c r="CK54" s="303"/>
      <c r="CL54" s="303"/>
      <c r="CM54" s="304" t="s">
        <v>277</v>
      </c>
      <c r="CN54" s="303" t="s">
        <v>946</v>
      </c>
      <c r="CO54" s="303"/>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1.3012526767989556</v>
      </c>
      <c r="G55" s="372"/>
      <c r="H55" s="373">
        <v>1.3323460924219936</v>
      </c>
      <c r="I55" s="372"/>
      <c r="J55" s="373">
        <v>1.4041329753112597</v>
      </c>
      <c r="K55" s="372"/>
      <c r="L55" s="373">
        <v>1.5156281825515054</v>
      </c>
      <c r="M55" s="372"/>
      <c r="N55" s="373">
        <v>1.4973327854618503</v>
      </c>
      <c r="O55" s="372"/>
      <c r="P55" s="373">
        <v>1.3807778662130596</v>
      </c>
      <c r="Q55" s="372"/>
      <c r="R55" s="373">
        <v>1.5820369524564282</v>
      </c>
      <c r="S55" s="372"/>
      <c r="T55" s="373">
        <v>1.6732083268711597</v>
      </c>
      <c r="U55" s="372"/>
      <c r="V55" s="373">
        <v>1.7124825298431039</v>
      </c>
      <c r="W55" s="372"/>
      <c r="X55" s="373">
        <v>1.827956606415464</v>
      </c>
      <c r="Y55" s="372"/>
      <c r="Z55" s="373">
        <v>2.1842424913777809</v>
      </c>
      <c r="AA55" s="372"/>
      <c r="AB55" s="373">
        <v>2.0519286368499188</v>
      </c>
      <c r="AC55" s="372"/>
      <c r="AD55" s="373">
        <v>2.2732941802557871</v>
      </c>
      <c r="AE55" s="372"/>
      <c r="AF55" s="373">
        <v>2.3684617163398265</v>
      </c>
      <c r="AG55" s="372"/>
      <c r="AH55" s="373">
        <v>2.1928536156289713</v>
      </c>
      <c r="AI55" s="372"/>
      <c r="AJ55" s="373">
        <v>2.3849541902764311</v>
      </c>
      <c r="AK55" s="372"/>
      <c r="AL55" s="373">
        <v>2.2387547730023085</v>
      </c>
      <c r="AM55" s="372"/>
      <c r="AN55" s="373">
        <v>2.405227178149477</v>
      </c>
      <c r="AO55" s="372"/>
      <c r="AP55" s="373">
        <v>2.7263462911349183</v>
      </c>
      <c r="AQ55" s="372"/>
      <c r="AR55" s="373">
        <v>3.2681582059361887</v>
      </c>
      <c r="AS55" s="372"/>
      <c r="AT55" s="373">
        <v>4.278921519919006</v>
      </c>
      <c r="AU55" s="372"/>
      <c r="AV55" s="373">
        <v>4.5125688625007854</v>
      </c>
      <c r="AW55" s="372"/>
      <c r="AX55" s="373">
        <v>5.08838900587621</v>
      </c>
      <c r="AY55" s="372"/>
      <c r="AZ55" s="373">
        <v>5.351632925729624</v>
      </c>
      <c r="BA55" s="372"/>
      <c r="BB55" s="373">
        <v>5.7899627954030555</v>
      </c>
      <c r="BC55" s="372"/>
      <c r="BD55" s="373">
        <v>5.9145933831259949</v>
      </c>
      <c r="BE55" s="372"/>
      <c r="BF55" s="373">
        <v>5.3131641196509785</v>
      </c>
      <c r="BG55" s="372"/>
      <c r="BH55" s="373">
        <v>5.4250878661671686</v>
      </c>
      <c r="BI55" s="372"/>
      <c r="BJ55" s="373">
        <v>5.2493002882977597</v>
      </c>
      <c r="BK55" s="372"/>
      <c r="BL55" s="424">
        <v>5.0338176117096625</v>
      </c>
      <c r="BM55" s="374" t="s">
        <v>1610</v>
      </c>
      <c r="CJ55" s="303"/>
      <c r="CK55" s="303"/>
      <c r="CL55" s="303"/>
      <c r="CM55" s="304" t="s">
        <v>954</v>
      </c>
      <c r="CN55" s="303" t="s">
        <v>946</v>
      </c>
      <c r="CO55" s="303"/>
      <c r="CP55" s="303"/>
      <c r="CQ55" s="303"/>
      <c r="CR55" s="303"/>
      <c r="CS55" s="303"/>
      <c r="CT55" s="303"/>
    </row>
    <row r="56" spans="1:98" s="14" customFormat="1" ht="14.15" customHeight="1">
      <c r="A56" s="37"/>
      <c r="B56" s="209" t="str">
        <f>Parameters!Q55</f>
        <v>J61</v>
      </c>
      <c r="C56" s="210"/>
      <c r="D56" s="605" t="str">
        <f>Parameters!S55</f>
        <v>Telecommunications</v>
      </c>
      <c r="E56" s="606"/>
      <c r="F56" s="375">
        <v>1.0826293194446359</v>
      </c>
      <c r="G56" s="372"/>
      <c r="H56" s="376">
        <v>1.109061572329173</v>
      </c>
      <c r="I56" s="372"/>
      <c r="J56" s="376">
        <v>1.1693994991953955</v>
      </c>
      <c r="K56" s="372"/>
      <c r="L56" s="376">
        <v>1.262871405569707</v>
      </c>
      <c r="M56" s="372"/>
      <c r="N56" s="376">
        <v>1.2482237531757105</v>
      </c>
      <c r="O56" s="372"/>
      <c r="P56" s="376">
        <v>1.1515997324824809</v>
      </c>
      <c r="Q56" s="372"/>
      <c r="R56" s="376">
        <v>1.3200612605048958</v>
      </c>
      <c r="S56" s="372"/>
      <c r="T56" s="376">
        <v>1.3967652119967939</v>
      </c>
      <c r="U56" s="372"/>
      <c r="V56" s="376">
        <v>1.4301835717357108</v>
      </c>
      <c r="W56" s="372"/>
      <c r="X56" s="376">
        <v>1.5272853148650547</v>
      </c>
      <c r="Y56" s="372"/>
      <c r="Z56" s="376">
        <v>1.8257458388166219</v>
      </c>
      <c r="AA56" s="372"/>
      <c r="AB56" s="376">
        <v>1.7158665403731013</v>
      </c>
      <c r="AC56" s="372"/>
      <c r="AD56" s="376">
        <v>1.9017585663081649</v>
      </c>
      <c r="AE56" s="372"/>
      <c r="AF56" s="376">
        <v>1.9821722436583717</v>
      </c>
      <c r="AG56" s="372"/>
      <c r="AH56" s="376">
        <v>1.8359329672495142</v>
      </c>
      <c r="AI56" s="372"/>
      <c r="AJ56" s="376">
        <v>1.9975439305499301</v>
      </c>
      <c r="AK56" s="372"/>
      <c r="AL56" s="376">
        <v>1.8758105802683867</v>
      </c>
      <c r="AM56" s="372"/>
      <c r="AN56" s="376">
        <v>2.0160524888467761</v>
      </c>
      <c r="AO56" s="372"/>
      <c r="AP56" s="376">
        <v>2.2714068873304756</v>
      </c>
      <c r="AQ56" s="372"/>
      <c r="AR56" s="376">
        <v>3.2949669295544335</v>
      </c>
      <c r="AS56" s="372"/>
      <c r="AT56" s="376">
        <v>4.5029467021949436</v>
      </c>
      <c r="AU56" s="372"/>
      <c r="AV56" s="376">
        <v>4.8185328418225932</v>
      </c>
      <c r="AW56" s="372"/>
      <c r="AX56" s="376">
        <v>5.0312109625969264</v>
      </c>
      <c r="AY56" s="372"/>
      <c r="AZ56" s="376">
        <v>5.3559464365421023</v>
      </c>
      <c r="BA56" s="372"/>
      <c r="BB56" s="376">
        <v>6.1249949530630889</v>
      </c>
      <c r="BC56" s="372"/>
      <c r="BD56" s="376">
        <v>6.2067669989638015</v>
      </c>
      <c r="BE56" s="372"/>
      <c r="BF56" s="376">
        <v>5.1043748000778404</v>
      </c>
      <c r="BG56" s="372"/>
      <c r="BH56" s="376">
        <v>4.8389627662575672</v>
      </c>
      <c r="BI56" s="372"/>
      <c r="BJ56" s="376">
        <v>4.3410880266493486</v>
      </c>
      <c r="BK56" s="372"/>
      <c r="BL56" s="433">
        <v>4.2184286859650282</v>
      </c>
      <c r="BM56" s="374" t="s">
        <v>1610</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7.0516116849966943</v>
      </c>
      <c r="G57" s="372"/>
      <c r="H57" s="376">
        <v>7.2980504497737551</v>
      </c>
      <c r="I57" s="372"/>
      <c r="J57" s="376">
        <v>7.7718120001270643</v>
      </c>
      <c r="K57" s="372"/>
      <c r="L57" s="376">
        <v>8.474195623934877</v>
      </c>
      <c r="M57" s="372"/>
      <c r="N57" s="376">
        <v>8.4545284111736798</v>
      </c>
      <c r="O57" s="372"/>
      <c r="P57" s="376">
        <v>7.8711678599068149</v>
      </c>
      <c r="Q57" s="372"/>
      <c r="R57" s="376">
        <v>9.102498158867208</v>
      </c>
      <c r="S57" s="372"/>
      <c r="T57" s="376">
        <v>9.7143080542693703</v>
      </c>
      <c r="U57" s="372"/>
      <c r="V57" s="376">
        <v>10.029973783348725</v>
      </c>
      <c r="W57" s="372"/>
      <c r="X57" s="376">
        <v>10.798156868517985</v>
      </c>
      <c r="Y57" s="372"/>
      <c r="Z57" s="376">
        <v>13.010595009272839</v>
      </c>
      <c r="AA57" s="372"/>
      <c r="AB57" s="376">
        <v>12.321894547612454</v>
      </c>
      <c r="AC57" s="372"/>
      <c r="AD57" s="376">
        <v>13.759412143653446</v>
      </c>
      <c r="AE57" s="372"/>
      <c r="AF57" s="376">
        <v>14.446185767922268</v>
      </c>
      <c r="AG57" s="372"/>
      <c r="AH57" s="376">
        <v>13.475843476774882</v>
      </c>
      <c r="AI57" s="372"/>
      <c r="AJ57" s="376">
        <v>14.76406341967671</v>
      </c>
      <c r="AK57" s="372"/>
      <c r="AL57" s="376">
        <v>13.958378475011182</v>
      </c>
      <c r="AM57" s="372"/>
      <c r="AN57" s="376">
        <v>15.101253927532657</v>
      </c>
      <c r="AO57" s="372"/>
      <c r="AP57" s="376">
        <v>15.077201829025173</v>
      </c>
      <c r="AQ57" s="372"/>
      <c r="AR57" s="376">
        <v>19.874583390232232</v>
      </c>
      <c r="AS57" s="372"/>
      <c r="AT57" s="376">
        <v>26.979430225968247</v>
      </c>
      <c r="AU57" s="372"/>
      <c r="AV57" s="376">
        <v>30.574015087665362</v>
      </c>
      <c r="AW57" s="372"/>
      <c r="AX57" s="376">
        <v>34.045498759292911</v>
      </c>
      <c r="AY57" s="372"/>
      <c r="AZ57" s="376">
        <v>37.203772621990503</v>
      </c>
      <c r="BA57" s="372"/>
      <c r="BB57" s="376">
        <v>42.373490037728423</v>
      </c>
      <c r="BC57" s="372"/>
      <c r="BD57" s="376">
        <v>43.795556295275482</v>
      </c>
      <c r="BE57" s="372"/>
      <c r="BF57" s="376">
        <v>41.838196153491616</v>
      </c>
      <c r="BG57" s="372"/>
      <c r="BH57" s="376">
        <v>40.659833056577966</v>
      </c>
      <c r="BI57" s="372"/>
      <c r="BJ57" s="376">
        <v>37.992013814648516</v>
      </c>
      <c r="BK57" s="372"/>
      <c r="BL57" s="433">
        <v>36.866292030809078</v>
      </c>
      <c r="BM57" s="374" t="s">
        <v>1610</v>
      </c>
      <c r="CJ57" s="303"/>
      <c r="CK57" s="303"/>
      <c r="CL57" s="303"/>
      <c r="CM57" s="304" t="s">
        <v>955</v>
      </c>
      <c r="CN57" s="303" t="s">
        <v>946</v>
      </c>
      <c r="CO57" s="303"/>
      <c r="CP57" s="303"/>
      <c r="CQ57" s="303"/>
      <c r="CR57" s="303"/>
      <c r="CS57" s="303"/>
      <c r="CT57" s="303"/>
    </row>
    <row r="58" spans="1:98" s="13" customFormat="1" ht="12.75" customHeight="1">
      <c r="A58" s="36"/>
      <c r="B58" s="207" t="str">
        <f>Parameters!Q57</f>
        <v>K</v>
      </c>
      <c r="C58" s="208"/>
      <c r="D58" s="599" t="str">
        <f>Parameters!S57</f>
        <v>Financial and insurance activities</v>
      </c>
      <c r="E58" s="600"/>
      <c r="F58" s="369">
        <v>1.5836075663709541</v>
      </c>
      <c r="G58" s="372"/>
      <c r="H58" s="370">
        <v>1.6276051098341109</v>
      </c>
      <c r="I58" s="372"/>
      <c r="J58" s="370">
        <v>1.7216633502752652</v>
      </c>
      <c r="K58" s="372"/>
      <c r="L58" s="370">
        <v>1.8651077694974572</v>
      </c>
      <c r="M58" s="372"/>
      <c r="N58" s="370">
        <v>1.8491211679734596</v>
      </c>
      <c r="O58" s="372"/>
      <c r="P58" s="370">
        <v>1.7110879877820433</v>
      </c>
      <c r="Q58" s="372"/>
      <c r="R58" s="370">
        <v>1.9671319625335926</v>
      </c>
      <c r="S58" s="372"/>
      <c r="T58" s="370">
        <v>2.0873880112618757</v>
      </c>
      <c r="U58" s="372"/>
      <c r="V58" s="370">
        <v>2.1433081174773827</v>
      </c>
      <c r="W58" s="372"/>
      <c r="X58" s="370">
        <v>2.2950895126650614</v>
      </c>
      <c r="Y58" s="372"/>
      <c r="Z58" s="370">
        <v>2.7509382308215367</v>
      </c>
      <c r="AA58" s="372"/>
      <c r="AB58" s="370">
        <v>2.5921513243604339</v>
      </c>
      <c r="AC58" s="372"/>
      <c r="AD58" s="370">
        <v>2.8803455901634267</v>
      </c>
      <c r="AE58" s="372"/>
      <c r="AF58" s="370">
        <v>3.0096762282319371</v>
      </c>
      <c r="AG58" s="372"/>
      <c r="AH58" s="370">
        <v>3.1460346782744439</v>
      </c>
      <c r="AI58" s="372"/>
      <c r="AJ58" s="370">
        <v>3.8058875016985461</v>
      </c>
      <c r="AK58" s="372"/>
      <c r="AL58" s="370">
        <v>3.9271040788058142</v>
      </c>
      <c r="AM58" s="372"/>
      <c r="AN58" s="370">
        <v>4.5935373163597433</v>
      </c>
      <c r="AO58" s="372"/>
      <c r="AP58" s="370">
        <v>4.5098943948080059</v>
      </c>
      <c r="AQ58" s="372"/>
      <c r="AR58" s="370">
        <v>8.2423716421839242</v>
      </c>
      <c r="AS58" s="372"/>
      <c r="AT58" s="370">
        <v>12.030721660245529</v>
      </c>
      <c r="AU58" s="372"/>
      <c r="AV58" s="370">
        <v>21.797716731341545</v>
      </c>
      <c r="AW58" s="372"/>
      <c r="AX58" s="370">
        <v>36.613405488873774</v>
      </c>
      <c r="AY58" s="372"/>
      <c r="AZ58" s="370">
        <v>41.799071265806596</v>
      </c>
      <c r="BA58" s="372"/>
      <c r="BB58" s="370">
        <v>67.844934358671324</v>
      </c>
      <c r="BC58" s="372"/>
      <c r="BD58" s="370">
        <v>57.501030958908267</v>
      </c>
      <c r="BE58" s="372"/>
      <c r="BF58" s="370">
        <v>46.303124252585157</v>
      </c>
      <c r="BG58" s="372"/>
      <c r="BH58" s="370">
        <v>48.426993291839423</v>
      </c>
      <c r="BI58" s="372"/>
      <c r="BJ58" s="370">
        <v>38.347639782039231</v>
      </c>
      <c r="BK58" s="372"/>
      <c r="BL58" s="432">
        <v>37.125290591248586</v>
      </c>
      <c r="BM58" s="374" t="s">
        <v>1610</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5.4050793146639846E-2</v>
      </c>
      <c r="G59" s="372"/>
      <c r="H59" s="373">
        <v>5.479876500446508E-2</v>
      </c>
      <c r="I59" s="372"/>
      <c r="J59" s="373">
        <v>5.718961054459238E-2</v>
      </c>
      <c r="K59" s="372"/>
      <c r="L59" s="373">
        <v>6.113611573205955E-2</v>
      </c>
      <c r="M59" s="372"/>
      <c r="N59" s="373">
        <v>5.9821882305273723E-2</v>
      </c>
      <c r="O59" s="372"/>
      <c r="P59" s="373">
        <v>5.4643896654622007E-2</v>
      </c>
      <c r="Q59" s="372"/>
      <c r="R59" s="373">
        <v>6.2022513642235676E-2</v>
      </c>
      <c r="S59" s="372"/>
      <c r="T59" s="373">
        <v>6.4988381391517538E-2</v>
      </c>
      <c r="U59" s="372"/>
      <c r="V59" s="373">
        <v>6.5902544227161422E-2</v>
      </c>
      <c r="W59" s="372"/>
      <c r="X59" s="373">
        <v>6.9705801155285241E-2</v>
      </c>
      <c r="Y59" s="372"/>
      <c r="Z59" s="373">
        <v>8.2540466397242759E-2</v>
      </c>
      <c r="AA59" s="372"/>
      <c r="AB59" s="373">
        <v>7.6846964040773971E-2</v>
      </c>
      <c r="AC59" s="372"/>
      <c r="AD59" s="373">
        <v>8.4382664862680243E-2</v>
      </c>
      <c r="AE59" s="372"/>
      <c r="AF59" s="373">
        <v>8.7142742995479666E-2</v>
      </c>
      <c r="AG59" s="372"/>
      <c r="AH59" s="373">
        <v>0.43152780732165114</v>
      </c>
      <c r="AI59" s="372"/>
      <c r="AJ59" s="373">
        <v>0.84432269229430046</v>
      </c>
      <c r="AK59" s="372"/>
      <c r="AL59" s="373">
        <v>1.1385427564144963</v>
      </c>
      <c r="AM59" s="372"/>
      <c r="AN59" s="373">
        <v>1.5885983219077446</v>
      </c>
      <c r="AO59" s="372"/>
      <c r="AP59" s="373">
        <v>2.006997927283138</v>
      </c>
      <c r="AQ59" s="372"/>
      <c r="AR59" s="373">
        <v>4.8448681113445291</v>
      </c>
      <c r="AS59" s="372"/>
      <c r="AT59" s="373">
        <v>7.492817247047669</v>
      </c>
      <c r="AU59" s="372"/>
      <c r="AV59" s="373">
        <v>16.715804813949546</v>
      </c>
      <c r="AW59" s="372"/>
      <c r="AX59" s="373">
        <v>31.153960659102609</v>
      </c>
      <c r="AY59" s="372"/>
      <c r="AZ59" s="373">
        <v>36.334595046619135</v>
      </c>
      <c r="BA59" s="372"/>
      <c r="BB59" s="373">
        <v>60.214147186050404</v>
      </c>
      <c r="BC59" s="372"/>
      <c r="BD59" s="373">
        <v>49.728393522872196</v>
      </c>
      <c r="BE59" s="372"/>
      <c r="BF59" s="373">
        <v>40.265030067073418</v>
      </c>
      <c r="BG59" s="372"/>
      <c r="BH59" s="373">
        <v>42.525028467243445</v>
      </c>
      <c r="BI59" s="372"/>
      <c r="BJ59" s="373">
        <v>32.806251219602238</v>
      </c>
      <c r="BK59" s="372"/>
      <c r="BL59" s="424">
        <v>31.869148178331923</v>
      </c>
      <c r="BM59" s="374" t="s">
        <v>1610</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0.10124439611795966</v>
      </c>
      <c r="G60" s="372"/>
      <c r="H60" s="373">
        <v>0.10959753000893011</v>
      </c>
      <c r="I60" s="372"/>
      <c r="J60" s="373">
        <v>0.12163461944185686</v>
      </c>
      <c r="K60" s="372"/>
      <c r="L60" s="373">
        <v>0.13778438023195505</v>
      </c>
      <c r="M60" s="372"/>
      <c r="N60" s="373">
        <v>0.14241179444315155</v>
      </c>
      <c r="O60" s="372"/>
      <c r="P60" s="373">
        <v>0.13701753191009691</v>
      </c>
      <c r="Q60" s="372"/>
      <c r="R60" s="373">
        <v>0.16338766653514314</v>
      </c>
      <c r="S60" s="372"/>
      <c r="T60" s="373">
        <v>0.17944553070792149</v>
      </c>
      <c r="U60" s="372"/>
      <c r="V60" s="373">
        <v>0.19033048220829443</v>
      </c>
      <c r="W60" s="372"/>
      <c r="X60" s="373">
        <v>0.21015778855772549</v>
      </c>
      <c r="Y60" s="372"/>
      <c r="Z60" s="373">
        <v>0.25932489815850135</v>
      </c>
      <c r="AA60" s="372"/>
      <c r="AB60" s="373">
        <v>0.25118634514820132</v>
      </c>
      <c r="AC60" s="372"/>
      <c r="AD60" s="373">
        <v>0.28652322770536925</v>
      </c>
      <c r="AE60" s="372"/>
      <c r="AF60" s="373">
        <v>0.30695055741691324</v>
      </c>
      <c r="AG60" s="372"/>
      <c r="AH60" s="373">
        <v>0.29186320578186364</v>
      </c>
      <c r="AI60" s="372"/>
      <c r="AJ60" s="373">
        <v>0.32563055053423484</v>
      </c>
      <c r="AK60" s="372"/>
      <c r="AL60" s="373">
        <v>0.31323401452118971</v>
      </c>
      <c r="AM60" s="372"/>
      <c r="AN60" s="373">
        <v>0.34451529872698072</v>
      </c>
      <c r="AO60" s="372"/>
      <c r="AP60" s="373">
        <v>0.16837795418439466</v>
      </c>
      <c r="AQ60" s="372"/>
      <c r="AR60" s="373">
        <v>0.413188013550772</v>
      </c>
      <c r="AS60" s="372"/>
      <c r="AT60" s="373">
        <v>0.59436150550506928</v>
      </c>
      <c r="AU60" s="372"/>
      <c r="AV60" s="373">
        <v>0.72293351082537327</v>
      </c>
      <c r="AW60" s="372"/>
      <c r="AX60" s="373">
        <v>0.83645687540182123</v>
      </c>
      <c r="AY60" s="372"/>
      <c r="AZ60" s="373">
        <v>0.69822423017761637</v>
      </c>
      <c r="BA60" s="372"/>
      <c r="BB60" s="373">
        <v>2.2237377465929038</v>
      </c>
      <c r="BC60" s="372"/>
      <c r="BD60" s="373">
        <v>2.1264793546845895</v>
      </c>
      <c r="BE60" s="372"/>
      <c r="BF60" s="373">
        <v>0.98304560597819146</v>
      </c>
      <c r="BG60" s="372"/>
      <c r="BH60" s="373">
        <v>0.79576764823295254</v>
      </c>
      <c r="BI60" s="372"/>
      <c r="BJ60" s="373">
        <v>0.74083745220310504</v>
      </c>
      <c r="BK60" s="372"/>
      <c r="BL60" s="424">
        <v>0.70190450419106654</v>
      </c>
      <c r="BM60" s="374" t="s">
        <v>1610</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1.4283123771063546</v>
      </c>
      <c r="G61" s="372"/>
      <c r="H61" s="373">
        <v>1.4632088148207156</v>
      </c>
      <c r="I61" s="372"/>
      <c r="J61" s="373">
        <v>1.5428391202888159</v>
      </c>
      <c r="K61" s="372"/>
      <c r="L61" s="373">
        <v>1.6661872735334426</v>
      </c>
      <c r="M61" s="372"/>
      <c r="N61" s="373">
        <v>1.6468874912250344</v>
      </c>
      <c r="O61" s="372"/>
      <c r="P61" s="373">
        <v>1.5194265592173244</v>
      </c>
      <c r="Q61" s="372"/>
      <c r="R61" s="373">
        <v>1.7417217823562137</v>
      </c>
      <c r="S61" s="372"/>
      <c r="T61" s="373">
        <v>1.8429540991624365</v>
      </c>
      <c r="U61" s="372"/>
      <c r="V61" s="373">
        <v>1.8870750910419267</v>
      </c>
      <c r="W61" s="372"/>
      <c r="X61" s="373">
        <v>2.0152259229520508</v>
      </c>
      <c r="Y61" s="372"/>
      <c r="Z61" s="373">
        <v>2.4090728662657925</v>
      </c>
      <c r="AA61" s="372"/>
      <c r="AB61" s="373">
        <v>2.2641180151714586</v>
      </c>
      <c r="AC61" s="372"/>
      <c r="AD61" s="373">
        <v>2.509439697595377</v>
      </c>
      <c r="AE61" s="372"/>
      <c r="AF61" s="373">
        <v>2.6155829278195442</v>
      </c>
      <c r="AG61" s="372"/>
      <c r="AH61" s="373">
        <v>2.4226436651709293</v>
      </c>
      <c r="AI61" s="372"/>
      <c r="AJ61" s="373">
        <v>2.635934258870011</v>
      </c>
      <c r="AK61" s="372"/>
      <c r="AL61" s="373">
        <v>2.4753273078701281</v>
      </c>
      <c r="AM61" s="372"/>
      <c r="AN61" s="373">
        <v>2.6604236957250178</v>
      </c>
      <c r="AO61" s="372"/>
      <c r="AP61" s="373">
        <v>2.3345185133404733</v>
      </c>
      <c r="AQ61" s="372"/>
      <c r="AR61" s="373">
        <v>2.9843155172886235</v>
      </c>
      <c r="AS61" s="372"/>
      <c r="AT61" s="373">
        <v>3.943542907692791</v>
      </c>
      <c r="AU61" s="372"/>
      <c r="AV61" s="373">
        <v>4.3589784065666235</v>
      </c>
      <c r="AW61" s="372"/>
      <c r="AX61" s="373">
        <v>4.6229879543693446</v>
      </c>
      <c r="AY61" s="372"/>
      <c r="AZ61" s="373">
        <v>4.7662519890098425</v>
      </c>
      <c r="BA61" s="372"/>
      <c r="BB61" s="373">
        <v>5.4070494260280153</v>
      </c>
      <c r="BC61" s="372"/>
      <c r="BD61" s="373">
        <v>5.6461580813514809</v>
      </c>
      <c r="BE61" s="372"/>
      <c r="BF61" s="373">
        <v>5.0550485795335502</v>
      </c>
      <c r="BG61" s="372"/>
      <c r="BH61" s="373">
        <v>5.1061971763630289</v>
      </c>
      <c r="BI61" s="372"/>
      <c r="BJ61" s="373">
        <v>4.80055111023389</v>
      </c>
      <c r="BK61" s="372"/>
      <c r="BL61" s="424">
        <v>4.554237908725594</v>
      </c>
      <c r="BM61" s="374" t="s">
        <v>1610</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251.26570945074445</v>
      </c>
      <c r="G62" s="372"/>
      <c r="H62" s="370">
        <v>246.80493128058302</v>
      </c>
      <c r="I62" s="372"/>
      <c r="J62" s="370">
        <v>263.13772772531524</v>
      </c>
      <c r="K62" s="372"/>
      <c r="L62" s="370">
        <v>256.77337152512069</v>
      </c>
      <c r="M62" s="372"/>
      <c r="N62" s="370">
        <v>252.31223758939279</v>
      </c>
      <c r="O62" s="372"/>
      <c r="P62" s="370">
        <v>236.40379222540358</v>
      </c>
      <c r="Q62" s="372"/>
      <c r="R62" s="370">
        <v>254.25441624610625</v>
      </c>
      <c r="S62" s="372"/>
      <c r="T62" s="370">
        <v>241.66380306486442</v>
      </c>
      <c r="U62" s="372"/>
      <c r="V62" s="370">
        <v>226.44891222905878</v>
      </c>
      <c r="W62" s="372"/>
      <c r="X62" s="370">
        <v>218.25194786645579</v>
      </c>
      <c r="Y62" s="372"/>
      <c r="Z62" s="370">
        <v>241.21592271497448</v>
      </c>
      <c r="AA62" s="372"/>
      <c r="AB62" s="370">
        <v>238.94817058246198</v>
      </c>
      <c r="AC62" s="372"/>
      <c r="AD62" s="370">
        <v>220.69032643423114</v>
      </c>
      <c r="AE62" s="372"/>
      <c r="AF62" s="370">
        <v>231.51941963268735</v>
      </c>
      <c r="AG62" s="372"/>
      <c r="AH62" s="370">
        <v>231.5310659390102</v>
      </c>
      <c r="AI62" s="372"/>
      <c r="AJ62" s="370">
        <v>243.90115963817661</v>
      </c>
      <c r="AK62" s="372"/>
      <c r="AL62" s="370">
        <v>194.06180442252517</v>
      </c>
      <c r="AM62" s="372"/>
      <c r="AN62" s="370">
        <v>204.15391487768846</v>
      </c>
      <c r="AO62" s="372"/>
      <c r="AP62" s="370">
        <v>215.80924834087676</v>
      </c>
      <c r="AQ62" s="372"/>
      <c r="AR62" s="370">
        <v>192.86513793547533</v>
      </c>
      <c r="AS62" s="372"/>
      <c r="AT62" s="370">
        <v>209.83830837204835</v>
      </c>
      <c r="AU62" s="372"/>
      <c r="AV62" s="370">
        <v>215.01754928876153</v>
      </c>
      <c r="AW62" s="372"/>
      <c r="AX62" s="370">
        <v>232.24197587103069</v>
      </c>
      <c r="AY62" s="372"/>
      <c r="AZ62" s="370">
        <v>218.98013728432051</v>
      </c>
      <c r="BA62" s="372"/>
      <c r="BB62" s="370">
        <v>224.34557079877425</v>
      </c>
      <c r="BC62" s="372"/>
      <c r="BD62" s="370">
        <v>215.25641453732914</v>
      </c>
      <c r="BE62" s="372"/>
      <c r="BF62" s="370">
        <v>239.30496203008317</v>
      </c>
      <c r="BG62" s="372"/>
      <c r="BH62" s="370">
        <v>225.70450414938603</v>
      </c>
      <c r="BI62" s="372"/>
      <c r="BJ62" s="370">
        <v>211.28837444968855</v>
      </c>
      <c r="BK62" s="372"/>
      <c r="BL62" s="432">
        <v>206.49831802509479</v>
      </c>
      <c r="BM62" s="374" t="s">
        <v>1610</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v>251.26570945074445</v>
      </c>
      <c r="G63" s="372"/>
      <c r="H63" s="382">
        <v>246.80493128058302</v>
      </c>
      <c r="I63" s="372"/>
      <c r="J63" s="382">
        <v>263.13772772531524</v>
      </c>
      <c r="K63" s="372"/>
      <c r="L63" s="382">
        <v>256.77337152512069</v>
      </c>
      <c r="M63" s="372"/>
      <c r="N63" s="382">
        <v>252.31223758939279</v>
      </c>
      <c r="O63" s="372"/>
      <c r="P63" s="382">
        <v>236.40379222540358</v>
      </c>
      <c r="Q63" s="372"/>
      <c r="R63" s="382">
        <v>254.25441624610625</v>
      </c>
      <c r="S63" s="372"/>
      <c r="T63" s="382">
        <v>241.66380306486442</v>
      </c>
      <c r="U63" s="372"/>
      <c r="V63" s="382">
        <v>226.44891222905878</v>
      </c>
      <c r="W63" s="372"/>
      <c r="X63" s="382">
        <v>218.25194786645579</v>
      </c>
      <c r="Y63" s="372"/>
      <c r="Z63" s="382">
        <v>241.21592271497448</v>
      </c>
      <c r="AA63" s="372"/>
      <c r="AB63" s="382">
        <v>238.94817058246198</v>
      </c>
      <c r="AC63" s="372"/>
      <c r="AD63" s="382">
        <v>220.69032643423114</v>
      </c>
      <c r="AE63" s="372"/>
      <c r="AF63" s="382">
        <v>231.51941963268735</v>
      </c>
      <c r="AG63" s="372"/>
      <c r="AH63" s="382">
        <v>231.5310659390102</v>
      </c>
      <c r="AI63" s="372"/>
      <c r="AJ63" s="382">
        <v>243.90115963817661</v>
      </c>
      <c r="AK63" s="372"/>
      <c r="AL63" s="382">
        <v>194.06180442252517</v>
      </c>
      <c r="AM63" s="372"/>
      <c r="AN63" s="382">
        <v>204.15391487768846</v>
      </c>
      <c r="AO63" s="372"/>
      <c r="AP63" s="382">
        <v>215.80924834087676</v>
      </c>
      <c r="AQ63" s="372"/>
      <c r="AR63" s="382">
        <v>192.86513793547533</v>
      </c>
      <c r="AS63" s="372"/>
      <c r="AT63" s="382">
        <v>209.83830837204835</v>
      </c>
      <c r="AU63" s="372"/>
      <c r="AV63" s="382">
        <v>215.01754928876153</v>
      </c>
      <c r="AW63" s="372"/>
      <c r="AX63" s="382">
        <v>232.24197587103069</v>
      </c>
      <c r="AY63" s="372"/>
      <c r="AZ63" s="382">
        <v>218.98013728432051</v>
      </c>
      <c r="BA63" s="372"/>
      <c r="BB63" s="382">
        <v>224.34557079877425</v>
      </c>
      <c r="BC63" s="372"/>
      <c r="BD63" s="382">
        <v>215.25641453732914</v>
      </c>
      <c r="BE63" s="372"/>
      <c r="BF63" s="382">
        <v>239.30496203008317</v>
      </c>
      <c r="BG63" s="372"/>
      <c r="BH63" s="382">
        <v>225.70450414938603</v>
      </c>
      <c r="BI63" s="372"/>
      <c r="BJ63" s="382">
        <v>211.28837444968855</v>
      </c>
      <c r="BK63" s="372"/>
      <c r="BL63" s="434"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503.81499303031364</v>
      </c>
      <c r="G64" s="372"/>
      <c r="H64" s="370">
        <v>495.65965551130336</v>
      </c>
      <c r="I64" s="372"/>
      <c r="J64" s="370">
        <v>528.12604830205214</v>
      </c>
      <c r="K64" s="372"/>
      <c r="L64" s="370">
        <v>517.53714120245252</v>
      </c>
      <c r="M64" s="372"/>
      <c r="N64" s="370">
        <v>508.62193958768574</v>
      </c>
      <c r="O64" s="372"/>
      <c r="P64" s="370">
        <v>476.17878211455843</v>
      </c>
      <c r="Q64" s="372"/>
      <c r="R64" s="370">
        <v>513.52711215014403</v>
      </c>
      <c r="S64" s="372"/>
      <c r="T64" s="370">
        <v>490.77583215641079</v>
      </c>
      <c r="U64" s="372"/>
      <c r="V64" s="370">
        <v>461.9626133004474</v>
      </c>
      <c r="W64" s="372"/>
      <c r="X64" s="370">
        <v>447.91845035145371</v>
      </c>
      <c r="Y64" s="372"/>
      <c r="Z64" s="370">
        <v>497.3389945941214</v>
      </c>
      <c r="AA64" s="372"/>
      <c r="AB64" s="370">
        <v>490.96451155954105</v>
      </c>
      <c r="AC64" s="372"/>
      <c r="AD64" s="370">
        <v>458.97424505623957</v>
      </c>
      <c r="AE64" s="372"/>
      <c r="AF64" s="370">
        <v>481.19034171837876</v>
      </c>
      <c r="AG64" s="372"/>
      <c r="AH64" s="370">
        <v>478.48006099928404</v>
      </c>
      <c r="AI64" s="372"/>
      <c r="AJ64" s="370">
        <v>505.0817696041687</v>
      </c>
      <c r="AK64" s="372"/>
      <c r="AL64" s="370">
        <v>406.96544280909546</v>
      </c>
      <c r="AM64" s="372"/>
      <c r="AN64" s="370">
        <v>428.72193598613887</v>
      </c>
      <c r="AO64" s="372"/>
      <c r="AP64" s="370">
        <v>454.07120236906519</v>
      </c>
      <c r="AQ64" s="372"/>
      <c r="AR64" s="370">
        <v>421.94106068715558</v>
      </c>
      <c r="AS64" s="372"/>
      <c r="AT64" s="370">
        <v>474.25672059907612</v>
      </c>
      <c r="AU64" s="372"/>
      <c r="AV64" s="370">
        <v>491.88484796848746</v>
      </c>
      <c r="AW64" s="372"/>
      <c r="AX64" s="370">
        <v>534.1163733876499</v>
      </c>
      <c r="AY64" s="372"/>
      <c r="AZ64" s="370">
        <v>510.48568812855819</v>
      </c>
      <c r="BA64" s="372"/>
      <c r="BB64" s="370">
        <v>527.5256586789385</v>
      </c>
      <c r="BC64" s="372"/>
      <c r="BD64" s="370">
        <v>502.4467275713493</v>
      </c>
      <c r="BE64" s="372"/>
      <c r="BF64" s="370">
        <v>547.38719638588282</v>
      </c>
      <c r="BG64" s="372"/>
      <c r="BH64" s="370">
        <v>520.1136977663341</v>
      </c>
      <c r="BI64" s="372"/>
      <c r="BJ64" s="370">
        <v>481.9568909806103</v>
      </c>
      <c r="BK64" s="372"/>
      <c r="BL64" s="432">
        <v>469.78849871153119</v>
      </c>
      <c r="BM64" s="374" t="s">
        <v>1610</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9"/>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482.72479452054398</v>
      </c>
      <c r="G66" s="372"/>
      <c r="H66" s="373">
        <v>474.01450733083169</v>
      </c>
      <c r="I66" s="372"/>
      <c r="J66" s="373">
        <v>505.27937643570988</v>
      </c>
      <c r="K66" s="372"/>
      <c r="L66" s="373">
        <v>492.83372842242147</v>
      </c>
      <c r="M66" s="372"/>
      <c r="N66" s="373">
        <v>484.14767890254802</v>
      </c>
      <c r="O66" s="372"/>
      <c r="P66" s="373">
        <v>453.53506218356387</v>
      </c>
      <c r="Q66" s="372"/>
      <c r="R66" s="373">
        <v>487.56979741605039</v>
      </c>
      <c r="S66" s="372"/>
      <c r="T66" s="373">
        <v>463.12812739751882</v>
      </c>
      <c r="U66" s="372"/>
      <c r="V66" s="373">
        <v>433.68694838522418</v>
      </c>
      <c r="W66" s="372"/>
      <c r="X66" s="373">
        <v>417.65036525547498</v>
      </c>
      <c r="Y66" s="372"/>
      <c r="Z66" s="373">
        <v>461.23806087074769</v>
      </c>
      <c r="AA66" s="372"/>
      <c r="AB66" s="373">
        <v>456.90728679910592</v>
      </c>
      <c r="AC66" s="372"/>
      <c r="AD66" s="373">
        <v>421.3197720635012</v>
      </c>
      <c r="AE66" s="372"/>
      <c r="AF66" s="373">
        <v>441.86010457722216</v>
      </c>
      <c r="AG66" s="372"/>
      <c r="AH66" s="373">
        <v>442.00542970271249</v>
      </c>
      <c r="AI66" s="372"/>
      <c r="AJ66" s="373">
        <v>465.34938517688505</v>
      </c>
      <c r="AK66" s="372"/>
      <c r="AL66" s="373">
        <v>369.55701187421795</v>
      </c>
      <c r="AM66" s="372"/>
      <c r="AN66" s="373">
        <v>388.54133142996022</v>
      </c>
      <c r="AO66" s="372"/>
      <c r="AP66" s="373">
        <v>407.08519665048834</v>
      </c>
      <c r="AQ66" s="372"/>
      <c r="AR66" s="373">
        <v>364.26680404356944</v>
      </c>
      <c r="AS66" s="372"/>
      <c r="AT66" s="373">
        <v>394.09526943703679</v>
      </c>
      <c r="AU66" s="372"/>
      <c r="AV66" s="373">
        <v>406.65200742807053</v>
      </c>
      <c r="AW66" s="372"/>
      <c r="AX66" s="373">
        <v>442.55836192560224</v>
      </c>
      <c r="AY66" s="372"/>
      <c r="AZ66" s="373">
        <v>412.62950875883723</v>
      </c>
      <c r="BA66" s="372"/>
      <c r="BB66" s="373">
        <v>419.39898927719685</v>
      </c>
      <c r="BC66" s="372"/>
      <c r="BD66" s="373">
        <v>398.09235839018555</v>
      </c>
      <c r="BE66" s="372"/>
      <c r="BF66" s="373">
        <v>442.36497638934236</v>
      </c>
      <c r="BG66" s="372"/>
      <c r="BH66" s="373">
        <v>413.72361848412413</v>
      </c>
      <c r="BI66" s="372"/>
      <c r="BJ66" s="373">
        <v>381.87267471366306</v>
      </c>
      <c r="BK66" s="372"/>
      <c r="BL66" s="424">
        <v>373.66924799452522</v>
      </c>
      <c r="BM66" s="374" t="s">
        <v>1610</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8.7675226853385286</v>
      </c>
      <c r="G67" s="372"/>
      <c r="H67" s="373">
        <v>9.0082626531220598</v>
      </c>
      <c r="I67" s="372"/>
      <c r="J67" s="373">
        <v>9.5259112489201581</v>
      </c>
      <c r="K67" s="372"/>
      <c r="L67" s="373">
        <v>10.316491409950222</v>
      </c>
      <c r="M67" s="372"/>
      <c r="N67" s="373">
        <v>10.225077554626781</v>
      </c>
      <c r="O67" s="372"/>
      <c r="P67" s="373">
        <v>9.45910318507919</v>
      </c>
      <c r="Q67" s="372"/>
      <c r="R67" s="373">
        <v>10.871528361409183</v>
      </c>
      <c r="S67" s="372"/>
      <c r="T67" s="373">
        <v>11.533012757390194</v>
      </c>
      <c r="U67" s="372"/>
      <c r="V67" s="373">
        <v>11.838851079374841</v>
      </c>
      <c r="W67" s="372"/>
      <c r="X67" s="373">
        <v>12.673971189159465</v>
      </c>
      <c r="Y67" s="372"/>
      <c r="Z67" s="373">
        <v>15.187445817092657</v>
      </c>
      <c r="AA67" s="372"/>
      <c r="AB67" s="373">
        <v>14.307298946934536</v>
      </c>
      <c r="AC67" s="372"/>
      <c r="AD67" s="373">
        <v>15.894167620403341</v>
      </c>
      <c r="AE67" s="372"/>
      <c r="AF67" s="373">
        <v>16.603944135526753</v>
      </c>
      <c r="AG67" s="372"/>
      <c r="AH67" s="373">
        <v>15.413242180185783</v>
      </c>
      <c r="AI67" s="372"/>
      <c r="AJ67" s="373">
        <v>16.806655054845997</v>
      </c>
      <c r="AK67" s="372"/>
      <c r="AL67" s="373">
        <v>15.816221520985811</v>
      </c>
      <c r="AM67" s="372"/>
      <c r="AN67" s="373">
        <v>17.034367548167381</v>
      </c>
      <c r="AO67" s="372"/>
      <c r="AP67" s="373">
        <v>22.215804677005497</v>
      </c>
      <c r="AQ67" s="372"/>
      <c r="AR67" s="373">
        <v>26.953166261915413</v>
      </c>
      <c r="AS67" s="372"/>
      <c r="AT67" s="373">
        <v>37.065747259453559</v>
      </c>
      <c r="AU67" s="372"/>
      <c r="AV67" s="373">
        <v>38.874013937708376</v>
      </c>
      <c r="AW67" s="372"/>
      <c r="AX67" s="373">
        <v>40.871281958121756</v>
      </c>
      <c r="AY67" s="372"/>
      <c r="AZ67" s="373">
        <v>42.511600749197761</v>
      </c>
      <c r="BA67" s="372"/>
      <c r="BB67" s="373">
        <v>46.589704272701667</v>
      </c>
      <c r="BC67" s="372"/>
      <c r="BD67" s="373">
        <v>47.108245857359279</v>
      </c>
      <c r="BE67" s="372"/>
      <c r="BF67" s="373">
        <v>44.13429357797645</v>
      </c>
      <c r="BG67" s="372"/>
      <c r="BH67" s="373">
        <v>44.209034064370996</v>
      </c>
      <c r="BI67" s="372"/>
      <c r="BJ67" s="373">
        <v>41.344985263044876</v>
      </c>
      <c r="BK67" s="372"/>
      <c r="BL67" s="424">
        <v>40.095872361033273</v>
      </c>
      <c r="BM67" s="374" t="s">
        <v>1610</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0.37391854661891871</v>
      </c>
      <c r="G68" s="372"/>
      <c r="H68" s="376">
        <v>0.38686292309122339</v>
      </c>
      <c r="I68" s="372"/>
      <c r="J68" s="376">
        <v>0.41185055354874334</v>
      </c>
      <c r="K68" s="372"/>
      <c r="L68" s="376">
        <v>0.44893983492795941</v>
      </c>
      <c r="M68" s="372"/>
      <c r="N68" s="376">
        <v>0.44777125337454854</v>
      </c>
      <c r="O68" s="372"/>
      <c r="P68" s="376">
        <v>0.41676165955987798</v>
      </c>
      <c r="Q68" s="372"/>
      <c r="R68" s="376">
        <v>0.4818316171758753</v>
      </c>
      <c r="S68" s="372"/>
      <c r="T68" s="376">
        <v>0.51408719608215336</v>
      </c>
      <c r="U68" s="372"/>
      <c r="V68" s="376">
        <v>0.53066302403811283</v>
      </c>
      <c r="W68" s="372"/>
      <c r="X68" s="376">
        <v>0.57117141543659056</v>
      </c>
      <c r="Y68" s="372"/>
      <c r="Z68" s="376">
        <v>0.68804254452029923</v>
      </c>
      <c r="AA68" s="372"/>
      <c r="AB68" s="376">
        <v>0.65147873992775507</v>
      </c>
      <c r="AC68" s="372"/>
      <c r="AD68" s="376">
        <v>0.72732819340593735</v>
      </c>
      <c r="AE68" s="372"/>
      <c r="AF68" s="376">
        <v>0.76347447967681392</v>
      </c>
      <c r="AG68" s="372"/>
      <c r="AH68" s="376">
        <v>0.71205072494430122</v>
      </c>
      <c r="AI68" s="372"/>
      <c r="AJ68" s="376">
        <v>0.77996882855235683</v>
      </c>
      <c r="AK68" s="372"/>
      <c r="AL68" s="376">
        <v>0.73726782385389011</v>
      </c>
      <c r="AM68" s="372"/>
      <c r="AN68" s="376">
        <v>0.79748911742356654</v>
      </c>
      <c r="AO68" s="372"/>
      <c r="AP68" s="376">
        <v>1.064129243745664</v>
      </c>
      <c r="AQ68" s="372"/>
      <c r="AR68" s="376">
        <v>1.3641993846026839</v>
      </c>
      <c r="AS68" s="372"/>
      <c r="AT68" s="376">
        <v>1.7830042596395328</v>
      </c>
      <c r="AU68" s="372"/>
      <c r="AV68" s="376">
        <v>1.877936509022768</v>
      </c>
      <c r="AW68" s="372"/>
      <c r="AX68" s="376">
        <v>1.9059459688674556</v>
      </c>
      <c r="AY68" s="372"/>
      <c r="AZ68" s="376">
        <v>2.0753805311268567</v>
      </c>
      <c r="BA68" s="372"/>
      <c r="BB68" s="376">
        <v>2.5738231299138197</v>
      </c>
      <c r="BC68" s="372"/>
      <c r="BD68" s="376">
        <v>2.8082743659307776</v>
      </c>
      <c r="BE68" s="372"/>
      <c r="BF68" s="376">
        <v>2.6145889965711588</v>
      </c>
      <c r="BG68" s="372"/>
      <c r="BH68" s="376">
        <v>2.7350751674430183</v>
      </c>
      <c r="BI68" s="372"/>
      <c r="BJ68" s="376">
        <v>3.0331959405531359</v>
      </c>
      <c r="BK68" s="372"/>
      <c r="BL68" s="433">
        <v>2.8880957693300076</v>
      </c>
      <c r="BM68" s="374" t="s">
        <v>1610</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9"/>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6.3743633141518572</v>
      </c>
      <c r="G70" s="372"/>
      <c r="H70" s="373">
        <v>6.5365929838161883</v>
      </c>
      <c r="I70" s="372"/>
      <c r="J70" s="373">
        <v>6.8990302571144415</v>
      </c>
      <c r="K70" s="372"/>
      <c r="L70" s="373">
        <v>7.4576936399719758</v>
      </c>
      <c r="M70" s="372"/>
      <c r="N70" s="373">
        <v>7.3781809616362546</v>
      </c>
      <c r="O70" s="372"/>
      <c r="P70" s="373">
        <v>6.8133598903389849</v>
      </c>
      <c r="Q70" s="372"/>
      <c r="R70" s="373">
        <v>7.8171509918187869</v>
      </c>
      <c r="S70" s="372"/>
      <c r="T70" s="373">
        <v>8.2787438086059986</v>
      </c>
      <c r="U70" s="372"/>
      <c r="V70" s="373">
        <v>8.484214854199708</v>
      </c>
      <c r="W70" s="372"/>
      <c r="X70" s="373">
        <v>9.0679964607382946</v>
      </c>
      <c r="Y70" s="372"/>
      <c r="Z70" s="373">
        <v>10.849143542198771</v>
      </c>
      <c r="AA70" s="372"/>
      <c r="AB70" s="373">
        <v>10.204588642847247</v>
      </c>
      <c r="AC70" s="372"/>
      <c r="AD70" s="373">
        <v>11.319241797811017</v>
      </c>
      <c r="AE70" s="372"/>
      <c r="AF70" s="373">
        <v>11.807191356909907</v>
      </c>
      <c r="AG70" s="372"/>
      <c r="AH70" s="373">
        <v>10.944571788184117</v>
      </c>
      <c r="AI70" s="372"/>
      <c r="AJ70" s="373">
        <v>11.917048487733121</v>
      </c>
      <c r="AK70" s="372"/>
      <c r="AL70" s="373">
        <v>11.199164125299667</v>
      </c>
      <c r="AM70" s="372"/>
      <c r="AN70" s="373">
        <v>12.045275629565548</v>
      </c>
      <c r="AO70" s="372"/>
      <c r="AP70" s="373">
        <v>13.423524594388834</v>
      </c>
      <c r="AQ70" s="372"/>
      <c r="AR70" s="373">
        <v>16.449764765125231</v>
      </c>
      <c r="AS70" s="372"/>
      <c r="AT70" s="373">
        <v>22.916184547983104</v>
      </c>
      <c r="AU70" s="372"/>
      <c r="AV70" s="373">
        <v>24.67557926034409</v>
      </c>
      <c r="AW70" s="372"/>
      <c r="AX70" s="373">
        <v>27.722484297889132</v>
      </c>
      <c r="AY70" s="372"/>
      <c r="AZ70" s="373">
        <v>30.852630959511494</v>
      </c>
      <c r="BA70" s="372"/>
      <c r="BB70" s="373">
        <v>34.069703130946777</v>
      </c>
      <c r="BC70" s="372"/>
      <c r="BD70" s="373">
        <v>31.553841791567319</v>
      </c>
      <c r="BE70" s="372"/>
      <c r="BF70" s="373">
        <v>33.908841683401214</v>
      </c>
      <c r="BG70" s="372"/>
      <c r="BH70" s="373">
        <v>35.031075401281448</v>
      </c>
      <c r="BI70" s="372"/>
      <c r="BJ70" s="373">
        <v>32.918473708892172</v>
      </c>
      <c r="BK70" s="372"/>
      <c r="BL70" s="424">
        <v>31.297093306909211</v>
      </c>
      <c r="BM70" s="374" t="s">
        <v>1610</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5.5743939636603255</v>
      </c>
      <c r="G71" s="372"/>
      <c r="H71" s="373">
        <v>5.7134296204422084</v>
      </c>
      <c r="I71" s="372"/>
      <c r="J71" s="373">
        <v>6.0098798067589119</v>
      </c>
      <c r="K71" s="372"/>
      <c r="L71" s="373">
        <v>6.4802878951809024</v>
      </c>
      <c r="M71" s="372"/>
      <c r="N71" s="373">
        <v>6.4232309155001639</v>
      </c>
      <c r="O71" s="372"/>
      <c r="P71" s="373">
        <v>5.9544951960165342</v>
      </c>
      <c r="Q71" s="372"/>
      <c r="R71" s="373">
        <v>6.7868037636897869</v>
      </c>
      <c r="S71" s="372"/>
      <c r="T71" s="373">
        <v>7.3218609968136645</v>
      </c>
      <c r="U71" s="372"/>
      <c r="V71" s="373">
        <v>7.4219359576105717</v>
      </c>
      <c r="W71" s="372"/>
      <c r="X71" s="373">
        <v>7.9549460306443391</v>
      </c>
      <c r="Y71" s="372"/>
      <c r="Z71" s="373">
        <v>9.3763018195620162</v>
      </c>
      <c r="AA71" s="372"/>
      <c r="AB71" s="373">
        <v>8.8938584307256434</v>
      </c>
      <c r="AC71" s="372"/>
      <c r="AD71" s="373">
        <v>9.7137353811180915</v>
      </c>
      <c r="AE71" s="372"/>
      <c r="AF71" s="373">
        <v>10.155627169043104</v>
      </c>
      <c r="AG71" s="372"/>
      <c r="AH71" s="373">
        <v>9.4047666032573893</v>
      </c>
      <c r="AI71" s="372"/>
      <c r="AJ71" s="373">
        <v>10.228712056152206</v>
      </c>
      <c r="AK71" s="372"/>
      <c r="AL71" s="373">
        <v>9.6557774647381329</v>
      </c>
      <c r="AM71" s="372"/>
      <c r="AN71" s="373">
        <v>10.303472261022151</v>
      </c>
      <c r="AO71" s="372"/>
      <c r="AP71" s="373">
        <v>10.282547203436856</v>
      </c>
      <c r="AQ71" s="372"/>
      <c r="AR71" s="373">
        <v>12.907126231942881</v>
      </c>
      <c r="AS71" s="372"/>
      <c r="AT71" s="373">
        <v>18.39651509496311</v>
      </c>
      <c r="AU71" s="372"/>
      <c r="AV71" s="373">
        <v>19.805310833341718</v>
      </c>
      <c r="AW71" s="372"/>
      <c r="AX71" s="373">
        <v>21.058299237169294</v>
      </c>
      <c r="AY71" s="372"/>
      <c r="AZ71" s="373">
        <v>22.416567129884818</v>
      </c>
      <c r="BA71" s="372"/>
      <c r="BB71" s="373">
        <v>24.893438868179388</v>
      </c>
      <c r="BC71" s="372"/>
      <c r="BD71" s="373">
        <v>22.884007166306326</v>
      </c>
      <c r="BE71" s="372"/>
      <c r="BF71" s="373">
        <v>24.364495738591572</v>
      </c>
      <c r="BG71" s="372"/>
      <c r="BH71" s="373">
        <v>24.41489464911448</v>
      </c>
      <c r="BI71" s="372"/>
      <c r="BJ71" s="373">
        <v>22.787561354457065</v>
      </c>
      <c r="BK71" s="372"/>
      <c r="BL71" s="424">
        <v>21.838189279733431</v>
      </c>
      <c r="BM71" s="374" t="s">
        <v>1610</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178.22610112385061</v>
      </c>
      <c r="G72" s="372"/>
      <c r="H72" s="370">
        <v>175.6729898213211</v>
      </c>
      <c r="I72" s="372"/>
      <c r="J72" s="370">
        <v>187.31753268182229</v>
      </c>
      <c r="K72" s="372"/>
      <c r="L72" s="370">
        <v>184.21532305542132</v>
      </c>
      <c r="M72" s="372"/>
      <c r="N72" s="370">
        <v>181.24851905707794</v>
      </c>
      <c r="O72" s="372"/>
      <c r="P72" s="370">
        <v>169.77164083989877</v>
      </c>
      <c r="Q72" s="372"/>
      <c r="R72" s="370">
        <v>183.62885158139659</v>
      </c>
      <c r="S72" s="372"/>
      <c r="T72" s="370">
        <v>177.35909668889826</v>
      </c>
      <c r="U72" s="372"/>
      <c r="V72" s="370">
        <v>168.90663990599896</v>
      </c>
      <c r="W72" s="372"/>
      <c r="X72" s="370">
        <v>166.02558691565366</v>
      </c>
      <c r="Y72" s="372"/>
      <c r="Z72" s="370">
        <v>186.93909521205876</v>
      </c>
      <c r="AA72" s="372"/>
      <c r="AB72" s="370">
        <v>185.2930141256129</v>
      </c>
      <c r="AC72" s="372"/>
      <c r="AD72" s="370">
        <v>177.56071039473164</v>
      </c>
      <c r="AE72" s="372"/>
      <c r="AF72" s="370">
        <v>187.68011333515608</v>
      </c>
      <c r="AG72" s="372"/>
      <c r="AH72" s="370">
        <v>186.67939633318937</v>
      </c>
      <c r="AI72" s="372"/>
      <c r="AJ72" s="370">
        <v>199.34859267312876</v>
      </c>
      <c r="AK72" s="372"/>
      <c r="AL72" s="370">
        <v>165.36557855083441</v>
      </c>
      <c r="AM72" s="372"/>
      <c r="AN72" s="370">
        <v>176.31642262300468</v>
      </c>
      <c r="AO72" s="372"/>
      <c r="AP72" s="370">
        <v>195.4105586571186</v>
      </c>
      <c r="AQ72" s="372"/>
      <c r="AR72" s="370">
        <v>203.31523245835075</v>
      </c>
      <c r="AS72" s="372"/>
      <c r="AT72" s="370">
        <v>251.15680611439123</v>
      </c>
      <c r="AU72" s="372"/>
      <c r="AV72" s="370">
        <v>289.64092722625332</v>
      </c>
      <c r="AW72" s="372"/>
      <c r="AX72" s="370">
        <v>337.7055056742625</v>
      </c>
      <c r="AY72" s="372"/>
      <c r="AZ72" s="370">
        <v>362.16550961785475</v>
      </c>
      <c r="BA72" s="372"/>
      <c r="BB72" s="370">
        <v>435.20178564775006</v>
      </c>
      <c r="BC72" s="372"/>
      <c r="BD72" s="370">
        <v>398.67321323378724</v>
      </c>
      <c r="BE72" s="372"/>
      <c r="BF72" s="370">
        <v>404.11249396041967</v>
      </c>
      <c r="BG72" s="372"/>
      <c r="BH72" s="370">
        <v>405.64523973442863</v>
      </c>
      <c r="BI72" s="372"/>
      <c r="BJ72" s="370">
        <v>399.73521154195328</v>
      </c>
      <c r="BK72" s="372"/>
      <c r="BL72" s="432">
        <v>390.87667364977568</v>
      </c>
      <c r="BM72" s="374" t="s">
        <v>1610</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159.80244457927768</v>
      </c>
      <c r="G73" s="372"/>
      <c r="H73" s="373">
        <v>156.55476397088273</v>
      </c>
      <c r="I73" s="372"/>
      <c r="J73" s="373">
        <v>166.90638996320195</v>
      </c>
      <c r="K73" s="372"/>
      <c r="L73" s="373">
        <v>161.90520320991601</v>
      </c>
      <c r="M73" s="372"/>
      <c r="N73" s="373">
        <v>158.93808198091338</v>
      </c>
      <c r="O73" s="372"/>
      <c r="P73" s="373">
        <v>148.95394737558198</v>
      </c>
      <c r="Q73" s="372"/>
      <c r="R73" s="373">
        <v>159.50255662914637</v>
      </c>
      <c r="S73" s="372"/>
      <c r="T73" s="373">
        <v>151.55773930062415</v>
      </c>
      <c r="U73" s="372"/>
      <c r="V73" s="373">
        <v>142.21365044384086</v>
      </c>
      <c r="W73" s="372"/>
      <c r="X73" s="373">
        <v>137.23292949815342</v>
      </c>
      <c r="Y73" s="372"/>
      <c r="Z73" s="373">
        <v>152.18278314889142</v>
      </c>
      <c r="AA73" s="372"/>
      <c r="AB73" s="373">
        <v>152.31763776483305</v>
      </c>
      <c r="AC73" s="372"/>
      <c r="AD73" s="373">
        <v>140.67478058628768</v>
      </c>
      <c r="AE73" s="372"/>
      <c r="AF73" s="373">
        <v>148.88858632261608</v>
      </c>
      <c r="AG73" s="372"/>
      <c r="AH73" s="373">
        <v>150.43523851907145</v>
      </c>
      <c r="AI73" s="372"/>
      <c r="AJ73" s="373">
        <v>159.5779048806076</v>
      </c>
      <c r="AK73" s="372"/>
      <c r="AL73" s="373">
        <v>127.70862126016557</v>
      </c>
      <c r="AM73" s="372"/>
      <c r="AN73" s="373">
        <v>135.51687937561502</v>
      </c>
      <c r="AO73" s="372"/>
      <c r="AP73" s="373">
        <v>144.50508318405392</v>
      </c>
      <c r="AQ73" s="372"/>
      <c r="AR73" s="373">
        <v>138.77027333012865</v>
      </c>
      <c r="AS73" s="372"/>
      <c r="AT73" s="373">
        <v>157.39317430254695</v>
      </c>
      <c r="AU73" s="372"/>
      <c r="AV73" s="373">
        <v>184.41086446596273</v>
      </c>
      <c r="AW73" s="372"/>
      <c r="AX73" s="373">
        <v>222.76454241059542</v>
      </c>
      <c r="AY73" s="372"/>
      <c r="AZ73" s="373">
        <v>235.98764453226954</v>
      </c>
      <c r="BA73" s="372"/>
      <c r="BB73" s="373">
        <v>299.95650331741484</v>
      </c>
      <c r="BC73" s="372"/>
      <c r="BD73" s="373">
        <v>278.22671655974136</v>
      </c>
      <c r="BE73" s="372"/>
      <c r="BF73" s="373">
        <v>268.08702297027452</v>
      </c>
      <c r="BG73" s="372"/>
      <c r="BH73" s="373">
        <v>262.44909595385798</v>
      </c>
      <c r="BI73" s="372"/>
      <c r="BJ73" s="373">
        <v>258.70998727464706</v>
      </c>
      <c r="BK73" s="372"/>
      <c r="BL73" s="424">
        <v>253.36038101714803</v>
      </c>
      <c r="BM73" s="374" t="s">
        <v>1610</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1.0067968633881563</v>
      </c>
      <c r="G74" s="372"/>
      <c r="H74" s="373">
        <v>1.0379049670248679</v>
      </c>
      <c r="I74" s="372"/>
      <c r="J74" s="373">
        <v>1.101113397052599</v>
      </c>
      <c r="K74" s="372"/>
      <c r="L74" s="373">
        <v>1.1962604138019406</v>
      </c>
      <c r="M74" s="372"/>
      <c r="N74" s="373">
        <v>1.189294734785441</v>
      </c>
      <c r="O74" s="372"/>
      <c r="P74" s="373">
        <v>1.1034804802045302</v>
      </c>
      <c r="Q74" s="372"/>
      <c r="R74" s="373">
        <v>1.2719243842452501</v>
      </c>
      <c r="S74" s="372"/>
      <c r="T74" s="373">
        <v>1.3531162991218944</v>
      </c>
      <c r="U74" s="372"/>
      <c r="V74" s="373">
        <v>1.3928060093382166</v>
      </c>
      <c r="W74" s="372"/>
      <c r="X74" s="373">
        <v>1.4950333770170869</v>
      </c>
      <c r="Y74" s="372"/>
      <c r="Z74" s="373">
        <v>1.7961791045847741</v>
      </c>
      <c r="AA74" s="372"/>
      <c r="AB74" s="373">
        <v>1.6963680569597708</v>
      </c>
      <c r="AC74" s="372"/>
      <c r="AD74" s="373">
        <v>1.8891641387167206</v>
      </c>
      <c r="AE74" s="372"/>
      <c r="AF74" s="373">
        <v>1.9782703297929027</v>
      </c>
      <c r="AG74" s="372"/>
      <c r="AH74" s="373">
        <v>1.8407078254218145</v>
      </c>
      <c r="AI74" s="372"/>
      <c r="AJ74" s="373">
        <v>2.0117017805731581</v>
      </c>
      <c r="AK74" s="372"/>
      <c r="AL74" s="373">
        <v>1.8973716214208969</v>
      </c>
      <c r="AM74" s="372"/>
      <c r="AN74" s="373">
        <v>2.0479520535437192</v>
      </c>
      <c r="AO74" s="372"/>
      <c r="AP74" s="373">
        <v>1.9706677488364335</v>
      </c>
      <c r="AQ74" s="372"/>
      <c r="AR74" s="373">
        <v>2.4201765071916368</v>
      </c>
      <c r="AS74" s="372"/>
      <c r="AT74" s="373">
        <v>3.4633551658139567</v>
      </c>
      <c r="AU74" s="372"/>
      <c r="AV74" s="373">
        <v>3.8021274917538439</v>
      </c>
      <c r="AW74" s="372"/>
      <c r="AX74" s="373">
        <v>4.3370676554233869</v>
      </c>
      <c r="AY74" s="372"/>
      <c r="AZ74" s="373">
        <v>4.580518798633757</v>
      </c>
      <c r="BA74" s="372"/>
      <c r="BB74" s="373">
        <v>5.1396757591978384</v>
      </c>
      <c r="BC74" s="372"/>
      <c r="BD74" s="373">
        <v>4.7196399604501629</v>
      </c>
      <c r="BE74" s="372"/>
      <c r="BF74" s="373">
        <v>4.2381662324970186</v>
      </c>
      <c r="BG74" s="372"/>
      <c r="BH74" s="373">
        <v>4.9345296929532489</v>
      </c>
      <c r="BI74" s="372"/>
      <c r="BJ74" s="373">
        <v>4.7291333410517709</v>
      </c>
      <c r="BK74" s="372"/>
      <c r="BL74" s="424">
        <v>4.4640652557150693</v>
      </c>
      <c r="BM74" s="374" t="s">
        <v>1610</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3.0671808290078291</v>
      </c>
      <c r="G75" s="372"/>
      <c r="H75" s="373">
        <v>3.1251653892844917</v>
      </c>
      <c r="I75" s="372"/>
      <c r="J75" s="373">
        <v>3.2777329028542477</v>
      </c>
      <c r="K75" s="372"/>
      <c r="L75" s="373">
        <v>3.5212577702987717</v>
      </c>
      <c r="M75" s="372"/>
      <c r="N75" s="373">
        <v>3.4625262623858415</v>
      </c>
      <c r="O75" s="372"/>
      <c r="P75" s="373">
        <v>3.1783173919859977</v>
      </c>
      <c r="Q75" s="372"/>
      <c r="R75" s="373">
        <v>3.6250770660148466</v>
      </c>
      <c r="S75" s="372"/>
      <c r="T75" s="373">
        <v>3.8168549369495732</v>
      </c>
      <c r="U75" s="372"/>
      <c r="V75" s="373">
        <v>3.8892337294656136</v>
      </c>
      <c r="W75" s="372"/>
      <c r="X75" s="373">
        <v>4.1334499699992246</v>
      </c>
      <c r="Y75" s="372"/>
      <c r="Z75" s="373">
        <v>4.9179334605640728</v>
      </c>
      <c r="AA75" s="372"/>
      <c r="AB75" s="373">
        <v>4.6004951159334961</v>
      </c>
      <c r="AC75" s="372"/>
      <c r="AD75" s="373">
        <v>5.0755543193522552</v>
      </c>
      <c r="AE75" s="372"/>
      <c r="AF75" s="373">
        <v>5.2662830804283125</v>
      </c>
      <c r="AG75" s="372"/>
      <c r="AH75" s="373">
        <v>4.856030761229535</v>
      </c>
      <c r="AI75" s="372"/>
      <c r="AJ75" s="373">
        <v>5.2602848222664731</v>
      </c>
      <c r="AK75" s="372"/>
      <c r="AL75" s="373">
        <v>4.9183130540114917</v>
      </c>
      <c r="AM75" s="372"/>
      <c r="AN75" s="373">
        <v>5.2634281749955392</v>
      </c>
      <c r="AO75" s="372"/>
      <c r="AP75" s="373">
        <v>3.4071158857095036</v>
      </c>
      <c r="AQ75" s="372"/>
      <c r="AR75" s="373">
        <v>4.3889383312010022</v>
      </c>
      <c r="AS75" s="372"/>
      <c r="AT75" s="373">
        <v>6.9423180046246644</v>
      </c>
      <c r="AU75" s="372"/>
      <c r="AV75" s="373">
        <v>7.6963113816118973</v>
      </c>
      <c r="AW75" s="372"/>
      <c r="AX75" s="373">
        <v>7.7157156442942467</v>
      </c>
      <c r="AY75" s="372"/>
      <c r="AZ75" s="373">
        <v>8.1335365617039042</v>
      </c>
      <c r="BA75" s="372"/>
      <c r="BB75" s="373">
        <v>8.7406092251596288</v>
      </c>
      <c r="BC75" s="372"/>
      <c r="BD75" s="373">
        <v>6.2917484889038686</v>
      </c>
      <c r="BE75" s="372"/>
      <c r="BF75" s="373">
        <v>6.8108935405370232</v>
      </c>
      <c r="BG75" s="372"/>
      <c r="BH75" s="373">
        <v>5.4840934955639682</v>
      </c>
      <c r="BI75" s="372"/>
      <c r="BJ75" s="373">
        <v>5.3793734274897647</v>
      </c>
      <c r="BK75" s="372"/>
      <c r="BL75" s="424">
        <v>5.1308156494467214</v>
      </c>
      <c r="BM75" s="374" t="s">
        <v>1610</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14.349678852176948</v>
      </c>
      <c r="G76" s="372"/>
      <c r="H76" s="373">
        <v>14.955155494129006</v>
      </c>
      <c r="I76" s="372"/>
      <c r="J76" s="373">
        <v>16.032296418713518</v>
      </c>
      <c r="K76" s="372"/>
      <c r="L76" s="373">
        <v>17.59260166140459</v>
      </c>
      <c r="M76" s="372"/>
      <c r="N76" s="373">
        <v>17.65861607899329</v>
      </c>
      <c r="O76" s="372"/>
      <c r="P76" s="373">
        <v>16.535895592126277</v>
      </c>
      <c r="Q76" s="372"/>
      <c r="R76" s="373">
        <v>19.229293501990142</v>
      </c>
      <c r="S76" s="372"/>
      <c r="T76" s="373">
        <v>20.631386152202644</v>
      </c>
      <c r="U76" s="372"/>
      <c r="V76" s="373">
        <v>21.410949723354257</v>
      </c>
      <c r="W76" s="372"/>
      <c r="X76" s="373">
        <v>23.164174070483952</v>
      </c>
      <c r="Y76" s="372"/>
      <c r="Z76" s="373">
        <v>28.042199498018462</v>
      </c>
      <c r="AA76" s="372"/>
      <c r="AB76" s="373">
        <v>26.678513187886587</v>
      </c>
      <c r="AC76" s="372"/>
      <c r="AD76" s="373">
        <v>29.921211350374993</v>
      </c>
      <c r="AE76" s="372"/>
      <c r="AF76" s="373">
        <v>31.546973602318776</v>
      </c>
      <c r="AG76" s="372"/>
      <c r="AH76" s="373">
        <v>29.54741922746658</v>
      </c>
      <c r="AI76" s="372"/>
      <c r="AJ76" s="373">
        <v>32.498701189681533</v>
      </c>
      <c r="AK76" s="372"/>
      <c r="AL76" s="373">
        <v>30.841272615236452</v>
      </c>
      <c r="AM76" s="372"/>
      <c r="AN76" s="373">
        <v>33.488163018850408</v>
      </c>
      <c r="AO76" s="372"/>
      <c r="AP76" s="373">
        <v>45.52769183851872</v>
      </c>
      <c r="AQ76" s="372"/>
      <c r="AR76" s="373">
        <v>57.735844289829494</v>
      </c>
      <c r="AS76" s="372"/>
      <c r="AT76" s="373">
        <v>83.357958641405645</v>
      </c>
      <c r="AU76" s="372"/>
      <c r="AV76" s="373">
        <v>93.731623886924865</v>
      </c>
      <c r="AW76" s="372"/>
      <c r="AX76" s="373">
        <v>102.88817996394941</v>
      </c>
      <c r="AY76" s="372"/>
      <c r="AZ76" s="373">
        <v>113.46380972524757</v>
      </c>
      <c r="BA76" s="372"/>
      <c r="BB76" s="373">
        <v>121.36499734597774</v>
      </c>
      <c r="BC76" s="372"/>
      <c r="BD76" s="373">
        <v>109.4351082246919</v>
      </c>
      <c r="BE76" s="372"/>
      <c r="BF76" s="373">
        <v>124.97641121711115</v>
      </c>
      <c r="BG76" s="372"/>
      <c r="BH76" s="373">
        <v>132.77752059205341</v>
      </c>
      <c r="BI76" s="372"/>
      <c r="BJ76" s="373">
        <v>130.91671749876465</v>
      </c>
      <c r="BK76" s="372"/>
      <c r="BL76" s="424">
        <v>127.92141172746584</v>
      </c>
      <c r="BM76" s="374" t="s">
        <v>1610</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346.15426036219071</v>
      </c>
      <c r="G77" s="372"/>
      <c r="H77" s="370">
        <v>339.20610124788692</v>
      </c>
      <c r="I77" s="372"/>
      <c r="J77" s="370">
        <v>361.72337788855424</v>
      </c>
      <c r="K77" s="372"/>
      <c r="L77" s="370">
        <v>350.99954074526357</v>
      </c>
      <c r="M77" s="372"/>
      <c r="N77" s="370">
        <v>344.66073853362531</v>
      </c>
      <c r="O77" s="372"/>
      <c r="P77" s="370">
        <v>323.08733226685416</v>
      </c>
      <c r="Q77" s="372"/>
      <c r="R77" s="370">
        <v>346.09372291922841</v>
      </c>
      <c r="S77" s="372"/>
      <c r="T77" s="370">
        <v>326.61168852027919</v>
      </c>
      <c r="U77" s="372"/>
      <c r="V77" s="370">
        <v>304.01437183551354</v>
      </c>
      <c r="W77" s="372"/>
      <c r="X77" s="370">
        <v>290.52461110341653</v>
      </c>
      <c r="Y77" s="372"/>
      <c r="Z77" s="370">
        <v>318.74477870930065</v>
      </c>
      <c r="AA77" s="372"/>
      <c r="AB77" s="370">
        <v>317.06824346653218</v>
      </c>
      <c r="AC77" s="372"/>
      <c r="AD77" s="370">
        <v>287.59875717678915</v>
      </c>
      <c r="AE77" s="372"/>
      <c r="AF77" s="370">
        <v>301.74572190135598</v>
      </c>
      <c r="AG77" s="372"/>
      <c r="AH77" s="370">
        <v>303.97153037262723</v>
      </c>
      <c r="AI77" s="372"/>
      <c r="AJ77" s="370">
        <v>319.01061844571814</v>
      </c>
      <c r="AK77" s="372"/>
      <c r="AL77" s="370">
        <v>248.9846024766322</v>
      </c>
      <c r="AM77" s="372"/>
      <c r="AN77" s="370">
        <v>261.06779871447242</v>
      </c>
      <c r="AO77" s="372"/>
      <c r="AP77" s="370">
        <v>277.54269618464826</v>
      </c>
      <c r="AQ77" s="372"/>
      <c r="AR77" s="370">
        <v>234.44868377975553</v>
      </c>
      <c r="AS77" s="372"/>
      <c r="AT77" s="370">
        <v>237.74946539129621</v>
      </c>
      <c r="AU77" s="372"/>
      <c r="AV77" s="370">
        <v>239.28310309563847</v>
      </c>
      <c r="AW77" s="372"/>
      <c r="AX77" s="370">
        <v>260.77297206250449</v>
      </c>
      <c r="AY77" s="372"/>
      <c r="AZ77" s="370">
        <v>236.02304800856371</v>
      </c>
      <c r="BA77" s="372"/>
      <c r="BB77" s="370">
        <v>253.58074095461458</v>
      </c>
      <c r="BC77" s="372"/>
      <c r="BD77" s="370">
        <v>247.47906963046412</v>
      </c>
      <c r="BE77" s="372"/>
      <c r="BF77" s="370">
        <v>275.85469861745298</v>
      </c>
      <c r="BG77" s="372"/>
      <c r="BH77" s="370">
        <v>256.43303828240465</v>
      </c>
      <c r="BI77" s="372"/>
      <c r="BJ77" s="370">
        <v>239.97702678653116</v>
      </c>
      <c r="BK77" s="372"/>
      <c r="BL77" s="432">
        <v>236.71223743327974</v>
      </c>
      <c r="BM77" s="374" t="s">
        <v>1610</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110.97533466800472</v>
      </c>
      <c r="G78" s="372"/>
      <c r="H78" s="370">
        <v>108.91346435954274</v>
      </c>
      <c r="I78" s="372"/>
      <c r="J78" s="370">
        <v>116.08664356556024</v>
      </c>
      <c r="K78" s="372"/>
      <c r="L78" s="370">
        <v>113.09727542637705</v>
      </c>
      <c r="M78" s="372"/>
      <c r="N78" s="370">
        <v>111.07512327908471</v>
      </c>
      <c r="O78" s="372"/>
      <c r="P78" s="370">
        <v>104.04808576648344</v>
      </c>
      <c r="Q78" s="372"/>
      <c r="R78" s="370">
        <v>111.75748374913741</v>
      </c>
      <c r="S78" s="372"/>
      <c r="T78" s="370">
        <v>105.99656741857203</v>
      </c>
      <c r="U78" s="372"/>
      <c r="V78" s="370">
        <v>99.11722159346175</v>
      </c>
      <c r="W78" s="372"/>
      <c r="X78" s="370">
        <v>95.28069145292163</v>
      </c>
      <c r="Y78" s="372"/>
      <c r="Z78" s="370">
        <v>105.05738600439793</v>
      </c>
      <c r="AA78" s="372"/>
      <c r="AB78" s="370">
        <v>104.13835432335183</v>
      </c>
      <c r="AC78" s="372"/>
      <c r="AD78" s="370">
        <v>95.67025899748478</v>
      </c>
      <c r="AE78" s="372"/>
      <c r="AF78" s="370">
        <v>100.31781471005577</v>
      </c>
      <c r="AG78" s="372"/>
      <c r="AH78" s="370">
        <v>100.47934728191383</v>
      </c>
      <c r="AI78" s="372"/>
      <c r="AJ78" s="370">
        <v>105.68816904028373</v>
      </c>
      <c r="AK78" s="372"/>
      <c r="AL78" s="370">
        <v>83.591483430103551</v>
      </c>
      <c r="AM78" s="372"/>
      <c r="AN78" s="370">
        <v>87.809516731947213</v>
      </c>
      <c r="AO78" s="372"/>
      <c r="AP78" s="370">
        <v>93.027251728606132</v>
      </c>
      <c r="AQ78" s="372"/>
      <c r="AR78" s="370">
        <v>80.815132736154439</v>
      </c>
      <c r="AS78" s="372"/>
      <c r="AT78" s="370">
        <v>85.111068976366965</v>
      </c>
      <c r="AU78" s="372"/>
      <c r="AV78" s="370">
        <v>86.164288760022487</v>
      </c>
      <c r="AW78" s="372"/>
      <c r="AX78" s="370">
        <v>94.144550469221485</v>
      </c>
      <c r="AY78" s="372"/>
      <c r="AZ78" s="370">
        <v>87.18624557176669</v>
      </c>
      <c r="BA78" s="372"/>
      <c r="BB78" s="370">
        <v>89.871478031472762</v>
      </c>
      <c r="BC78" s="372"/>
      <c r="BD78" s="370">
        <v>87.613003481204444</v>
      </c>
      <c r="BE78" s="372"/>
      <c r="BF78" s="370">
        <v>96.055935307431781</v>
      </c>
      <c r="BG78" s="372"/>
      <c r="BH78" s="370">
        <v>90.787551067361434</v>
      </c>
      <c r="BI78" s="372"/>
      <c r="BJ78" s="370">
        <v>83.508183643096885</v>
      </c>
      <c r="BK78" s="372"/>
      <c r="BL78" s="432">
        <v>81.401884487762786</v>
      </c>
      <c r="BM78" s="374" t="s">
        <v>1610</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183.38466799036613</v>
      </c>
      <c r="G79" s="372"/>
      <c r="H79" s="370">
        <v>180.17010146814985</v>
      </c>
      <c r="I79" s="372"/>
      <c r="J79" s="370">
        <v>191.90540163086672</v>
      </c>
      <c r="K79" s="372"/>
      <c r="L79" s="370">
        <v>187.46176873389885</v>
      </c>
      <c r="M79" s="372"/>
      <c r="N79" s="370">
        <v>184.16502686985521</v>
      </c>
      <c r="O79" s="372"/>
      <c r="P79" s="370">
        <v>172.48684128737281</v>
      </c>
      <c r="Q79" s="372"/>
      <c r="R79" s="370">
        <v>185.50137352195708</v>
      </c>
      <c r="S79" s="372"/>
      <c r="T79" s="370">
        <v>176.9489247726537</v>
      </c>
      <c r="U79" s="372"/>
      <c r="V79" s="370">
        <v>165.79876166802532</v>
      </c>
      <c r="W79" s="372"/>
      <c r="X79" s="370">
        <v>160.11824542329509</v>
      </c>
      <c r="Y79" s="372"/>
      <c r="Z79" s="370">
        <v>176.77099719739866</v>
      </c>
      <c r="AA79" s="372"/>
      <c r="AB79" s="370">
        <v>175.01380227918793</v>
      </c>
      <c r="AC79" s="372"/>
      <c r="AD79" s="370">
        <v>161.77377509230874</v>
      </c>
      <c r="AE79" s="372"/>
      <c r="AF79" s="370">
        <v>169.62825611618314</v>
      </c>
      <c r="AG79" s="372"/>
      <c r="AH79" s="370">
        <v>169.22670503094298</v>
      </c>
      <c r="AI79" s="372"/>
      <c r="AJ79" s="370">
        <v>178.22525265102865</v>
      </c>
      <c r="AK79" s="372"/>
      <c r="AL79" s="370">
        <v>142.30286336272917</v>
      </c>
      <c r="AM79" s="372"/>
      <c r="AN79" s="370">
        <v>149.42348543160733</v>
      </c>
      <c r="AO79" s="372"/>
      <c r="AP79" s="370">
        <v>153.24217474586456</v>
      </c>
      <c r="AQ79" s="372"/>
      <c r="AR79" s="370">
        <v>136.75570248829135</v>
      </c>
      <c r="AS79" s="372"/>
      <c r="AT79" s="370">
        <v>145.61691936797135</v>
      </c>
      <c r="AU79" s="372"/>
      <c r="AV79" s="370">
        <v>149.26649149144578</v>
      </c>
      <c r="AW79" s="372"/>
      <c r="AX79" s="370">
        <v>163.16499085316633</v>
      </c>
      <c r="AY79" s="372"/>
      <c r="AZ79" s="370">
        <v>152.75731551069404</v>
      </c>
      <c r="BA79" s="372"/>
      <c r="BB79" s="370">
        <v>157.26615781864513</v>
      </c>
      <c r="BC79" s="372"/>
      <c r="BD79" s="370">
        <v>157.70649762810575</v>
      </c>
      <c r="BE79" s="372"/>
      <c r="BF79" s="370">
        <v>165.65038056491343</v>
      </c>
      <c r="BG79" s="372"/>
      <c r="BH79" s="370">
        <v>154.6852937996988</v>
      </c>
      <c r="BI79" s="372"/>
      <c r="BJ79" s="370">
        <v>142.71618087056262</v>
      </c>
      <c r="BK79" s="372"/>
      <c r="BL79" s="432">
        <v>139.77361142447785</v>
      </c>
      <c r="BM79" s="374" t="s">
        <v>1610</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182.29282857790028</v>
      </c>
      <c r="G80" s="372"/>
      <c r="H80" s="373">
        <v>179.0535369687845</v>
      </c>
      <c r="I80" s="372"/>
      <c r="J80" s="373">
        <v>190.76243812688023</v>
      </c>
      <c r="K80" s="372"/>
      <c r="L80" s="373">
        <v>186.25403713450987</v>
      </c>
      <c r="M80" s="372"/>
      <c r="N80" s="373">
        <v>182.94549813188354</v>
      </c>
      <c r="O80" s="372"/>
      <c r="P80" s="373">
        <v>171.31589255000421</v>
      </c>
      <c r="Q80" s="372"/>
      <c r="R80" s="373">
        <v>184.23903188140713</v>
      </c>
      <c r="S80" s="372"/>
      <c r="T80" s="373">
        <v>175.360176681121</v>
      </c>
      <c r="U80" s="372"/>
      <c r="V80" s="373">
        <v>164.31976149742599</v>
      </c>
      <c r="W80" s="372"/>
      <c r="X80" s="373">
        <v>158.49345826746259</v>
      </c>
      <c r="Y80" s="372"/>
      <c r="Z80" s="373">
        <v>175.08622390709985</v>
      </c>
      <c r="AA80" s="372"/>
      <c r="AB80" s="373">
        <v>173.28779289275437</v>
      </c>
      <c r="AC80" s="372"/>
      <c r="AD80" s="373">
        <v>160.13777294996086</v>
      </c>
      <c r="AE80" s="372"/>
      <c r="AF80" s="373">
        <v>167.87565409982759</v>
      </c>
      <c r="AG80" s="372"/>
      <c r="AH80" s="373">
        <v>167.6158822677049</v>
      </c>
      <c r="AI80" s="372"/>
      <c r="AJ80" s="373">
        <v>176.49006645103867</v>
      </c>
      <c r="AK80" s="372"/>
      <c r="AL80" s="373">
        <v>140.58914282403444</v>
      </c>
      <c r="AM80" s="372"/>
      <c r="AN80" s="373">
        <v>147.72932466230034</v>
      </c>
      <c r="AO80" s="372"/>
      <c r="AP80" s="373">
        <v>151.13074454232637</v>
      </c>
      <c r="AQ80" s="372"/>
      <c r="AR80" s="373">
        <v>134.45751946493243</v>
      </c>
      <c r="AS80" s="372"/>
      <c r="AT80" s="373">
        <v>142.70586542277439</v>
      </c>
      <c r="AU80" s="372"/>
      <c r="AV80" s="373">
        <v>146.34026364451182</v>
      </c>
      <c r="AW80" s="372"/>
      <c r="AX80" s="373">
        <v>160.12049956122979</v>
      </c>
      <c r="AY80" s="372"/>
      <c r="AZ80" s="373">
        <v>149.54150772060351</v>
      </c>
      <c r="BA80" s="372"/>
      <c r="BB80" s="373">
        <v>152.28390995143948</v>
      </c>
      <c r="BC80" s="372"/>
      <c r="BD80" s="373">
        <v>152.31161320547662</v>
      </c>
      <c r="BE80" s="372"/>
      <c r="BF80" s="373">
        <v>160.87801140776941</v>
      </c>
      <c r="BG80" s="372"/>
      <c r="BH80" s="373">
        <v>149.52868830388067</v>
      </c>
      <c r="BI80" s="372"/>
      <c r="BJ80" s="373">
        <v>137.65164697479699</v>
      </c>
      <c r="BK80" s="372"/>
      <c r="BL80" s="424">
        <v>134.86590528312558</v>
      </c>
      <c r="BM80" s="374" t="s">
        <v>1610</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1.091839412465831</v>
      </c>
      <c r="G81" s="372"/>
      <c r="H81" s="373">
        <v>1.1165644993653563</v>
      </c>
      <c r="I81" s="372"/>
      <c r="J81" s="373">
        <v>1.1429635039865003</v>
      </c>
      <c r="K81" s="372"/>
      <c r="L81" s="373">
        <v>1.2077315993889866</v>
      </c>
      <c r="M81" s="372"/>
      <c r="N81" s="373">
        <v>1.2195287379716684</v>
      </c>
      <c r="O81" s="372"/>
      <c r="P81" s="373">
        <v>1.1709487373685978</v>
      </c>
      <c r="Q81" s="372"/>
      <c r="R81" s="373">
        <v>1.2623416405499532</v>
      </c>
      <c r="S81" s="372"/>
      <c r="T81" s="373">
        <v>1.5887480915327026</v>
      </c>
      <c r="U81" s="372"/>
      <c r="V81" s="373">
        <v>1.4790001705993208</v>
      </c>
      <c r="W81" s="372"/>
      <c r="X81" s="373">
        <v>1.6247871558325153</v>
      </c>
      <c r="Y81" s="372"/>
      <c r="Z81" s="373">
        <v>1.6847732902987969</v>
      </c>
      <c r="AA81" s="372"/>
      <c r="AB81" s="373">
        <v>1.7260093864335466</v>
      </c>
      <c r="AC81" s="372"/>
      <c r="AD81" s="373">
        <v>1.6360021423478672</v>
      </c>
      <c r="AE81" s="372"/>
      <c r="AF81" s="373">
        <v>1.752602016355558</v>
      </c>
      <c r="AG81" s="372"/>
      <c r="AH81" s="373">
        <v>1.6108227632380692</v>
      </c>
      <c r="AI81" s="372"/>
      <c r="AJ81" s="373">
        <v>1.7351861999899749</v>
      </c>
      <c r="AK81" s="372"/>
      <c r="AL81" s="373">
        <v>1.7137205386947301</v>
      </c>
      <c r="AM81" s="372"/>
      <c r="AN81" s="373">
        <v>1.6941607693070038</v>
      </c>
      <c r="AO81" s="372"/>
      <c r="AP81" s="373">
        <v>2.1114302035381938</v>
      </c>
      <c r="AQ81" s="372"/>
      <c r="AR81" s="373">
        <v>2.2981830233589289</v>
      </c>
      <c r="AS81" s="372"/>
      <c r="AT81" s="373">
        <v>2.9110539451969548</v>
      </c>
      <c r="AU81" s="372"/>
      <c r="AV81" s="373">
        <v>2.926227846933958</v>
      </c>
      <c r="AW81" s="372"/>
      <c r="AX81" s="373">
        <v>3.044491291936537</v>
      </c>
      <c r="AY81" s="372"/>
      <c r="AZ81" s="373">
        <v>3.2158077900905342</v>
      </c>
      <c r="BA81" s="372"/>
      <c r="BB81" s="373">
        <v>4.9822478672056354</v>
      </c>
      <c r="BC81" s="372"/>
      <c r="BD81" s="373">
        <v>5.394884422629147</v>
      </c>
      <c r="BE81" s="372"/>
      <c r="BF81" s="373">
        <v>4.7723691571440163</v>
      </c>
      <c r="BG81" s="372"/>
      <c r="BH81" s="373">
        <v>5.1566054958181358</v>
      </c>
      <c r="BI81" s="372"/>
      <c r="BJ81" s="373">
        <v>5.0645338957656403</v>
      </c>
      <c r="BK81" s="372"/>
      <c r="BL81" s="424">
        <v>4.907706141352258</v>
      </c>
      <c r="BM81" s="374" t="s">
        <v>1610</v>
      </c>
      <c r="CJ81" s="303"/>
      <c r="CK81" s="303"/>
      <c r="CL81" s="303"/>
      <c r="CM81" s="304" t="s">
        <v>959</v>
      </c>
      <c r="CN81" s="303" t="s">
        <v>946</v>
      </c>
      <c r="CO81" s="303"/>
      <c r="CP81" s="303"/>
      <c r="CQ81" s="303"/>
      <c r="CR81" s="303"/>
      <c r="CS81" s="303"/>
      <c r="CT81" s="303"/>
    </row>
    <row r="82" spans="1:98" s="14" customFormat="1" ht="12.75" customHeight="1">
      <c r="A82" s="36"/>
      <c r="B82" s="207" t="str">
        <f>Parameters!Q81</f>
        <v>R</v>
      </c>
      <c r="C82" s="208"/>
      <c r="D82" s="599" t="str">
        <f>Parameters!S81</f>
        <v>Arts, entertainment and recreation</v>
      </c>
      <c r="E82" s="600"/>
      <c r="F82" s="369">
        <v>134.01988664794141</v>
      </c>
      <c r="G82" s="372"/>
      <c r="H82" s="370">
        <v>131.41457964067203</v>
      </c>
      <c r="I82" s="372"/>
      <c r="J82" s="370">
        <v>140.05042333095921</v>
      </c>
      <c r="K82" s="372"/>
      <c r="L82" s="370">
        <v>136.190494091831</v>
      </c>
      <c r="M82" s="372"/>
      <c r="N82" s="370">
        <v>133.70014534544629</v>
      </c>
      <c r="O82" s="372"/>
      <c r="P82" s="370">
        <v>125.23550285845971</v>
      </c>
      <c r="Q82" s="372"/>
      <c r="R82" s="370">
        <v>134.32262038100501</v>
      </c>
      <c r="S82" s="372"/>
      <c r="T82" s="370">
        <v>127.0889921315695</v>
      </c>
      <c r="U82" s="372"/>
      <c r="V82" s="370">
        <v>118.56509420872852</v>
      </c>
      <c r="W82" s="372"/>
      <c r="X82" s="370">
        <v>113.64039154975703</v>
      </c>
      <c r="Y82" s="372"/>
      <c r="Z82" s="370">
        <v>124.97366387258973</v>
      </c>
      <c r="AA82" s="372"/>
      <c r="AB82" s="370">
        <v>124.01445428795401</v>
      </c>
      <c r="AC82" s="372"/>
      <c r="AD82" s="370">
        <v>113.32767119171763</v>
      </c>
      <c r="AE82" s="372"/>
      <c r="AF82" s="370">
        <v>118.90160068583255</v>
      </c>
      <c r="AG82" s="372"/>
      <c r="AH82" s="370">
        <v>119.4240747900389</v>
      </c>
      <c r="AI82" s="372"/>
      <c r="AJ82" s="370">
        <v>125.53133639123358</v>
      </c>
      <c r="AK82" s="372"/>
      <c r="AL82" s="370">
        <v>98.765166998977236</v>
      </c>
      <c r="AM82" s="372"/>
      <c r="AN82" s="370">
        <v>103.70604039134486</v>
      </c>
      <c r="AO82" s="372"/>
      <c r="AP82" s="370">
        <v>112.2006976372726</v>
      </c>
      <c r="AQ82" s="372"/>
      <c r="AR82" s="370">
        <v>97.307785151551599</v>
      </c>
      <c r="AS82" s="372"/>
      <c r="AT82" s="370">
        <v>101.9410007500272</v>
      </c>
      <c r="AU82" s="372"/>
      <c r="AV82" s="370">
        <v>102.60575541963611</v>
      </c>
      <c r="AW82" s="372"/>
      <c r="AX82" s="370">
        <v>111.04218700731072</v>
      </c>
      <c r="AY82" s="372"/>
      <c r="AZ82" s="370">
        <v>102.5974480884849</v>
      </c>
      <c r="BA82" s="372"/>
      <c r="BB82" s="370">
        <v>102.75280586914705</v>
      </c>
      <c r="BC82" s="372"/>
      <c r="BD82" s="370">
        <v>100.75960262612801</v>
      </c>
      <c r="BE82" s="372"/>
      <c r="BF82" s="370">
        <v>115.02219181535665</v>
      </c>
      <c r="BG82" s="372"/>
      <c r="BH82" s="370">
        <v>115.65720325979234</v>
      </c>
      <c r="BI82" s="372"/>
      <c r="BJ82" s="370">
        <v>108.71495466504336</v>
      </c>
      <c r="BK82" s="372"/>
      <c r="BL82" s="432">
        <v>103.54023204812505</v>
      </c>
      <c r="BM82" s="374" t="s">
        <v>1610</v>
      </c>
      <c r="CJ82" s="303"/>
      <c r="CK82" s="303"/>
      <c r="CL82" s="303"/>
      <c r="CM82" s="304" t="s">
        <v>100</v>
      </c>
      <c r="CN82" s="303" t="s">
        <v>946</v>
      </c>
      <c r="CO82" s="303"/>
      <c r="CP82" s="303"/>
      <c r="CQ82" s="303"/>
      <c r="CR82" s="303"/>
      <c r="CS82" s="303"/>
      <c r="CT82" s="303"/>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130.90954585724185</v>
      </c>
      <c r="G83" s="372"/>
      <c r="H83" s="373">
        <v>128.24606597459297</v>
      </c>
      <c r="I83" s="372"/>
      <c r="J83" s="373">
        <v>136.72787767357374</v>
      </c>
      <c r="K83" s="372"/>
      <c r="L83" s="373">
        <v>132.62178739588944</v>
      </c>
      <c r="M83" s="372"/>
      <c r="N83" s="373">
        <v>130.19163659143774</v>
      </c>
      <c r="O83" s="372"/>
      <c r="P83" s="373">
        <v>122.01559085857244</v>
      </c>
      <c r="Q83" s="372"/>
      <c r="R83" s="373">
        <v>130.65079500246878</v>
      </c>
      <c r="S83" s="372"/>
      <c r="T83" s="373">
        <v>123.22363840253671</v>
      </c>
      <c r="U83" s="372"/>
      <c r="V83" s="373">
        <v>114.62717128613986</v>
      </c>
      <c r="W83" s="372"/>
      <c r="X83" s="373">
        <v>109.45596271025617</v>
      </c>
      <c r="Y83" s="372"/>
      <c r="Z83" s="373">
        <v>119.99598096993212</v>
      </c>
      <c r="AA83" s="372"/>
      <c r="AB83" s="373">
        <v>119.35890463061817</v>
      </c>
      <c r="AC83" s="372"/>
      <c r="AD83" s="373">
        <v>108.19229334130601</v>
      </c>
      <c r="AE83" s="372"/>
      <c r="AF83" s="373">
        <v>113.57418762151188</v>
      </c>
      <c r="AG83" s="372"/>
      <c r="AH83" s="373">
        <v>114.51253630255637</v>
      </c>
      <c r="AI83" s="372"/>
      <c r="AJ83" s="373">
        <v>120.21184601432452</v>
      </c>
      <c r="AK83" s="372"/>
      <c r="AL83" s="373">
        <v>93.792352424274682</v>
      </c>
      <c r="AM83" s="372"/>
      <c r="AN83" s="373">
        <v>98.385192999894826</v>
      </c>
      <c r="AO83" s="372"/>
      <c r="AP83" s="373">
        <v>106.4013199096018</v>
      </c>
      <c r="AQ83" s="372"/>
      <c r="AR83" s="373">
        <v>90.676680652178447</v>
      </c>
      <c r="AS83" s="372"/>
      <c r="AT83" s="373">
        <v>92.643180603299058</v>
      </c>
      <c r="AU83" s="372"/>
      <c r="AV83" s="373">
        <v>93.293566300718268</v>
      </c>
      <c r="AW83" s="372"/>
      <c r="AX83" s="373">
        <v>101.7341966313526</v>
      </c>
      <c r="AY83" s="372"/>
      <c r="AZ83" s="373">
        <v>92.885020848771035</v>
      </c>
      <c r="BA83" s="372"/>
      <c r="BB83" s="373">
        <v>92.603841531109111</v>
      </c>
      <c r="BC83" s="372"/>
      <c r="BD83" s="373">
        <v>90.604220636779274</v>
      </c>
      <c r="BE83" s="372"/>
      <c r="BF83" s="373">
        <v>105.12269482115984</v>
      </c>
      <c r="BG83" s="372"/>
      <c r="BH83" s="373">
        <v>105.58838724340139</v>
      </c>
      <c r="BI83" s="372"/>
      <c r="BJ83" s="373">
        <v>99.202210113204842</v>
      </c>
      <c r="BK83" s="372"/>
      <c r="BL83" s="424">
        <v>94.588153780565577</v>
      </c>
      <c r="BM83" s="374" t="s">
        <v>1610</v>
      </c>
      <c r="CJ83" s="303"/>
      <c r="CK83" s="303"/>
      <c r="CL83" s="303"/>
      <c r="CM83" s="304" t="s">
        <v>960</v>
      </c>
      <c r="CN83" s="303" t="s">
        <v>946</v>
      </c>
      <c r="CO83" s="303"/>
      <c r="CP83" s="303"/>
      <c r="CQ83" s="303"/>
      <c r="CR83" s="303"/>
      <c r="CS83" s="303"/>
      <c r="CT83" s="303"/>
    </row>
    <row r="84" spans="1:98" s="14" customFormat="1" ht="12.75" customHeight="1">
      <c r="A84" s="35"/>
      <c r="B84" s="204" t="str">
        <f>Parameters!Q83</f>
        <v>R93</v>
      </c>
      <c r="C84" s="205"/>
      <c r="D84" s="596" t="str">
        <f>Parameters!S83</f>
        <v>Sports activities and amusement and recreation activities</v>
      </c>
      <c r="E84" s="598"/>
      <c r="F84" s="371">
        <v>3.1103407906995488</v>
      </c>
      <c r="G84" s="372"/>
      <c r="H84" s="373">
        <v>3.1685136660790683</v>
      </c>
      <c r="I84" s="372"/>
      <c r="J84" s="373">
        <v>3.3225456573854575</v>
      </c>
      <c r="K84" s="372"/>
      <c r="L84" s="373">
        <v>3.5687066959415636</v>
      </c>
      <c r="M84" s="372"/>
      <c r="N84" s="373">
        <v>3.5085087540085511</v>
      </c>
      <c r="O84" s="372"/>
      <c r="P84" s="373">
        <v>3.2199119998872758</v>
      </c>
      <c r="Q84" s="372"/>
      <c r="R84" s="373">
        <v>3.6718253785362331</v>
      </c>
      <c r="S84" s="372"/>
      <c r="T84" s="373">
        <v>3.8653537290327944</v>
      </c>
      <c r="U84" s="372"/>
      <c r="V84" s="373">
        <v>3.9379229225886645</v>
      </c>
      <c r="W84" s="372"/>
      <c r="X84" s="373">
        <v>4.1844288395008506</v>
      </c>
      <c r="Y84" s="372"/>
      <c r="Z84" s="373">
        <v>4.9776829026575982</v>
      </c>
      <c r="AA84" s="372"/>
      <c r="AB84" s="373">
        <v>4.6555496573358406</v>
      </c>
      <c r="AC84" s="372"/>
      <c r="AD84" s="373">
        <v>5.1353778504116177</v>
      </c>
      <c r="AE84" s="372"/>
      <c r="AF84" s="373">
        <v>5.3274130643206625</v>
      </c>
      <c r="AG84" s="372"/>
      <c r="AH84" s="373">
        <v>4.9115384874825265</v>
      </c>
      <c r="AI84" s="372"/>
      <c r="AJ84" s="373">
        <v>5.3194903769090605</v>
      </c>
      <c r="AK84" s="372"/>
      <c r="AL84" s="373">
        <v>4.9728145747025581</v>
      </c>
      <c r="AM84" s="372"/>
      <c r="AN84" s="373">
        <v>5.3208473914500347</v>
      </c>
      <c r="AO84" s="372"/>
      <c r="AP84" s="373">
        <v>5.7993777276707981</v>
      </c>
      <c r="AQ84" s="372"/>
      <c r="AR84" s="373">
        <v>6.6311044993731567</v>
      </c>
      <c r="AS84" s="372"/>
      <c r="AT84" s="373">
        <v>9.2978201467281494</v>
      </c>
      <c r="AU84" s="372"/>
      <c r="AV84" s="373">
        <v>9.3121891189178445</v>
      </c>
      <c r="AW84" s="372"/>
      <c r="AX84" s="373">
        <v>9.3079903759581111</v>
      </c>
      <c r="AY84" s="372"/>
      <c r="AZ84" s="373">
        <v>9.7124272397138682</v>
      </c>
      <c r="BA84" s="372"/>
      <c r="BB84" s="373">
        <v>10.148964338037942</v>
      </c>
      <c r="BC84" s="372"/>
      <c r="BD84" s="373">
        <v>10.155381989348735</v>
      </c>
      <c r="BE84" s="372"/>
      <c r="BF84" s="373">
        <v>9.8994969941968041</v>
      </c>
      <c r="BG84" s="372"/>
      <c r="BH84" s="373">
        <v>10.068816016390951</v>
      </c>
      <c r="BI84" s="372"/>
      <c r="BJ84" s="373">
        <v>9.5127445518385283</v>
      </c>
      <c r="BK84" s="372"/>
      <c r="BL84" s="424">
        <v>8.9520782675594699</v>
      </c>
      <c r="BM84" s="374" t="s">
        <v>1610</v>
      </c>
      <c r="CJ84" s="303"/>
      <c r="CK84" s="303"/>
      <c r="CL84" s="303"/>
      <c r="CM84" s="304" t="s">
        <v>316</v>
      </c>
      <c r="CN84" s="303" t="s">
        <v>946</v>
      </c>
      <c r="CO84" s="303"/>
      <c r="CP84" s="303"/>
      <c r="CQ84" s="303"/>
      <c r="CR84" s="303"/>
      <c r="CS84" s="303"/>
      <c r="CT84" s="303"/>
    </row>
    <row r="85" spans="1:98" s="14" customFormat="1" ht="12.75" customHeight="1">
      <c r="A85" s="36"/>
      <c r="B85" s="207" t="str">
        <f>Parameters!Q84</f>
        <v>S</v>
      </c>
      <c r="C85" s="208"/>
      <c r="D85" s="599" t="str">
        <f>Parameters!S84</f>
        <v>Other service activities</v>
      </c>
      <c r="E85" s="600"/>
      <c r="F85" s="369">
        <v>152.21820949609253</v>
      </c>
      <c r="G85" s="372"/>
      <c r="H85" s="370">
        <v>149.39055499493546</v>
      </c>
      <c r="I85" s="372"/>
      <c r="J85" s="370">
        <v>159.16886242017003</v>
      </c>
      <c r="K85" s="372"/>
      <c r="L85" s="370">
        <v>155.12002273884752</v>
      </c>
      <c r="M85" s="372"/>
      <c r="N85" s="370">
        <v>152.31561004775898</v>
      </c>
      <c r="O85" s="372"/>
      <c r="P85" s="370">
        <v>142.63811694742088</v>
      </c>
      <c r="Q85" s="372"/>
      <c r="R85" s="370">
        <v>153.20444775371652</v>
      </c>
      <c r="S85" s="372"/>
      <c r="T85" s="370">
        <v>145.41729555005216</v>
      </c>
      <c r="U85" s="372"/>
      <c r="V85" s="370">
        <v>135.98435444810616</v>
      </c>
      <c r="W85" s="372"/>
      <c r="X85" s="370">
        <v>130.77893132455137</v>
      </c>
      <c r="Y85" s="372"/>
      <c r="Z85" s="370">
        <v>144.16790881043909</v>
      </c>
      <c r="AA85" s="372"/>
      <c r="AB85" s="370">
        <v>142.8375840970636</v>
      </c>
      <c r="AC85" s="372"/>
      <c r="AD85" s="370">
        <v>131.27406576439762</v>
      </c>
      <c r="AE85" s="372"/>
      <c r="AF85" s="370">
        <v>137.59920878827282</v>
      </c>
      <c r="AG85" s="372"/>
      <c r="AH85" s="370">
        <v>137.6998968553244</v>
      </c>
      <c r="AI85" s="372"/>
      <c r="AJ85" s="370">
        <v>144.80569515170495</v>
      </c>
      <c r="AK85" s="372"/>
      <c r="AL85" s="370">
        <v>114.61112063244236</v>
      </c>
      <c r="AM85" s="372"/>
      <c r="AN85" s="370">
        <v>120.32259536912171</v>
      </c>
      <c r="AO85" s="372"/>
      <c r="AP85" s="370">
        <v>128.56618975020288</v>
      </c>
      <c r="AQ85" s="372"/>
      <c r="AR85" s="370">
        <v>112.3805138868946</v>
      </c>
      <c r="AS85" s="372"/>
      <c r="AT85" s="370">
        <v>118.40971504299573</v>
      </c>
      <c r="AU85" s="372"/>
      <c r="AV85" s="370">
        <v>119.61516605082744</v>
      </c>
      <c r="AW85" s="372"/>
      <c r="AX85" s="370">
        <v>130.24971936024406</v>
      </c>
      <c r="AY85" s="372"/>
      <c r="AZ85" s="370">
        <v>120.93247927202906</v>
      </c>
      <c r="BA85" s="372"/>
      <c r="BB85" s="370">
        <v>123.18614021650482</v>
      </c>
      <c r="BC85" s="372"/>
      <c r="BD85" s="370">
        <v>121.34675943607597</v>
      </c>
      <c r="BE85" s="372"/>
      <c r="BF85" s="370">
        <v>131.86636964750693</v>
      </c>
      <c r="BG85" s="372"/>
      <c r="BH85" s="370">
        <v>123.47197529586892</v>
      </c>
      <c r="BI85" s="372"/>
      <c r="BJ85" s="370">
        <v>114.73191351281679</v>
      </c>
      <c r="BK85" s="372"/>
      <c r="BL85" s="432">
        <v>109.57431765293799</v>
      </c>
      <c r="BM85" s="374" t="s">
        <v>1610</v>
      </c>
      <c r="CJ85" s="303"/>
      <c r="CK85" s="303"/>
      <c r="CL85" s="303"/>
      <c r="CM85" s="304" t="s">
        <v>102</v>
      </c>
      <c r="CN85" s="303" t="s">
        <v>946</v>
      </c>
      <c r="CO85" s="303"/>
      <c r="CP85" s="303"/>
      <c r="CQ85" s="303"/>
      <c r="CR85" s="303"/>
      <c r="CS85" s="303"/>
      <c r="CT85" s="303"/>
    </row>
    <row r="86" spans="1:98" s="13" customFormat="1" ht="12.75" customHeight="1">
      <c r="A86" s="35"/>
      <c r="B86" s="204" t="str">
        <f>Parameters!Q85</f>
        <v>S94</v>
      </c>
      <c r="C86" s="205"/>
      <c r="D86" s="596" t="str">
        <f>Parameters!S85</f>
        <v>Activities of membership organisations</v>
      </c>
      <c r="E86" s="597"/>
      <c r="F86" s="371">
        <v>147.57385942534862</v>
      </c>
      <c r="G86" s="372"/>
      <c r="H86" s="373">
        <v>144.64939098243761</v>
      </c>
      <c r="I86" s="372"/>
      <c r="J86" s="373">
        <v>154.19434545940874</v>
      </c>
      <c r="K86" s="372"/>
      <c r="L86" s="373">
        <v>149.77165042833471</v>
      </c>
      <c r="M86" s="372"/>
      <c r="N86" s="373">
        <v>147.04039246237843</v>
      </c>
      <c r="O86" s="372"/>
      <c r="P86" s="373">
        <v>137.77611679098055</v>
      </c>
      <c r="Q86" s="372"/>
      <c r="R86" s="373">
        <v>147.66700192442266</v>
      </c>
      <c r="S86" s="372"/>
      <c r="T86" s="373">
        <v>139.51769533365027</v>
      </c>
      <c r="U86" s="372"/>
      <c r="V86" s="373">
        <v>129.99578128189134</v>
      </c>
      <c r="W86" s="372"/>
      <c r="X86" s="373">
        <v>124.39223523349946</v>
      </c>
      <c r="Y86" s="372"/>
      <c r="Z86" s="373">
        <v>136.6147730682485</v>
      </c>
      <c r="AA86" s="372"/>
      <c r="AB86" s="373">
        <v>135.72659046699775</v>
      </c>
      <c r="AC86" s="372"/>
      <c r="AD86" s="373">
        <v>123.47889335817142</v>
      </c>
      <c r="AE86" s="372"/>
      <c r="AF86" s="373">
        <v>129.4862812051957</v>
      </c>
      <c r="AG86" s="372"/>
      <c r="AH86" s="373">
        <v>130.20913046303332</v>
      </c>
      <c r="AI86" s="372"/>
      <c r="AJ86" s="373">
        <v>136.68171485267223</v>
      </c>
      <c r="AK86" s="372"/>
      <c r="AL86" s="373">
        <v>106.98320733212827</v>
      </c>
      <c r="AM86" s="372"/>
      <c r="AN86" s="373">
        <v>112.18004097023226</v>
      </c>
      <c r="AO86" s="372"/>
      <c r="AP86" s="373">
        <v>119.87030572303941</v>
      </c>
      <c r="AQ86" s="372"/>
      <c r="AR86" s="373">
        <v>101.94240340249338</v>
      </c>
      <c r="AS86" s="372"/>
      <c r="AT86" s="373">
        <v>104.45760922804367</v>
      </c>
      <c r="AU86" s="372"/>
      <c r="AV86" s="373">
        <v>104.94457698551909</v>
      </c>
      <c r="AW86" s="372"/>
      <c r="AX86" s="373">
        <v>114.23817511513545</v>
      </c>
      <c r="AY86" s="372"/>
      <c r="AZ86" s="373">
        <v>103.89853539428495</v>
      </c>
      <c r="BA86" s="372"/>
      <c r="BB86" s="373">
        <v>103.59962862605481</v>
      </c>
      <c r="BC86" s="372"/>
      <c r="BD86" s="373">
        <v>101.43301236679837</v>
      </c>
      <c r="BE86" s="372"/>
      <c r="BF86" s="373">
        <v>113.20352213740109</v>
      </c>
      <c r="BG86" s="372"/>
      <c r="BH86" s="373">
        <v>104.33629902480462</v>
      </c>
      <c r="BI86" s="372"/>
      <c r="BJ86" s="373">
        <v>97.121708650775219</v>
      </c>
      <c r="BK86" s="372"/>
      <c r="BL86" s="424">
        <v>92.800399226063462</v>
      </c>
      <c r="BM86" s="374" t="s">
        <v>1610</v>
      </c>
      <c r="CJ86" s="303"/>
      <c r="CK86" s="303"/>
      <c r="CL86" s="303"/>
      <c r="CM86" s="304" t="s">
        <v>318</v>
      </c>
      <c r="CN86" s="303" t="s">
        <v>946</v>
      </c>
      <c r="CO86" s="303"/>
      <c r="CP86" s="303"/>
      <c r="CQ86" s="303"/>
      <c r="CR86" s="303"/>
      <c r="CS86" s="303"/>
      <c r="CT86" s="303"/>
    </row>
    <row r="87" spans="1:98" s="13" customFormat="1" ht="12.75" customHeight="1">
      <c r="A87" s="35"/>
      <c r="B87" s="204" t="str">
        <f>Parameters!Q86</f>
        <v>S95</v>
      </c>
      <c r="C87" s="205"/>
      <c r="D87" s="596" t="str">
        <f>Parameters!S86</f>
        <v>Repair of computers and personal and household goods</v>
      </c>
      <c r="E87" s="598"/>
      <c r="F87" s="371">
        <v>1.2976223996473155</v>
      </c>
      <c r="G87" s="372"/>
      <c r="H87" s="373">
        <v>1.3274387403320411</v>
      </c>
      <c r="I87" s="372"/>
      <c r="J87" s="373">
        <v>1.3977311532353724</v>
      </c>
      <c r="K87" s="372"/>
      <c r="L87" s="373">
        <v>1.5074158684979451</v>
      </c>
      <c r="M87" s="372"/>
      <c r="N87" s="373">
        <v>1.4879577143543075</v>
      </c>
      <c r="O87" s="372"/>
      <c r="P87" s="373">
        <v>1.3709908996480531</v>
      </c>
      <c r="Q87" s="372"/>
      <c r="R87" s="373">
        <v>1.5695398788120973</v>
      </c>
      <c r="S87" s="372"/>
      <c r="T87" s="373">
        <v>1.658658689246193</v>
      </c>
      <c r="U87" s="372"/>
      <c r="V87" s="373">
        <v>1.6962527988020863</v>
      </c>
      <c r="W87" s="372"/>
      <c r="X87" s="373">
        <v>1.8092296747618051</v>
      </c>
      <c r="Y87" s="372"/>
      <c r="Z87" s="373">
        <v>2.1602195198144041</v>
      </c>
      <c r="AA87" s="372"/>
      <c r="AB87" s="373">
        <v>2.0278422749863925</v>
      </c>
      <c r="AC87" s="372"/>
      <c r="AD87" s="373">
        <v>2.2449567181750361</v>
      </c>
      <c r="AE87" s="372"/>
      <c r="AF87" s="373">
        <v>2.3372464054160722</v>
      </c>
      <c r="AG87" s="372"/>
      <c r="AH87" s="373">
        <v>2.1624138947805558</v>
      </c>
      <c r="AI87" s="372"/>
      <c r="AJ87" s="373">
        <v>2.3502031038557818</v>
      </c>
      <c r="AK87" s="372"/>
      <c r="AL87" s="373">
        <v>2.2046164578441672</v>
      </c>
      <c r="AM87" s="372"/>
      <c r="AN87" s="373">
        <v>2.3669477005131454</v>
      </c>
      <c r="AO87" s="372"/>
      <c r="AP87" s="373">
        <v>2.7353259621828254</v>
      </c>
      <c r="AQ87" s="372"/>
      <c r="AR87" s="373">
        <v>3.3157774727703035</v>
      </c>
      <c r="AS87" s="372"/>
      <c r="AT87" s="373">
        <v>4.3241272722249651</v>
      </c>
      <c r="AU87" s="372"/>
      <c r="AV87" s="373">
        <v>4.5067216093627467</v>
      </c>
      <c r="AW87" s="372"/>
      <c r="AX87" s="373">
        <v>4.8294267848699448</v>
      </c>
      <c r="AY87" s="372"/>
      <c r="AZ87" s="373">
        <v>5.0644908712003796</v>
      </c>
      <c r="BA87" s="372"/>
      <c r="BB87" s="373">
        <v>5.7220438002343847</v>
      </c>
      <c r="BC87" s="372"/>
      <c r="BD87" s="373">
        <v>6.2014909323010929</v>
      </c>
      <c r="BE87" s="372"/>
      <c r="BF87" s="373">
        <v>5.3593002324160883</v>
      </c>
      <c r="BG87" s="372"/>
      <c r="BH87" s="373">
        <v>5.5478119618515329</v>
      </c>
      <c r="BI87" s="372"/>
      <c r="BJ87" s="373">
        <v>5.1239092633999679</v>
      </c>
      <c r="BK87" s="372"/>
      <c r="BL87" s="424">
        <v>4.8294279161647138</v>
      </c>
      <c r="BM87" s="374" t="s">
        <v>1610</v>
      </c>
      <c r="CJ87" s="303"/>
      <c r="CK87" s="303"/>
      <c r="CL87" s="303"/>
      <c r="CM87" s="304" t="s">
        <v>321</v>
      </c>
      <c r="CN87" s="303" t="s">
        <v>946</v>
      </c>
      <c r="CO87" s="303"/>
      <c r="CP87" s="303"/>
      <c r="CQ87" s="303"/>
      <c r="CR87" s="303"/>
      <c r="CS87" s="303"/>
      <c r="CT87" s="303"/>
    </row>
    <row r="88" spans="1:98" s="13" customFormat="1" ht="12.75" customHeight="1">
      <c r="A88" s="35"/>
      <c r="B88" s="204" t="str">
        <f>Parameters!Q87</f>
        <v>S96</v>
      </c>
      <c r="C88" s="205"/>
      <c r="D88" s="596" t="str">
        <f>Parameters!S87</f>
        <v>Other personal service activities</v>
      </c>
      <c r="E88" s="598"/>
      <c r="F88" s="371">
        <v>3.3467276710965934</v>
      </c>
      <c r="G88" s="372"/>
      <c r="H88" s="373">
        <v>3.4137252721658102</v>
      </c>
      <c r="I88" s="372"/>
      <c r="J88" s="373">
        <v>3.5767858075258947</v>
      </c>
      <c r="K88" s="372"/>
      <c r="L88" s="373">
        <v>3.8409564420148548</v>
      </c>
      <c r="M88" s="372"/>
      <c r="N88" s="373">
        <v>3.7872598710262317</v>
      </c>
      <c r="O88" s="372"/>
      <c r="P88" s="373">
        <v>3.4910092567922737</v>
      </c>
      <c r="Q88" s="372"/>
      <c r="R88" s="373">
        <v>3.9679059504817786</v>
      </c>
      <c r="S88" s="372"/>
      <c r="T88" s="373">
        <v>4.2409415271557052</v>
      </c>
      <c r="U88" s="372"/>
      <c r="V88" s="373">
        <v>4.2923203674127324</v>
      </c>
      <c r="W88" s="372"/>
      <c r="X88" s="373">
        <v>4.5774664162900924</v>
      </c>
      <c r="Y88" s="372"/>
      <c r="Z88" s="373">
        <v>5.3929162223761855</v>
      </c>
      <c r="AA88" s="372"/>
      <c r="AB88" s="373">
        <v>5.0831513550794458</v>
      </c>
      <c r="AC88" s="372"/>
      <c r="AD88" s="373">
        <v>5.5502156880511739</v>
      </c>
      <c r="AE88" s="372"/>
      <c r="AF88" s="373">
        <v>5.7756811776610624</v>
      </c>
      <c r="AG88" s="372"/>
      <c r="AH88" s="373">
        <v>5.3283524975105339</v>
      </c>
      <c r="AI88" s="372"/>
      <c r="AJ88" s="373">
        <v>5.7737771951769279</v>
      </c>
      <c r="AK88" s="372"/>
      <c r="AL88" s="373">
        <v>5.4232968424699264</v>
      </c>
      <c r="AM88" s="372"/>
      <c r="AN88" s="373">
        <v>5.7756066983763059</v>
      </c>
      <c r="AO88" s="372"/>
      <c r="AP88" s="373">
        <v>5.9605580649806331</v>
      </c>
      <c r="AQ88" s="372"/>
      <c r="AR88" s="373">
        <v>7.1223330116309187</v>
      </c>
      <c r="AS88" s="372"/>
      <c r="AT88" s="373">
        <v>9.6279785427270959</v>
      </c>
      <c r="AU88" s="372"/>
      <c r="AV88" s="373">
        <v>10.163867455945599</v>
      </c>
      <c r="AW88" s="372"/>
      <c r="AX88" s="373">
        <v>11.182117460238654</v>
      </c>
      <c r="AY88" s="372"/>
      <c r="AZ88" s="373">
        <v>11.969453006543731</v>
      </c>
      <c r="BA88" s="372"/>
      <c r="BB88" s="373">
        <v>13.864467790215627</v>
      </c>
      <c r="BC88" s="372"/>
      <c r="BD88" s="373">
        <v>13.712256136976501</v>
      </c>
      <c r="BE88" s="372"/>
      <c r="BF88" s="373">
        <v>13.303547277689745</v>
      </c>
      <c r="BG88" s="372"/>
      <c r="BH88" s="373">
        <v>13.587864309212764</v>
      </c>
      <c r="BI88" s="372"/>
      <c r="BJ88" s="373">
        <v>12.486295598641609</v>
      </c>
      <c r="BK88" s="372"/>
      <c r="BL88" s="424">
        <v>11.944490510709812</v>
      </c>
      <c r="BM88" s="374" t="s">
        <v>1610</v>
      </c>
      <c r="CJ88" s="303"/>
      <c r="CK88" s="303"/>
      <c r="CL88" s="303"/>
      <c r="CM88" s="304" t="s">
        <v>322</v>
      </c>
      <c r="CN88" s="303" t="s">
        <v>946</v>
      </c>
      <c r="CO88" s="303"/>
      <c r="CP88" s="303"/>
      <c r="CQ88" s="303"/>
      <c r="CR88" s="303"/>
      <c r="CS88" s="303"/>
      <c r="CT88" s="303"/>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v>
      </c>
      <c r="G89" s="372"/>
      <c r="H89" s="383">
        <v>0</v>
      </c>
      <c r="I89" s="372"/>
      <c r="J89" s="383">
        <v>0</v>
      </c>
      <c r="K89" s="372"/>
      <c r="L89" s="383">
        <v>0</v>
      </c>
      <c r="M89" s="372"/>
      <c r="N89" s="383">
        <v>0</v>
      </c>
      <c r="O89" s="372"/>
      <c r="P89" s="383">
        <v>0</v>
      </c>
      <c r="Q89" s="372"/>
      <c r="R89" s="383">
        <v>0</v>
      </c>
      <c r="S89" s="372"/>
      <c r="T89" s="383">
        <v>0</v>
      </c>
      <c r="U89" s="372"/>
      <c r="V89" s="383">
        <v>0</v>
      </c>
      <c r="W89" s="372"/>
      <c r="X89" s="383">
        <v>0</v>
      </c>
      <c r="Y89" s="372"/>
      <c r="Z89" s="383">
        <v>0</v>
      </c>
      <c r="AA89" s="372"/>
      <c r="AB89" s="383">
        <v>0</v>
      </c>
      <c r="AC89" s="372"/>
      <c r="AD89" s="383">
        <v>0</v>
      </c>
      <c r="AE89" s="372"/>
      <c r="AF89" s="383">
        <v>0</v>
      </c>
      <c r="AG89" s="372"/>
      <c r="AH89" s="383">
        <v>0</v>
      </c>
      <c r="AI89" s="372"/>
      <c r="AJ89" s="383">
        <v>0</v>
      </c>
      <c r="AK89" s="372"/>
      <c r="AL89" s="383">
        <v>0</v>
      </c>
      <c r="AM89" s="372"/>
      <c r="AN89" s="383">
        <v>0</v>
      </c>
      <c r="AO89" s="372"/>
      <c r="AP89" s="383">
        <v>0</v>
      </c>
      <c r="AQ89" s="372"/>
      <c r="AR89" s="383">
        <v>0</v>
      </c>
      <c r="AS89" s="372"/>
      <c r="AT89" s="383">
        <v>0</v>
      </c>
      <c r="AU89" s="372"/>
      <c r="AV89" s="370">
        <v>0</v>
      </c>
      <c r="AW89" s="372"/>
      <c r="AX89" s="370">
        <v>0</v>
      </c>
      <c r="AY89" s="372"/>
      <c r="AZ89" s="370">
        <v>0</v>
      </c>
      <c r="BA89" s="372"/>
      <c r="BB89" s="370">
        <v>0</v>
      </c>
      <c r="BC89" s="372"/>
      <c r="BD89" s="370">
        <v>0</v>
      </c>
      <c r="BE89" s="372"/>
      <c r="BF89" s="370">
        <v>0</v>
      </c>
      <c r="BG89" s="372"/>
      <c r="BH89" s="370">
        <v>0</v>
      </c>
      <c r="BI89" s="372"/>
      <c r="BJ89" s="370">
        <v>0</v>
      </c>
      <c r="BK89" s="372"/>
      <c r="BL89" s="432">
        <v>0</v>
      </c>
      <c r="BM89" s="374" t="s">
        <v>1610</v>
      </c>
      <c r="CJ89" s="303"/>
      <c r="CK89" s="303"/>
      <c r="CL89" s="303"/>
      <c r="CM89" s="304" t="s">
        <v>325</v>
      </c>
      <c r="CN89" s="303" t="s">
        <v>946</v>
      </c>
      <c r="CO89" s="303"/>
      <c r="CP89" s="303"/>
      <c r="CQ89" s="303"/>
      <c r="CR89" s="303"/>
      <c r="CS89" s="303"/>
      <c r="CT89" s="303"/>
    </row>
    <row r="90" spans="1:98" s="13" customFormat="1" ht="17.25" customHeight="1" thickBot="1">
      <c r="A90" s="36"/>
      <c r="B90" s="220" t="str">
        <f>Parameters!Q89</f>
        <v>U</v>
      </c>
      <c r="C90" s="22"/>
      <c r="D90" s="601" t="str">
        <f>Parameters!S89</f>
        <v>Activities of extraterritorial organisations and bodies</v>
      </c>
      <c r="E90" s="602"/>
      <c r="F90" s="369">
        <v>0.21463005248751521</v>
      </c>
      <c r="G90" s="372"/>
      <c r="H90" s="370">
        <v>0.21747748678637691</v>
      </c>
      <c r="I90" s="372"/>
      <c r="J90" s="370">
        <v>0.22683789555560324</v>
      </c>
      <c r="K90" s="372"/>
      <c r="L90" s="370">
        <v>0.24235451251395532</v>
      </c>
      <c r="M90" s="372"/>
      <c r="N90" s="370">
        <v>0.23701072623783431</v>
      </c>
      <c r="O90" s="372"/>
      <c r="P90" s="370">
        <v>0.21637351914136135</v>
      </c>
      <c r="Q90" s="372"/>
      <c r="R90" s="370">
        <v>0.24545178346625046</v>
      </c>
      <c r="S90" s="372"/>
      <c r="T90" s="370">
        <v>0.25704359804107663</v>
      </c>
      <c r="U90" s="372"/>
      <c r="V90" s="370">
        <v>0.26051177370990575</v>
      </c>
      <c r="W90" s="372"/>
      <c r="X90" s="370">
        <v>0.27538993381797</v>
      </c>
      <c r="Y90" s="372"/>
      <c r="Z90" s="370">
        <v>0.32591164754314256</v>
      </c>
      <c r="AA90" s="372"/>
      <c r="AB90" s="370">
        <v>0.30325876555791981</v>
      </c>
      <c r="AC90" s="372"/>
      <c r="AD90" s="370">
        <v>0.33280774910392891</v>
      </c>
      <c r="AE90" s="372"/>
      <c r="AF90" s="370">
        <v>0.34349848395680843</v>
      </c>
      <c r="AG90" s="372"/>
      <c r="AH90" s="370">
        <v>0.31508095364467442</v>
      </c>
      <c r="AI90" s="372"/>
      <c r="AJ90" s="370">
        <v>0.33953098510249469</v>
      </c>
      <c r="AK90" s="372"/>
      <c r="AL90" s="370">
        <v>0.31580936110329516</v>
      </c>
      <c r="AM90" s="372"/>
      <c r="AN90" s="370">
        <v>0</v>
      </c>
      <c r="AO90" s="372"/>
      <c r="AP90" s="370">
        <v>0.24708102592044248</v>
      </c>
      <c r="AQ90" s="372"/>
      <c r="AR90" s="370">
        <v>0.27630721389352941</v>
      </c>
      <c r="AS90" s="372"/>
      <c r="AT90" s="370">
        <v>0.41206088545039665</v>
      </c>
      <c r="AU90" s="372"/>
      <c r="AV90" s="370">
        <v>0.42642371834792392</v>
      </c>
      <c r="AW90" s="372"/>
      <c r="AX90" s="370">
        <v>0.38044534407989034</v>
      </c>
      <c r="AY90" s="372"/>
      <c r="AZ90" s="370">
        <v>0.42894544554127662</v>
      </c>
      <c r="BA90" s="372"/>
      <c r="BB90" s="370">
        <v>0.40395454796557895</v>
      </c>
      <c r="BC90" s="372"/>
      <c r="BD90" s="370">
        <v>0.38062481794223502</v>
      </c>
      <c r="BE90" s="372"/>
      <c r="BF90" s="370">
        <v>0.33629719154812804</v>
      </c>
      <c r="BG90" s="372"/>
      <c r="BH90" s="370">
        <v>0.3303097277160929</v>
      </c>
      <c r="BI90" s="372"/>
      <c r="BJ90" s="370">
        <v>0.32778822940377894</v>
      </c>
      <c r="BK90" s="372"/>
      <c r="BL90" s="432">
        <v>0</v>
      </c>
      <c r="BM90" s="374" t="s">
        <v>1610</v>
      </c>
      <c r="CJ90" s="303"/>
      <c r="CK90" s="303"/>
      <c r="CL90" s="303"/>
      <c r="CM90" s="304" t="s">
        <v>326</v>
      </c>
      <c r="CN90" s="303" t="s">
        <v>946</v>
      </c>
      <c r="CO90" s="303"/>
      <c r="CP90" s="303"/>
      <c r="CQ90" s="303"/>
      <c r="CR90" s="303"/>
      <c r="CS90" s="303"/>
      <c r="CT90" s="303"/>
    </row>
    <row r="91" spans="1:98" ht="45" customHeight="1">
      <c r="A91" s="152"/>
      <c r="B91" s="593" t="s">
        <v>334</v>
      </c>
      <c r="C91" s="603"/>
      <c r="D91" s="603"/>
      <c r="E91" s="604"/>
      <c r="F91" s="384">
        <v>6809.0316300424065</v>
      </c>
      <c r="G91" s="393"/>
      <c r="H91" s="385">
        <v>6756.5830369847217</v>
      </c>
      <c r="I91" s="393"/>
      <c r="J91" s="385">
        <v>7136.0377450185169</v>
      </c>
      <c r="K91" s="393"/>
      <c r="L91" s="385">
        <v>7195.7633793054347</v>
      </c>
      <c r="M91" s="393"/>
      <c r="N91" s="385">
        <v>7047.8414274726829</v>
      </c>
      <c r="O91" s="393"/>
      <c r="P91" s="385">
        <v>6529.125060149594</v>
      </c>
      <c r="Q91" s="393"/>
      <c r="R91" s="385">
        <v>7157.1639886737348</v>
      </c>
      <c r="S91" s="393"/>
      <c r="T91" s="385">
        <v>7061.0342400398858</v>
      </c>
      <c r="U91" s="393"/>
      <c r="V91" s="385">
        <v>6826.9698508574111</v>
      </c>
      <c r="W91" s="393"/>
      <c r="X91" s="385">
        <v>6841.4193596754876</v>
      </c>
      <c r="Y91" s="393"/>
      <c r="Z91" s="385">
        <v>7787.8258511253798</v>
      </c>
      <c r="AA91" s="393"/>
      <c r="AB91" s="385">
        <v>7481.5879874267948</v>
      </c>
      <c r="AC91" s="393"/>
      <c r="AD91" s="385">
        <v>7481.3992762755215</v>
      </c>
      <c r="AE91" s="393"/>
      <c r="AF91" s="385">
        <v>7769.9650311760697</v>
      </c>
      <c r="AG91" s="393"/>
      <c r="AH91" s="385">
        <v>7441.1604375604484</v>
      </c>
      <c r="AI91" s="393"/>
      <c r="AJ91" s="385">
        <v>7905.9530784429699</v>
      </c>
      <c r="AK91" s="393"/>
      <c r="AL91" s="385">
        <v>6775.5114156402187</v>
      </c>
      <c r="AM91" s="393"/>
      <c r="AN91" s="385">
        <v>7155.2608893818388</v>
      </c>
      <c r="AO91" s="393"/>
      <c r="AP91" s="385">
        <v>7993.438108969196</v>
      </c>
      <c r="AQ91" s="393"/>
      <c r="AR91" s="385">
        <v>7115.6406521239069</v>
      </c>
      <c r="AS91" s="393"/>
      <c r="AT91" s="385">
        <v>6779.4869587366456</v>
      </c>
      <c r="AU91" s="393"/>
      <c r="AV91" s="386">
        <v>6693.2631517752916</v>
      </c>
      <c r="AW91" s="393"/>
      <c r="AX91" s="386">
        <v>6915.8496118637377</v>
      </c>
      <c r="AY91" s="393"/>
      <c r="AZ91" s="386">
        <v>6543.6293153679408</v>
      </c>
      <c r="BA91" s="393"/>
      <c r="BB91" s="386">
        <v>6325.7609585987093</v>
      </c>
      <c r="BC91" s="393"/>
      <c r="BD91" s="386">
        <v>6380.0395845229014</v>
      </c>
      <c r="BE91" s="393"/>
      <c r="BF91" s="386">
        <v>6565.645140817478</v>
      </c>
      <c r="BG91" s="393"/>
      <c r="BH91" s="386">
        <v>6556.9470869815596</v>
      </c>
      <c r="BI91" s="393"/>
      <c r="BJ91" s="386">
        <v>6467.5356349968724</v>
      </c>
      <c r="BK91" s="393"/>
      <c r="BL91" s="435">
        <v>6368.6288979132787</v>
      </c>
      <c r="BM91" s="397" t="s">
        <v>1610</v>
      </c>
      <c r="CJ91" s="303"/>
      <c r="CK91" s="303"/>
      <c r="CL91" s="303"/>
      <c r="CM91" s="304" t="s">
        <v>30</v>
      </c>
      <c r="CN91" s="303" t="s">
        <v>946</v>
      </c>
      <c r="CO91" s="303"/>
      <c r="CP91" s="303"/>
      <c r="CQ91" s="303"/>
      <c r="CR91" s="303"/>
      <c r="CS91" s="303"/>
      <c r="CT91" s="303"/>
    </row>
    <row r="92" spans="1:98" ht="13">
      <c r="A92" s="152"/>
      <c r="B92" s="5"/>
      <c r="C92" s="222"/>
      <c r="D92" s="588" t="s">
        <v>151</v>
      </c>
      <c r="E92" s="589"/>
      <c r="F92" s="387">
        <v>2688.395008466056</v>
      </c>
      <c r="G92" s="372"/>
      <c r="H92" s="388">
        <v>2719.7802382541545</v>
      </c>
      <c r="I92" s="372"/>
      <c r="J92" s="388">
        <v>2832.3715848611341</v>
      </c>
      <c r="K92" s="372"/>
      <c r="L92" s="388">
        <v>3021.335707230442</v>
      </c>
      <c r="M92" s="372"/>
      <c r="N92" s="388">
        <v>2949.9137582782364</v>
      </c>
      <c r="O92" s="372"/>
      <c r="P92" s="388">
        <v>2688.6664017946287</v>
      </c>
      <c r="Q92" s="372"/>
      <c r="R92" s="388">
        <v>3045.0086837629037</v>
      </c>
      <c r="S92" s="372"/>
      <c r="T92" s="388">
        <v>3182.4771568392457</v>
      </c>
      <c r="U92" s="372"/>
      <c r="V92" s="388">
        <v>3218.9876905052806</v>
      </c>
      <c r="W92" s="372"/>
      <c r="X92" s="388">
        <v>3396.0240805352364</v>
      </c>
      <c r="Y92" s="372"/>
      <c r="Z92" s="388">
        <v>4010.9808485041467</v>
      </c>
      <c r="AA92" s="372"/>
      <c r="AB92" s="388">
        <v>3724.6831128204562</v>
      </c>
      <c r="AC92" s="372"/>
      <c r="AD92" s="388">
        <v>4079.2604748854928</v>
      </c>
      <c r="AE92" s="372"/>
      <c r="AF92" s="388">
        <v>4201.6709845475671</v>
      </c>
      <c r="AG92" s="372"/>
      <c r="AH92" s="388">
        <v>3845.7941423687903</v>
      </c>
      <c r="AI92" s="372"/>
      <c r="AJ92" s="388">
        <v>4135.2987130198935</v>
      </c>
      <c r="AK92" s="372"/>
      <c r="AL92" s="388">
        <v>3838.070694063792</v>
      </c>
      <c r="AM92" s="372"/>
      <c r="AN92" s="388">
        <v>4077.6180006205605</v>
      </c>
      <c r="AO92" s="372"/>
      <c r="AP92" s="388">
        <v>4745.0657132458982</v>
      </c>
      <c r="AQ92" s="372"/>
      <c r="AR92" s="388">
        <v>4390.0267819645969</v>
      </c>
      <c r="AS92" s="372"/>
      <c r="AT92" s="388">
        <v>4035.3454733725657</v>
      </c>
      <c r="AU92" s="372"/>
      <c r="AV92" s="389">
        <v>3934.102881832775</v>
      </c>
      <c r="AW92" s="372"/>
      <c r="AX92" s="389">
        <v>3897.0337010229687</v>
      </c>
      <c r="AY92" s="372"/>
      <c r="AZ92" s="389">
        <v>3815.0679938338071</v>
      </c>
      <c r="BA92" s="372"/>
      <c r="BB92" s="389">
        <v>3663.1236910287626</v>
      </c>
      <c r="BC92" s="372"/>
      <c r="BD92" s="389">
        <v>3775.1204340032514</v>
      </c>
      <c r="BE92" s="372"/>
      <c r="BF92" s="389">
        <v>3610.4372329085541</v>
      </c>
      <c r="BG92" s="372"/>
      <c r="BH92" s="389">
        <v>3862.2946417345415</v>
      </c>
      <c r="BI92" s="372"/>
      <c r="BJ92" s="389">
        <v>3971.0254828741199</v>
      </c>
      <c r="BK92" s="372"/>
      <c r="BL92" s="423">
        <v>3893.9822880568408</v>
      </c>
      <c r="BM92" s="374" t="s">
        <v>1610</v>
      </c>
      <c r="CJ92" s="303"/>
      <c r="CK92" s="303"/>
      <c r="CL92" s="303"/>
      <c r="CM92" s="304" t="s">
        <v>961</v>
      </c>
      <c r="CN92" s="303" t="s">
        <v>946</v>
      </c>
      <c r="CO92" s="303"/>
      <c r="CP92" s="303"/>
      <c r="CQ92" s="303"/>
      <c r="CR92" s="303"/>
      <c r="CS92" s="303"/>
      <c r="CT92" s="303"/>
    </row>
    <row r="93" spans="1:98" ht="13">
      <c r="A93" s="39"/>
      <c r="B93" s="5"/>
      <c r="C93" s="222"/>
      <c r="D93" s="590" t="s">
        <v>431</v>
      </c>
      <c r="E93" s="589"/>
      <c r="F93" s="387">
        <v>4119.0851354030392</v>
      </c>
      <c r="G93" s="372"/>
      <c r="H93" s="388">
        <v>4035.272335414983</v>
      </c>
      <c r="I93" s="372"/>
      <c r="J93" s="388">
        <v>4302.1572480574423</v>
      </c>
      <c r="K93" s="372"/>
      <c r="L93" s="388">
        <v>4172.9400591514059</v>
      </c>
      <c r="M93" s="372"/>
      <c r="N93" s="388">
        <v>4096.4760839219125</v>
      </c>
      <c r="O93" s="372"/>
      <c r="P93" s="388">
        <v>3839.2217133007653</v>
      </c>
      <c r="Q93" s="372"/>
      <c r="R93" s="388">
        <v>4110.9169489923815</v>
      </c>
      <c r="S93" s="372"/>
      <c r="T93" s="388">
        <v>3877.200711304476</v>
      </c>
      <c r="U93" s="372"/>
      <c r="V93" s="388">
        <v>3606.6971307108342</v>
      </c>
      <c r="W93" s="372"/>
      <c r="X93" s="388">
        <v>3443.9648872958378</v>
      </c>
      <c r="Y93" s="372"/>
      <c r="Z93" s="388">
        <v>3775.5799845201968</v>
      </c>
      <c r="AA93" s="372"/>
      <c r="AB93" s="388">
        <v>3755.5521511776515</v>
      </c>
      <c r="AC93" s="372"/>
      <c r="AD93" s="388">
        <v>3401.0622492602438</v>
      </c>
      <c r="AE93" s="372"/>
      <c r="AF93" s="388">
        <v>3567.1090773628448</v>
      </c>
      <c r="AG93" s="372"/>
      <c r="AH93" s="388">
        <v>3594.254187300075</v>
      </c>
      <c r="AI93" s="372"/>
      <c r="AJ93" s="388">
        <v>3769.7244191783047</v>
      </c>
      <c r="AK93" s="372"/>
      <c r="AL93" s="388">
        <v>2936.3517475841059</v>
      </c>
      <c r="AM93" s="372"/>
      <c r="AN93" s="388">
        <v>3076.7643012461317</v>
      </c>
      <c r="AO93" s="372"/>
      <c r="AP93" s="388">
        <v>3247.4951503573643</v>
      </c>
      <c r="AQ93" s="372"/>
      <c r="AR93" s="388">
        <v>2724.677512104246</v>
      </c>
      <c r="AS93" s="372"/>
      <c r="AT93" s="388">
        <v>2743.0765407180697</v>
      </c>
      <c r="AU93" s="372"/>
      <c r="AV93" s="389">
        <v>2758.167659612961</v>
      </c>
      <c r="AW93" s="372"/>
      <c r="AX93" s="389">
        <v>3017.9184883303574</v>
      </c>
      <c r="AY93" s="372"/>
      <c r="AZ93" s="389">
        <v>2727.5574171845828</v>
      </c>
      <c r="BA93" s="372"/>
      <c r="BB93" s="389">
        <v>2661.7810417405171</v>
      </c>
      <c r="BC93" s="372"/>
      <c r="BD93" s="389">
        <v>2604.0520736911708</v>
      </c>
      <c r="BE93" s="372"/>
      <c r="BF93" s="389">
        <v>2954.382583074213</v>
      </c>
      <c r="BG93" s="372"/>
      <c r="BH93" s="389">
        <v>2693.9058613838047</v>
      </c>
      <c r="BI93" s="372"/>
      <c r="BJ93" s="389">
        <v>2495.7337238058676</v>
      </c>
      <c r="BK93" s="372"/>
      <c r="BL93" s="423">
        <v>2473.8801599015969</v>
      </c>
      <c r="BM93" s="374" t="s">
        <v>1610</v>
      </c>
      <c r="CJ93" s="303"/>
      <c r="CK93" s="303"/>
      <c r="CL93" s="303"/>
      <c r="CM93" s="304" t="s">
        <v>8</v>
      </c>
      <c r="CN93" s="303" t="s">
        <v>946</v>
      </c>
      <c r="CO93" s="303"/>
      <c r="CP93" s="303"/>
      <c r="CQ93" s="303"/>
      <c r="CR93" s="303"/>
      <c r="CS93" s="303"/>
      <c r="CT93" s="303"/>
    </row>
    <row r="94" spans="1:98" ht="15" customHeight="1" thickBot="1">
      <c r="A94" s="39"/>
      <c r="B94" s="6"/>
      <c r="C94" s="4"/>
      <c r="D94" s="591" t="s">
        <v>152</v>
      </c>
      <c r="E94" s="592"/>
      <c r="F94" s="390">
        <v>1.551486173311067</v>
      </c>
      <c r="G94" s="394"/>
      <c r="H94" s="391">
        <v>1.530463315583958</v>
      </c>
      <c r="I94" s="394"/>
      <c r="J94" s="391">
        <v>1.508912099939681</v>
      </c>
      <c r="K94" s="394"/>
      <c r="L94" s="391">
        <v>1.4876129235860385</v>
      </c>
      <c r="M94" s="394"/>
      <c r="N94" s="391">
        <v>1.4515852725339418</v>
      </c>
      <c r="O94" s="394"/>
      <c r="P94" s="391">
        <v>1.2369450542000962</v>
      </c>
      <c r="Q94" s="394"/>
      <c r="R94" s="391">
        <v>1.2383559184498605</v>
      </c>
      <c r="S94" s="394"/>
      <c r="T94" s="391">
        <v>1.3563718961641495</v>
      </c>
      <c r="U94" s="394"/>
      <c r="V94" s="391">
        <v>1.2850296412960553</v>
      </c>
      <c r="W94" s="394"/>
      <c r="X94" s="391">
        <v>1.4303918444141843</v>
      </c>
      <c r="Y94" s="394"/>
      <c r="Z94" s="391">
        <v>1.2650181010368784</v>
      </c>
      <c r="AA94" s="394"/>
      <c r="AB94" s="391">
        <v>1.352723428687951</v>
      </c>
      <c r="AC94" s="394"/>
      <c r="AD94" s="391">
        <v>1.0765521297848577</v>
      </c>
      <c r="AE94" s="394"/>
      <c r="AF94" s="391">
        <v>1.1849692656576885</v>
      </c>
      <c r="AG94" s="394"/>
      <c r="AH94" s="391">
        <v>1.1121078915833948</v>
      </c>
      <c r="AI94" s="394"/>
      <c r="AJ94" s="391">
        <v>0.92994624477175347</v>
      </c>
      <c r="AK94" s="394"/>
      <c r="AL94" s="391">
        <v>1.0889739923209469</v>
      </c>
      <c r="AM94" s="394"/>
      <c r="AN94" s="391">
        <v>0.87858751514689448</v>
      </c>
      <c r="AO94" s="394"/>
      <c r="AP94" s="391">
        <v>0.87724536593291813</v>
      </c>
      <c r="AQ94" s="394"/>
      <c r="AR94" s="391">
        <v>0.93635805506421155</v>
      </c>
      <c r="AS94" s="394"/>
      <c r="AT94" s="391">
        <v>1.0649446460104286</v>
      </c>
      <c r="AU94" s="394"/>
      <c r="AV94" s="392">
        <v>0.99261032955592354</v>
      </c>
      <c r="AW94" s="394"/>
      <c r="AX94" s="392">
        <v>0.89742251041221299</v>
      </c>
      <c r="AY94" s="394"/>
      <c r="AZ94" s="392">
        <v>1.0039043495510558</v>
      </c>
      <c r="BA94" s="394"/>
      <c r="BB94" s="392">
        <v>0.85622582942964642</v>
      </c>
      <c r="BC94" s="394"/>
      <c r="BD94" s="392">
        <v>0.86707682847909029</v>
      </c>
      <c r="BE94" s="394"/>
      <c r="BF94" s="392">
        <v>0.82532483471101803</v>
      </c>
      <c r="BG94" s="394"/>
      <c r="BH94" s="392">
        <v>0.7465838632136037</v>
      </c>
      <c r="BI94" s="394"/>
      <c r="BJ94" s="392">
        <v>0.77642831688485114</v>
      </c>
      <c r="BK94" s="394"/>
      <c r="BL94" s="436">
        <v>0.76644995484068623</v>
      </c>
      <c r="BM94" s="398" t="s">
        <v>1610</v>
      </c>
      <c r="CJ94" s="303"/>
      <c r="CK94" s="303"/>
      <c r="CL94" s="303"/>
      <c r="CM94" s="304" t="s">
        <v>9</v>
      </c>
      <c r="CN94" s="303" t="s">
        <v>946</v>
      </c>
      <c r="CO94" s="303"/>
      <c r="CP94" s="303"/>
      <c r="CQ94" s="303"/>
      <c r="CR94" s="303"/>
      <c r="CS94" s="303"/>
      <c r="CT94" s="303"/>
    </row>
    <row r="95" spans="1:98" ht="55.5" customHeight="1">
      <c r="A95" s="39"/>
      <c r="B95" s="593" t="s">
        <v>1015</v>
      </c>
      <c r="C95" s="594"/>
      <c r="D95" s="594"/>
      <c r="E95" s="595"/>
      <c r="F95" s="387">
        <v>44305.432442841848</v>
      </c>
      <c r="G95" s="372"/>
      <c r="H95" s="388">
        <v>44185.545892830778</v>
      </c>
      <c r="I95" s="372"/>
      <c r="J95" s="388">
        <v>44248.389321717317</v>
      </c>
      <c r="K95" s="372"/>
      <c r="L95" s="388">
        <v>43980.075272574795</v>
      </c>
      <c r="M95" s="372"/>
      <c r="N95" s="388">
        <v>43179.619211234785</v>
      </c>
      <c r="O95" s="372"/>
      <c r="P95" s="388">
        <v>41264.600564184191</v>
      </c>
      <c r="Q95" s="372"/>
      <c r="R95" s="388">
        <v>43357.442919478533</v>
      </c>
      <c r="S95" s="372"/>
      <c r="T95" s="388">
        <v>42125.768369950682</v>
      </c>
      <c r="U95" s="372"/>
      <c r="V95" s="388">
        <v>42449.257287720087</v>
      </c>
      <c r="W95" s="372"/>
      <c r="X95" s="388">
        <v>42955.986608675921</v>
      </c>
      <c r="Y95" s="372"/>
      <c r="Z95" s="388">
        <v>42960.41657273384</v>
      </c>
      <c r="AA95" s="372"/>
      <c r="AB95" s="388">
        <v>42761.966107647284</v>
      </c>
      <c r="AC95" s="372"/>
      <c r="AD95" s="388">
        <v>41141.213196862125</v>
      </c>
      <c r="AE95" s="372"/>
      <c r="AF95" s="388">
        <v>41545.701177689472</v>
      </c>
      <c r="AG95" s="372"/>
      <c r="AH95" s="388">
        <v>37784.065782026708</v>
      </c>
      <c r="AI95" s="372"/>
      <c r="AJ95" s="388">
        <v>38558.831351436238</v>
      </c>
      <c r="AK95" s="372"/>
      <c r="AL95" s="388">
        <v>38147.897115905653</v>
      </c>
      <c r="AM95" s="372"/>
      <c r="AN95" s="388">
        <v>36042.809406662127</v>
      </c>
      <c r="AO95" s="372"/>
      <c r="AP95" s="388">
        <v>35699.942882946329</v>
      </c>
      <c r="AQ95" s="372"/>
      <c r="AR95" s="388">
        <v>33791.198743271096</v>
      </c>
      <c r="AS95" s="372"/>
      <c r="AT95" s="388">
        <v>34625.941771088714</v>
      </c>
      <c r="AU95" s="372"/>
      <c r="AV95" s="389">
        <v>35074.857718040563</v>
      </c>
      <c r="AW95" s="372"/>
      <c r="AX95" s="389">
        <v>36279.682190378167</v>
      </c>
      <c r="AY95" s="372"/>
      <c r="AZ95" s="389">
        <v>36290.496424724239</v>
      </c>
      <c r="BA95" s="372"/>
      <c r="BB95" s="389">
        <v>33953.105820678174</v>
      </c>
      <c r="BC95" s="372"/>
      <c r="BD95" s="389">
        <v>31237.315197788288</v>
      </c>
      <c r="BE95" s="372"/>
      <c r="BF95" s="389">
        <v>35313.207226576837</v>
      </c>
      <c r="BG95" s="372"/>
      <c r="BH95" s="389">
        <v>31647.270638884769</v>
      </c>
      <c r="BI95" s="372"/>
      <c r="BJ95" s="389">
        <v>30825.657306094159</v>
      </c>
      <c r="BK95" s="372"/>
      <c r="BL95" s="423">
        <f>SUM(BL5,BL91)</f>
        <v>28626.80705680867</v>
      </c>
      <c r="BM95" s="374" t="s">
        <v>1610</v>
      </c>
      <c r="CJ95" s="303"/>
      <c r="CK95" s="303"/>
      <c r="CL95" s="303"/>
      <c r="CM95" s="304" t="s">
        <v>962</v>
      </c>
      <c r="CN95" s="303" t="s">
        <v>946</v>
      </c>
      <c r="CO95" s="303"/>
      <c r="CP95" s="303"/>
      <c r="CQ95" s="303"/>
      <c r="CR95" s="303"/>
      <c r="CS95" s="303"/>
      <c r="CT95" s="303"/>
    </row>
    <row r="96" spans="1:98" ht="17.25" customHeight="1">
      <c r="A96" s="40"/>
      <c r="B96" s="346">
        <v>2</v>
      </c>
      <c r="C96" s="226"/>
      <c r="D96" s="582" t="s">
        <v>168</v>
      </c>
      <c r="E96" s="583"/>
      <c r="F96" s="387" t="s">
        <v>700</v>
      </c>
      <c r="G96" s="372"/>
      <c r="H96" s="388" t="s">
        <v>700</v>
      </c>
      <c r="I96" s="372"/>
      <c r="J96" s="388" t="s">
        <v>700</v>
      </c>
      <c r="K96" s="372"/>
      <c r="L96" s="388" t="s">
        <v>700</v>
      </c>
      <c r="M96" s="372"/>
      <c r="N96" s="388" t="s">
        <v>700</v>
      </c>
      <c r="O96" s="372"/>
      <c r="P96" s="388" t="s">
        <v>700</v>
      </c>
      <c r="Q96" s="372"/>
      <c r="R96" s="388" t="s">
        <v>700</v>
      </c>
      <c r="S96" s="372"/>
      <c r="T96" s="388" t="s">
        <v>700</v>
      </c>
      <c r="U96" s="372"/>
      <c r="V96" s="388" t="s">
        <v>700</v>
      </c>
      <c r="W96" s="372"/>
      <c r="X96" s="388" t="s">
        <v>700</v>
      </c>
      <c r="Y96" s="372"/>
      <c r="Z96" s="388" t="s">
        <v>700</v>
      </c>
      <c r="AA96" s="372"/>
      <c r="AB96" s="388" t="s">
        <v>700</v>
      </c>
      <c r="AC96" s="372"/>
      <c r="AD96" s="388" t="s">
        <v>700</v>
      </c>
      <c r="AE96" s="372"/>
      <c r="AF96" s="388" t="s">
        <v>700</v>
      </c>
      <c r="AG96" s="372"/>
      <c r="AH96" s="388" t="s">
        <v>700</v>
      </c>
      <c r="AI96" s="372"/>
      <c r="AJ96" s="388" t="s">
        <v>700</v>
      </c>
      <c r="AK96" s="372"/>
      <c r="AL96" s="388" t="s">
        <v>700</v>
      </c>
      <c r="AM96" s="372"/>
      <c r="AN96" s="388" t="s">
        <v>700</v>
      </c>
      <c r="AO96" s="372"/>
      <c r="AP96" s="388" t="s">
        <v>700</v>
      </c>
      <c r="AQ96" s="372"/>
      <c r="AR96" s="388" t="s">
        <v>700</v>
      </c>
      <c r="AS96" s="372"/>
      <c r="AT96" s="388" t="s">
        <v>700</v>
      </c>
      <c r="AU96" s="372"/>
      <c r="AV96" s="389" t="s">
        <v>700</v>
      </c>
      <c r="AW96" s="372"/>
      <c r="AX96" s="389" t="s">
        <v>700</v>
      </c>
      <c r="AY96" s="372"/>
      <c r="AZ96" s="389" t="s">
        <v>700</v>
      </c>
      <c r="BA96" s="372"/>
      <c r="BB96" s="401" t="s">
        <v>700</v>
      </c>
      <c r="BC96" s="372"/>
      <c r="BD96" s="401" t="s">
        <v>700</v>
      </c>
      <c r="BE96" s="372"/>
      <c r="BF96" s="401" t="s">
        <v>700</v>
      </c>
      <c r="BG96" s="372"/>
      <c r="BH96" s="401" t="s">
        <v>700</v>
      </c>
      <c r="BI96" s="372"/>
      <c r="BJ96" s="401" t="s">
        <v>700</v>
      </c>
      <c r="BK96" s="372"/>
      <c r="BL96" s="423" t="s">
        <v>700</v>
      </c>
      <c r="BM96" s="374"/>
      <c r="CJ96" s="303"/>
      <c r="CK96" s="303"/>
      <c r="CL96" s="303"/>
      <c r="CM96" s="304" t="s">
        <v>962</v>
      </c>
      <c r="CN96" s="303" t="s">
        <v>963</v>
      </c>
      <c r="CO96" s="303"/>
      <c r="CP96" s="303"/>
      <c r="CQ96" s="303"/>
      <c r="CR96" s="303"/>
      <c r="CS96" s="303"/>
      <c r="CT96" s="303"/>
    </row>
    <row r="97" spans="1:98" ht="12.75" customHeight="1">
      <c r="A97" s="40"/>
      <c r="B97" s="347">
        <v>2.1</v>
      </c>
      <c r="C97" s="227"/>
      <c r="D97" s="580" t="s">
        <v>170</v>
      </c>
      <c r="E97" s="581"/>
      <c r="F97" s="371">
        <v>0</v>
      </c>
      <c r="G97" s="372"/>
      <c r="H97" s="380">
        <v>0</v>
      </c>
      <c r="I97" s="372"/>
      <c r="J97" s="380">
        <v>0</v>
      </c>
      <c r="K97" s="372"/>
      <c r="L97" s="380">
        <v>0</v>
      </c>
      <c r="M97" s="372"/>
      <c r="N97" s="380">
        <v>0</v>
      </c>
      <c r="O97" s="372"/>
      <c r="P97" s="380">
        <v>0</v>
      </c>
      <c r="Q97" s="372"/>
      <c r="R97" s="380">
        <v>0</v>
      </c>
      <c r="S97" s="372"/>
      <c r="T97" s="380">
        <v>0</v>
      </c>
      <c r="U97" s="372"/>
      <c r="V97" s="380">
        <v>0</v>
      </c>
      <c r="W97" s="372"/>
      <c r="X97" s="380">
        <v>0</v>
      </c>
      <c r="Y97" s="372"/>
      <c r="Z97" s="380">
        <v>0</v>
      </c>
      <c r="AA97" s="372"/>
      <c r="AB97" s="380">
        <v>0</v>
      </c>
      <c r="AC97" s="372"/>
      <c r="AD97" s="380">
        <v>0</v>
      </c>
      <c r="AE97" s="372"/>
      <c r="AF97" s="380">
        <v>0</v>
      </c>
      <c r="AG97" s="372"/>
      <c r="AH97" s="380">
        <v>0</v>
      </c>
      <c r="AI97" s="372"/>
      <c r="AJ97" s="380">
        <v>0</v>
      </c>
      <c r="AK97" s="372"/>
      <c r="AL97" s="380">
        <v>0</v>
      </c>
      <c r="AM97" s="372"/>
      <c r="AN97" s="380">
        <v>0</v>
      </c>
      <c r="AO97" s="372"/>
      <c r="AP97" s="380">
        <v>0</v>
      </c>
      <c r="AQ97" s="372"/>
      <c r="AR97" s="380">
        <v>0</v>
      </c>
      <c r="AS97" s="372"/>
      <c r="AT97" s="380">
        <v>0</v>
      </c>
      <c r="AU97" s="372"/>
      <c r="AV97" s="373">
        <v>0</v>
      </c>
      <c r="AW97" s="372"/>
      <c r="AX97" s="373">
        <v>0</v>
      </c>
      <c r="AY97" s="372"/>
      <c r="AZ97" s="373">
        <v>0</v>
      </c>
      <c r="BA97" s="372"/>
      <c r="BB97" s="373">
        <v>0</v>
      </c>
      <c r="BC97" s="372"/>
      <c r="BD97" s="373">
        <v>0</v>
      </c>
      <c r="BE97" s="372"/>
      <c r="BF97" s="373">
        <v>0</v>
      </c>
      <c r="BG97" s="372"/>
      <c r="BH97" s="373">
        <v>0</v>
      </c>
      <c r="BI97" s="372"/>
      <c r="BJ97" s="373">
        <v>0</v>
      </c>
      <c r="BK97" s="372"/>
      <c r="BL97" s="424">
        <v>0</v>
      </c>
      <c r="BM97" s="374" t="s">
        <v>1610</v>
      </c>
      <c r="CJ97" s="303"/>
      <c r="CK97" s="303"/>
      <c r="CL97" s="303"/>
      <c r="CM97" s="304" t="s">
        <v>962</v>
      </c>
      <c r="CN97" s="303" t="s">
        <v>964</v>
      </c>
      <c r="CO97" s="303"/>
      <c r="CP97" s="303"/>
      <c r="CQ97" s="303"/>
      <c r="CR97" s="303"/>
      <c r="CS97" s="303"/>
      <c r="CT97" s="303"/>
    </row>
    <row r="98" spans="1:98" ht="12.75" customHeight="1">
      <c r="A98" s="40"/>
      <c r="B98" s="347">
        <v>2.2000000000000002</v>
      </c>
      <c r="C98" s="227"/>
      <c r="D98" s="580" t="s">
        <v>171</v>
      </c>
      <c r="E98" s="581"/>
      <c r="F98" s="371" t="s">
        <v>700</v>
      </c>
      <c r="G98" s="372"/>
      <c r="H98" s="380" t="s">
        <v>700</v>
      </c>
      <c r="I98" s="372"/>
      <c r="J98" s="380" t="s">
        <v>700</v>
      </c>
      <c r="K98" s="372"/>
      <c r="L98" s="380" t="s">
        <v>700</v>
      </c>
      <c r="M98" s="372"/>
      <c r="N98" s="380" t="s">
        <v>700</v>
      </c>
      <c r="O98" s="372"/>
      <c r="P98" s="380" t="s">
        <v>700</v>
      </c>
      <c r="Q98" s="372"/>
      <c r="R98" s="380" t="s">
        <v>700</v>
      </c>
      <c r="S98" s="372"/>
      <c r="T98" s="380" t="s">
        <v>700</v>
      </c>
      <c r="U98" s="372"/>
      <c r="V98" s="380" t="s">
        <v>700</v>
      </c>
      <c r="W98" s="372"/>
      <c r="X98" s="380" t="s">
        <v>700</v>
      </c>
      <c r="Y98" s="372"/>
      <c r="Z98" s="380" t="s">
        <v>700</v>
      </c>
      <c r="AA98" s="372"/>
      <c r="AB98" s="380" t="s">
        <v>700</v>
      </c>
      <c r="AC98" s="372"/>
      <c r="AD98" s="380" t="s">
        <v>700</v>
      </c>
      <c r="AE98" s="372"/>
      <c r="AF98" s="380" t="s">
        <v>700</v>
      </c>
      <c r="AG98" s="372"/>
      <c r="AH98" s="380" t="s">
        <v>700</v>
      </c>
      <c r="AI98" s="372"/>
      <c r="AJ98" s="380" t="s">
        <v>700</v>
      </c>
      <c r="AK98" s="372"/>
      <c r="AL98" s="380" t="s">
        <v>700</v>
      </c>
      <c r="AM98" s="372"/>
      <c r="AN98" s="380" t="s">
        <v>700</v>
      </c>
      <c r="AO98" s="372"/>
      <c r="AP98" s="380" t="s">
        <v>700</v>
      </c>
      <c r="AQ98" s="372"/>
      <c r="AR98" s="380" t="s">
        <v>700</v>
      </c>
      <c r="AS98" s="372"/>
      <c r="AT98" s="380" t="s">
        <v>700</v>
      </c>
      <c r="AU98" s="372"/>
      <c r="AV98" s="373" t="s">
        <v>700</v>
      </c>
      <c r="AW98" s="372"/>
      <c r="AX98" s="373" t="s">
        <v>700</v>
      </c>
      <c r="AY98" s="372"/>
      <c r="AZ98" s="373" t="s">
        <v>700</v>
      </c>
      <c r="BA98" s="372"/>
      <c r="BB98" s="403" t="s">
        <v>700</v>
      </c>
      <c r="BC98" s="372"/>
      <c r="BD98" s="403" t="s">
        <v>700</v>
      </c>
      <c r="BE98" s="372"/>
      <c r="BF98" s="403" t="s">
        <v>700</v>
      </c>
      <c r="BG98" s="372"/>
      <c r="BH98" s="403" t="s">
        <v>700</v>
      </c>
      <c r="BI98" s="372"/>
      <c r="BJ98" s="403" t="s">
        <v>700</v>
      </c>
      <c r="BK98" s="372"/>
      <c r="BL98" s="424" t="s">
        <v>700</v>
      </c>
      <c r="BM98" s="374"/>
      <c r="CJ98" s="303"/>
      <c r="CK98" s="303"/>
      <c r="CL98" s="303"/>
      <c r="CM98" s="304" t="s">
        <v>962</v>
      </c>
      <c r="CN98" s="303" t="s">
        <v>965</v>
      </c>
      <c r="CO98" s="303"/>
      <c r="CP98" s="303"/>
      <c r="CQ98" s="303"/>
      <c r="CR98" s="303"/>
      <c r="CS98" s="303"/>
      <c r="CT98" s="303"/>
    </row>
    <row r="99" spans="1:98" ht="12.75" customHeight="1">
      <c r="A99" s="40"/>
      <c r="B99" s="347">
        <v>2.2999999999999998</v>
      </c>
      <c r="C99" s="227"/>
      <c r="D99" s="580" t="s">
        <v>172</v>
      </c>
      <c r="E99" s="581"/>
      <c r="F99" s="371">
        <v>16.898021767889009</v>
      </c>
      <c r="G99" s="372"/>
      <c r="H99" s="380">
        <v>14.531888302941177</v>
      </c>
      <c r="I99" s="372"/>
      <c r="J99" s="380">
        <v>8.6494311799999917</v>
      </c>
      <c r="K99" s="372"/>
      <c r="L99" s="380">
        <v>12.049828236586782</v>
      </c>
      <c r="M99" s="372"/>
      <c r="N99" s="405">
        <v>2.5620745304319992</v>
      </c>
      <c r="O99" s="372" t="s">
        <v>351</v>
      </c>
      <c r="P99" s="405">
        <v>0</v>
      </c>
      <c r="Q99" s="372" t="s">
        <v>351</v>
      </c>
      <c r="R99" s="405">
        <v>7.8500545577999992</v>
      </c>
      <c r="S99" s="372" t="s">
        <v>351</v>
      </c>
      <c r="T99" s="380">
        <v>8.5286728800000002</v>
      </c>
      <c r="U99" s="372"/>
      <c r="V99" s="380">
        <v>6.3831746333674797</v>
      </c>
      <c r="W99" s="372"/>
      <c r="X99" s="405">
        <v>2.4847039502855282</v>
      </c>
      <c r="Y99" s="372" t="s">
        <v>351</v>
      </c>
      <c r="Z99" s="405">
        <v>0.19957182851431798</v>
      </c>
      <c r="AA99" s="372" t="s">
        <v>351</v>
      </c>
      <c r="AB99" s="405">
        <v>8.8931252233023592</v>
      </c>
      <c r="AC99" s="372" t="s">
        <v>351</v>
      </c>
      <c r="AD99" s="380">
        <v>9.5123977423487993</v>
      </c>
      <c r="AE99" s="372"/>
      <c r="AF99" s="380">
        <v>10.158033827026802</v>
      </c>
      <c r="AG99" s="372"/>
      <c r="AH99" s="380">
        <v>9.3074187870378005</v>
      </c>
      <c r="AI99" s="372"/>
      <c r="AJ99" s="380">
        <v>9.8075862492893986</v>
      </c>
      <c r="AK99" s="372"/>
      <c r="AL99" s="380">
        <v>8.5391230100435997</v>
      </c>
      <c r="AM99" s="372"/>
      <c r="AN99" s="405">
        <v>2.7333634033602001</v>
      </c>
      <c r="AO99" s="372" t="s">
        <v>351</v>
      </c>
      <c r="AP99" s="380">
        <v>3.7843042430700002</v>
      </c>
      <c r="AQ99" s="372"/>
      <c r="AR99" s="380">
        <v>4.2768023126400001</v>
      </c>
      <c r="AS99" s="372"/>
      <c r="AT99" s="405">
        <v>6.566207754023778</v>
      </c>
      <c r="AU99" s="372" t="s">
        <v>351</v>
      </c>
      <c r="AV99" s="373">
        <v>5.6261553374052005</v>
      </c>
      <c r="AW99" s="372"/>
      <c r="AX99" s="373">
        <v>5.5419601406744396</v>
      </c>
      <c r="AY99" s="372"/>
      <c r="AZ99" s="373">
        <v>3.2605346376816602</v>
      </c>
      <c r="BA99" s="372"/>
      <c r="BB99" s="373">
        <v>4.7381011781920801</v>
      </c>
      <c r="BC99" s="372"/>
      <c r="BD99" s="373">
        <v>4.4516099880605404</v>
      </c>
      <c r="BE99" s="372"/>
      <c r="BF99" s="373">
        <v>5.1279104699999998</v>
      </c>
      <c r="BG99" s="372"/>
      <c r="BH99" s="373">
        <v>5.226564786</v>
      </c>
      <c r="BI99" s="372"/>
      <c r="BJ99" s="373">
        <v>4.3982702770055004</v>
      </c>
      <c r="BK99" s="372"/>
      <c r="BL99" s="424">
        <v>4.3982702770055004</v>
      </c>
      <c r="BM99" s="374" t="s">
        <v>1610</v>
      </c>
      <c r="CJ99" s="303"/>
      <c r="CK99" s="303"/>
      <c r="CL99" s="303"/>
      <c r="CM99" s="304" t="s">
        <v>962</v>
      </c>
      <c r="CN99" s="303" t="s">
        <v>966</v>
      </c>
      <c r="CO99" s="303"/>
      <c r="CP99" s="303"/>
      <c r="CQ99" s="303"/>
      <c r="CR99" s="303"/>
      <c r="CS99" s="303"/>
      <c r="CT99" s="303"/>
    </row>
    <row r="100" spans="1:98" ht="12.75" customHeight="1">
      <c r="A100" s="40"/>
      <c r="B100" s="347">
        <v>2.4</v>
      </c>
      <c r="C100" s="227"/>
      <c r="D100" s="580" t="s">
        <v>173</v>
      </c>
      <c r="E100" s="581"/>
      <c r="F100" s="371">
        <v>14.356293750198279</v>
      </c>
      <c r="G100" s="372"/>
      <c r="H100" s="380">
        <v>16.933904922997115</v>
      </c>
      <c r="I100" s="372"/>
      <c r="J100" s="380">
        <v>14.998460808609106</v>
      </c>
      <c r="K100" s="372"/>
      <c r="L100" s="380">
        <v>13.825999294004506</v>
      </c>
      <c r="M100" s="372"/>
      <c r="N100" s="380">
        <v>13.956181091080847</v>
      </c>
      <c r="O100" s="372"/>
      <c r="P100" s="380">
        <v>14.201883149436799</v>
      </c>
      <c r="Q100" s="372"/>
      <c r="R100" s="380">
        <v>13.368433370446343</v>
      </c>
      <c r="S100" s="372"/>
      <c r="T100" s="380">
        <v>13.884060155450415</v>
      </c>
      <c r="U100" s="372"/>
      <c r="V100" s="380">
        <v>18.310936100327901</v>
      </c>
      <c r="W100" s="372"/>
      <c r="X100" s="380">
        <v>24.683729461448277</v>
      </c>
      <c r="Y100" s="372"/>
      <c r="Z100" s="405">
        <v>41.831151597425588</v>
      </c>
      <c r="AA100" s="372" t="s">
        <v>350</v>
      </c>
      <c r="AB100" s="380">
        <v>49.837603400770227</v>
      </c>
      <c r="AC100" s="372"/>
      <c r="AD100" s="380">
        <v>52.09425386285394</v>
      </c>
      <c r="AE100" s="372"/>
      <c r="AF100" s="380">
        <v>58.370512630628113</v>
      </c>
      <c r="AG100" s="372"/>
      <c r="AH100" s="380">
        <v>42.95576546078653</v>
      </c>
      <c r="AI100" s="372"/>
      <c r="AJ100" s="380">
        <v>39.64936341718299</v>
      </c>
      <c r="AK100" s="372"/>
      <c r="AL100" s="380">
        <v>40.524654595539097</v>
      </c>
      <c r="AM100" s="372"/>
      <c r="AN100" s="380">
        <v>36.062671964237524</v>
      </c>
      <c r="AO100" s="372"/>
      <c r="AP100" s="380">
        <v>33.650610491499201</v>
      </c>
      <c r="AQ100" s="372"/>
      <c r="AR100" s="380">
        <v>35.533279833436971</v>
      </c>
      <c r="AS100" s="372"/>
      <c r="AT100" s="380">
        <v>43.319211429930299</v>
      </c>
      <c r="AU100" s="372"/>
      <c r="AV100" s="373">
        <v>46.192868423660478</v>
      </c>
      <c r="AW100" s="372"/>
      <c r="AX100" s="373">
        <v>49.504987650641098</v>
      </c>
      <c r="AY100" s="372"/>
      <c r="AZ100" s="373">
        <v>55.346632766968192</v>
      </c>
      <c r="BA100" s="372"/>
      <c r="BB100" s="373">
        <v>55.682179339157031</v>
      </c>
      <c r="BC100" s="372"/>
      <c r="BD100" s="406">
        <v>16.401197666345698</v>
      </c>
      <c r="BE100" s="372" t="s">
        <v>350</v>
      </c>
      <c r="BF100" s="373">
        <v>19.555404205000197</v>
      </c>
      <c r="BG100" s="372"/>
      <c r="BH100" s="373">
        <v>19.177985483785001</v>
      </c>
      <c r="BI100" s="372"/>
      <c r="BJ100" s="373">
        <v>19.4995267644025</v>
      </c>
      <c r="BK100" s="372"/>
      <c r="BL100" s="424">
        <v>19.4995267644025</v>
      </c>
      <c r="BM100" s="374" t="s">
        <v>1610</v>
      </c>
      <c r="CJ100" s="303"/>
      <c r="CK100" s="303"/>
      <c r="CL100" s="303"/>
      <c r="CM100" s="304" t="s">
        <v>962</v>
      </c>
      <c r="CN100" s="303" t="s">
        <v>967</v>
      </c>
      <c r="CO100" s="303"/>
      <c r="CP100" s="303"/>
      <c r="CQ100" s="303"/>
      <c r="CR100" s="303"/>
      <c r="CS100" s="303"/>
      <c r="CT100" s="303"/>
    </row>
    <row r="101" spans="1:98" ht="19.5" customHeight="1">
      <c r="A101" s="40"/>
      <c r="B101" s="346">
        <v>3</v>
      </c>
      <c r="C101" s="226"/>
      <c r="D101" s="582" t="s">
        <v>169</v>
      </c>
      <c r="E101" s="583"/>
      <c r="F101" s="387" t="s">
        <v>700</v>
      </c>
      <c r="G101" s="372"/>
      <c r="H101" s="388" t="s">
        <v>700</v>
      </c>
      <c r="I101" s="372"/>
      <c r="J101" s="388" t="s">
        <v>700</v>
      </c>
      <c r="K101" s="372"/>
      <c r="L101" s="388" t="s">
        <v>700</v>
      </c>
      <c r="M101" s="372"/>
      <c r="N101" s="388" t="s">
        <v>700</v>
      </c>
      <c r="O101" s="372"/>
      <c r="P101" s="388" t="s">
        <v>700</v>
      </c>
      <c r="Q101" s="372"/>
      <c r="R101" s="388" t="s">
        <v>700</v>
      </c>
      <c r="S101" s="372"/>
      <c r="T101" s="388" t="s">
        <v>700</v>
      </c>
      <c r="U101" s="372"/>
      <c r="V101" s="388" t="s">
        <v>700</v>
      </c>
      <c r="W101" s="372"/>
      <c r="X101" s="388" t="s">
        <v>700</v>
      </c>
      <c r="Y101" s="372"/>
      <c r="Z101" s="388" t="s">
        <v>700</v>
      </c>
      <c r="AA101" s="372"/>
      <c r="AB101" s="388" t="s">
        <v>700</v>
      </c>
      <c r="AC101" s="372"/>
      <c r="AD101" s="388" t="s">
        <v>700</v>
      </c>
      <c r="AE101" s="372"/>
      <c r="AF101" s="388" t="s">
        <v>700</v>
      </c>
      <c r="AG101" s="372"/>
      <c r="AH101" s="388" t="s">
        <v>700</v>
      </c>
      <c r="AI101" s="372"/>
      <c r="AJ101" s="388" t="s">
        <v>700</v>
      </c>
      <c r="AK101" s="372"/>
      <c r="AL101" s="388" t="s">
        <v>700</v>
      </c>
      <c r="AM101" s="372"/>
      <c r="AN101" s="388" t="s">
        <v>700</v>
      </c>
      <c r="AO101" s="372"/>
      <c r="AP101" s="388" t="s">
        <v>700</v>
      </c>
      <c r="AQ101" s="372"/>
      <c r="AR101" s="388" t="s">
        <v>700</v>
      </c>
      <c r="AS101" s="372"/>
      <c r="AT101" s="388" t="s">
        <v>700</v>
      </c>
      <c r="AU101" s="372"/>
      <c r="AV101" s="389" t="s">
        <v>700</v>
      </c>
      <c r="AW101" s="372"/>
      <c r="AX101" s="389" t="s">
        <v>700</v>
      </c>
      <c r="AY101" s="372"/>
      <c r="AZ101" s="389" t="s">
        <v>700</v>
      </c>
      <c r="BA101" s="372"/>
      <c r="BB101" s="401" t="s">
        <v>700</v>
      </c>
      <c r="BC101" s="372"/>
      <c r="BD101" s="401" t="s">
        <v>700</v>
      </c>
      <c r="BE101" s="372"/>
      <c r="BF101" s="401" t="s">
        <v>700</v>
      </c>
      <c r="BG101" s="372"/>
      <c r="BH101" s="401" t="s">
        <v>700</v>
      </c>
      <c r="BI101" s="372"/>
      <c r="BJ101" s="401" t="s">
        <v>700</v>
      </c>
      <c r="BK101" s="372"/>
      <c r="BL101" s="423" t="s">
        <v>700</v>
      </c>
      <c r="BM101" s="374"/>
      <c r="CJ101" s="303"/>
      <c r="CK101" s="303"/>
      <c r="CL101" s="303"/>
      <c r="CM101" s="304" t="s">
        <v>962</v>
      </c>
      <c r="CN101" s="303" t="s">
        <v>968</v>
      </c>
      <c r="CO101" s="303"/>
      <c r="CP101" s="303"/>
      <c r="CQ101" s="303"/>
      <c r="CR101" s="303"/>
      <c r="CS101" s="303"/>
      <c r="CT101" s="303"/>
    </row>
    <row r="102" spans="1:98" ht="12.75" customHeight="1">
      <c r="A102" s="40"/>
      <c r="B102" s="347">
        <v>3.1</v>
      </c>
      <c r="C102" s="227"/>
      <c r="D102" s="580" t="s">
        <v>428</v>
      </c>
      <c r="E102" s="581"/>
      <c r="F102" s="371" t="s">
        <v>700</v>
      </c>
      <c r="G102" s="372"/>
      <c r="H102" s="380" t="s">
        <v>700</v>
      </c>
      <c r="I102" s="372"/>
      <c r="J102" s="380" t="s">
        <v>700</v>
      </c>
      <c r="K102" s="372"/>
      <c r="L102" s="380" t="s">
        <v>700</v>
      </c>
      <c r="M102" s="372"/>
      <c r="N102" s="380" t="s">
        <v>700</v>
      </c>
      <c r="O102" s="372"/>
      <c r="P102" s="380" t="s">
        <v>700</v>
      </c>
      <c r="Q102" s="372"/>
      <c r="R102" s="380" t="s">
        <v>700</v>
      </c>
      <c r="S102" s="372"/>
      <c r="T102" s="380" t="s">
        <v>700</v>
      </c>
      <c r="U102" s="372"/>
      <c r="V102" s="380" t="s">
        <v>700</v>
      </c>
      <c r="W102" s="372"/>
      <c r="X102" s="380" t="s">
        <v>700</v>
      </c>
      <c r="Y102" s="372"/>
      <c r="Z102" s="380" t="s">
        <v>700</v>
      </c>
      <c r="AA102" s="372"/>
      <c r="AB102" s="380" t="s">
        <v>700</v>
      </c>
      <c r="AC102" s="372"/>
      <c r="AD102" s="380" t="s">
        <v>700</v>
      </c>
      <c r="AE102" s="372"/>
      <c r="AF102" s="380" t="s">
        <v>700</v>
      </c>
      <c r="AG102" s="372"/>
      <c r="AH102" s="380" t="s">
        <v>700</v>
      </c>
      <c r="AI102" s="372"/>
      <c r="AJ102" s="380" t="s">
        <v>700</v>
      </c>
      <c r="AK102" s="372"/>
      <c r="AL102" s="380" t="s">
        <v>700</v>
      </c>
      <c r="AM102" s="372"/>
      <c r="AN102" s="380" t="s">
        <v>700</v>
      </c>
      <c r="AO102" s="372"/>
      <c r="AP102" s="380" t="s">
        <v>700</v>
      </c>
      <c r="AQ102" s="372"/>
      <c r="AR102" s="380" t="s">
        <v>700</v>
      </c>
      <c r="AS102" s="372"/>
      <c r="AT102" s="380" t="s">
        <v>700</v>
      </c>
      <c r="AU102" s="372"/>
      <c r="AV102" s="373" t="s">
        <v>700</v>
      </c>
      <c r="AW102" s="372"/>
      <c r="AX102" s="373" t="s">
        <v>700</v>
      </c>
      <c r="AY102" s="372"/>
      <c r="AZ102" s="373" t="s">
        <v>700</v>
      </c>
      <c r="BA102" s="372"/>
      <c r="BB102" s="403" t="s">
        <v>700</v>
      </c>
      <c r="BC102" s="372"/>
      <c r="BD102" s="403" t="s">
        <v>700</v>
      </c>
      <c r="BE102" s="372"/>
      <c r="BF102" s="403" t="s">
        <v>700</v>
      </c>
      <c r="BG102" s="372"/>
      <c r="BH102" s="403" t="s">
        <v>700</v>
      </c>
      <c r="BI102" s="372"/>
      <c r="BJ102" s="403" t="s">
        <v>700</v>
      </c>
      <c r="BK102" s="372"/>
      <c r="BL102" s="424" t="s">
        <v>700</v>
      </c>
      <c r="BM102" s="374"/>
      <c r="CJ102" s="303"/>
      <c r="CK102" s="303"/>
      <c r="CL102" s="303"/>
      <c r="CM102" s="304" t="s">
        <v>962</v>
      </c>
      <c r="CN102" s="303" t="s">
        <v>969</v>
      </c>
      <c r="CO102" s="303"/>
      <c r="CP102" s="303"/>
      <c r="CQ102" s="303"/>
      <c r="CR102" s="303"/>
      <c r="CS102" s="303"/>
      <c r="CT102" s="303"/>
    </row>
    <row r="103" spans="1:98" ht="12.75" customHeight="1">
      <c r="A103" s="40"/>
      <c r="B103" s="347">
        <v>3.2</v>
      </c>
      <c r="C103" s="227"/>
      <c r="D103" s="580" t="s">
        <v>429</v>
      </c>
      <c r="E103" s="581"/>
      <c r="F103" s="371">
        <v>1.4216278311710998E-2</v>
      </c>
      <c r="G103" s="372"/>
      <c r="H103" s="380">
        <v>1.5347841369616E-2</v>
      </c>
      <c r="I103" s="372"/>
      <c r="J103" s="380">
        <v>1.6007545747452001E-2</v>
      </c>
      <c r="K103" s="372"/>
      <c r="L103" s="380">
        <v>1.6655774306933997E-2</v>
      </c>
      <c r="M103" s="372"/>
      <c r="N103" s="380">
        <v>1.6804896123364998E-2</v>
      </c>
      <c r="O103" s="372"/>
      <c r="P103" s="380">
        <v>1.7000307774926001E-2</v>
      </c>
      <c r="Q103" s="372"/>
      <c r="R103" s="380">
        <v>1.7422440521961999E-2</v>
      </c>
      <c r="S103" s="372"/>
      <c r="T103" s="380">
        <v>1.8375760424678998E-2</v>
      </c>
      <c r="U103" s="372"/>
      <c r="V103" s="380">
        <v>1.9021365095774997E-2</v>
      </c>
      <c r="W103" s="372"/>
      <c r="X103" s="380">
        <v>2.0001888710453997E-2</v>
      </c>
      <c r="Y103" s="372"/>
      <c r="Z103" s="380">
        <v>2.4260501681604998E-2</v>
      </c>
      <c r="AA103" s="372"/>
      <c r="AB103" s="405">
        <v>0.22217699149534698</v>
      </c>
      <c r="AC103" s="372" t="s">
        <v>351</v>
      </c>
      <c r="AD103" s="380">
        <v>0.23333575604451701</v>
      </c>
      <c r="AE103" s="372"/>
      <c r="AF103" s="380">
        <v>0.24734876651412196</v>
      </c>
      <c r="AG103" s="372"/>
      <c r="AH103" s="380">
        <v>0.22730802878088197</v>
      </c>
      <c r="AI103" s="372"/>
      <c r="AJ103" s="380">
        <v>0.23156429611255497</v>
      </c>
      <c r="AK103" s="372"/>
      <c r="AL103" s="405">
        <v>0.58328916598113689</v>
      </c>
      <c r="AM103" s="372" t="s">
        <v>351</v>
      </c>
      <c r="AN103" s="380">
        <v>0.7744179242538759</v>
      </c>
      <c r="AO103" s="372"/>
      <c r="AP103" s="405">
        <v>2.3852633873529787</v>
      </c>
      <c r="AQ103" s="372" t="s">
        <v>351</v>
      </c>
      <c r="AR103" s="380">
        <v>3.0646986064328896</v>
      </c>
      <c r="AS103" s="372"/>
      <c r="AT103" s="380">
        <v>4.3526229425702727</v>
      </c>
      <c r="AU103" s="372"/>
      <c r="AV103" s="373">
        <v>3.3299842700944331</v>
      </c>
      <c r="AW103" s="372"/>
      <c r="AX103" s="373">
        <v>3.2822949898840847</v>
      </c>
      <c r="AY103" s="372"/>
      <c r="AZ103" s="373">
        <v>1.7890659447885069</v>
      </c>
      <c r="BA103" s="372"/>
      <c r="BB103" s="406">
        <v>2.9201058032031342</v>
      </c>
      <c r="BC103" s="372" t="s">
        <v>351</v>
      </c>
      <c r="BD103" s="373">
        <v>3.7452426798999165</v>
      </c>
      <c r="BE103" s="372"/>
      <c r="BF103" s="373">
        <v>4.0759143845594998</v>
      </c>
      <c r="BG103" s="372"/>
      <c r="BH103" s="373">
        <v>3.7053029999999998</v>
      </c>
      <c r="BI103" s="372"/>
      <c r="BJ103" s="373">
        <v>3.7244805370202565</v>
      </c>
      <c r="BK103" s="372"/>
      <c r="BL103" s="424">
        <v>3.7244805370202565</v>
      </c>
      <c r="BM103" s="374" t="s">
        <v>1610</v>
      </c>
      <c r="CJ103" s="303"/>
      <c r="CK103" s="303"/>
      <c r="CL103" s="303"/>
      <c r="CM103" s="304" t="s">
        <v>962</v>
      </c>
      <c r="CN103" s="303" t="s">
        <v>970</v>
      </c>
      <c r="CO103" s="303"/>
      <c r="CP103" s="303"/>
      <c r="CQ103" s="303"/>
      <c r="CR103" s="303"/>
      <c r="CS103" s="303"/>
      <c r="CT103" s="303"/>
    </row>
    <row r="104" spans="1:98" ht="12.75" customHeight="1">
      <c r="A104" s="40"/>
      <c r="B104" s="347">
        <v>3.3</v>
      </c>
      <c r="C104" s="227"/>
      <c r="D104" s="580" t="s">
        <v>430</v>
      </c>
      <c r="E104" s="581"/>
      <c r="F104" s="371">
        <v>1.859346375239227</v>
      </c>
      <c r="G104" s="372"/>
      <c r="H104" s="380">
        <v>2.184240028041057</v>
      </c>
      <c r="I104" s="372"/>
      <c r="J104" s="380">
        <v>1.9348878281243209</v>
      </c>
      <c r="K104" s="372"/>
      <c r="L104" s="380">
        <v>1.7802079638622368</v>
      </c>
      <c r="M104" s="372"/>
      <c r="N104" s="380">
        <v>1.8019094448789348</v>
      </c>
      <c r="O104" s="372"/>
      <c r="P104" s="380">
        <v>1.855028305823329</v>
      </c>
      <c r="Q104" s="372"/>
      <c r="R104" s="380">
        <v>1.7575568099506409</v>
      </c>
      <c r="S104" s="372"/>
      <c r="T104" s="380">
        <v>1.8302495469340037</v>
      </c>
      <c r="U104" s="372"/>
      <c r="V104" s="380">
        <v>2.3698249860870759</v>
      </c>
      <c r="W104" s="372"/>
      <c r="X104" s="380">
        <v>3.1192711796958599</v>
      </c>
      <c r="Y104" s="372"/>
      <c r="Z104" s="405">
        <v>5.4548582563071166</v>
      </c>
      <c r="AA104" s="372" t="s">
        <v>350</v>
      </c>
      <c r="AB104" s="380">
        <v>7.1510492406922372</v>
      </c>
      <c r="AC104" s="372"/>
      <c r="AD104" s="380">
        <v>8.6280499377525235</v>
      </c>
      <c r="AE104" s="372"/>
      <c r="AF104" s="380">
        <v>10.215480220427608</v>
      </c>
      <c r="AG104" s="372"/>
      <c r="AH104" s="380">
        <v>7.6044823720331962</v>
      </c>
      <c r="AI104" s="372"/>
      <c r="AJ104" s="405">
        <v>3.5922913003246917</v>
      </c>
      <c r="AK104" s="372" t="s">
        <v>351</v>
      </c>
      <c r="AL104" s="380">
        <v>2.9728065353262778</v>
      </c>
      <c r="AM104" s="372"/>
      <c r="AN104" s="380">
        <v>2.744099967999964</v>
      </c>
      <c r="AO104" s="372"/>
      <c r="AP104" s="380">
        <v>2.3765461052794437</v>
      </c>
      <c r="AQ104" s="372"/>
      <c r="AR104" s="380">
        <v>2.4061592877659117</v>
      </c>
      <c r="AS104" s="372"/>
      <c r="AT104" s="380">
        <v>2.5591994547871217</v>
      </c>
      <c r="AU104" s="372"/>
      <c r="AV104" s="373">
        <v>2.4914574348892686</v>
      </c>
      <c r="AW104" s="372"/>
      <c r="AX104" s="373">
        <v>2.3939769318100996</v>
      </c>
      <c r="AY104" s="372"/>
      <c r="AZ104" s="373">
        <v>1.9977052741074799</v>
      </c>
      <c r="BA104" s="372"/>
      <c r="BB104" s="373">
        <v>1.2805143013329028</v>
      </c>
      <c r="BC104" s="372"/>
      <c r="BD104" s="406">
        <v>0.61591585833929197</v>
      </c>
      <c r="BE104" s="372" t="s">
        <v>351</v>
      </c>
      <c r="BF104" s="373">
        <v>0.90366155116719993</v>
      </c>
      <c r="BG104" s="372"/>
      <c r="BH104" s="373">
        <v>1.0370248496222998</v>
      </c>
      <c r="BI104" s="372"/>
      <c r="BJ104" s="373">
        <v>1.0901587671995998</v>
      </c>
      <c r="BK104" s="372"/>
      <c r="BL104" s="424">
        <v>1.0901587671995998</v>
      </c>
      <c r="BM104" s="374" t="s">
        <v>1610</v>
      </c>
      <c r="CJ104" s="303"/>
      <c r="CK104" s="303"/>
      <c r="CL104" s="303"/>
      <c r="CM104" s="304" t="s">
        <v>962</v>
      </c>
      <c r="CN104" s="303" t="s">
        <v>971</v>
      </c>
      <c r="CO104" s="303"/>
      <c r="CP104" s="303"/>
      <c r="CQ104" s="303"/>
      <c r="CR104" s="303"/>
      <c r="CS104" s="303"/>
      <c r="CT104" s="303"/>
    </row>
    <row r="105" spans="1:98" ht="29.25" customHeight="1">
      <c r="A105" s="40"/>
      <c r="B105" s="346">
        <v>4</v>
      </c>
      <c r="C105" s="226"/>
      <c r="D105" s="582" t="s">
        <v>143</v>
      </c>
      <c r="E105" s="583"/>
      <c r="F105" s="387">
        <f t="shared" ref="F105" si="0">F106-F95+SUM(F97:F100)-SUM(F102:F104)</f>
        <v>0.20474763134801632</v>
      </c>
      <c r="G105" s="372"/>
      <c r="H105" s="388">
        <v>0.20888962063179184</v>
      </c>
      <c r="I105" s="372"/>
      <c r="J105" s="388">
        <v>0.21936910312087643</v>
      </c>
      <c r="K105" s="372"/>
      <c r="L105" s="388">
        <v>0.23596715712975103</v>
      </c>
      <c r="M105" s="372"/>
      <c r="N105" s="388">
        <v>0.23232319067634188</v>
      </c>
      <c r="O105" s="372"/>
      <c r="P105" s="388">
        <v>0.21351898722526585</v>
      </c>
      <c r="Q105" s="372"/>
      <c r="R105" s="388">
        <v>0.24383179244595055</v>
      </c>
      <c r="S105" s="372"/>
      <c r="T105" s="388">
        <v>0.25704359804072929</v>
      </c>
      <c r="U105" s="372"/>
      <c r="V105" s="388">
        <v>0.26223310882632056</v>
      </c>
      <c r="W105" s="372"/>
      <c r="X105" s="388">
        <v>0.27903128163463098</v>
      </c>
      <c r="Y105" s="372"/>
      <c r="Z105" s="388">
        <v>0.33237937066937295</v>
      </c>
      <c r="AA105" s="372"/>
      <c r="AB105" s="388">
        <v>0.31128755284888765</v>
      </c>
      <c r="AC105" s="372"/>
      <c r="AD105" s="388">
        <v>0.34382787324252462</v>
      </c>
      <c r="AE105" s="372"/>
      <c r="AF105" s="388">
        <v>0.35715518247631906</v>
      </c>
      <c r="AG105" s="372"/>
      <c r="AH105" s="388">
        <v>0.32970395678675146</v>
      </c>
      <c r="AI105" s="372"/>
      <c r="AJ105" s="388">
        <v>0.35755006695369351</v>
      </c>
      <c r="AK105" s="372"/>
      <c r="AL105" s="388">
        <v>0.33467527211372605</v>
      </c>
      <c r="AM105" s="372"/>
      <c r="AN105" s="388">
        <v>0.35855110719025163</v>
      </c>
      <c r="AO105" s="372"/>
      <c r="AP105" s="388">
        <v>0.85087913487447597</v>
      </c>
      <c r="AQ105" s="372"/>
      <c r="AR105" s="388">
        <v>0.85371599341639381</v>
      </c>
      <c r="AS105" s="372"/>
      <c r="AT105" s="388">
        <v>1.2290683009381631</v>
      </c>
      <c r="AU105" s="372"/>
      <c r="AV105" s="389">
        <v>1.2080968632970546</v>
      </c>
      <c r="AW105" s="372"/>
      <c r="AX105" s="389">
        <v>1.1131594505574505</v>
      </c>
      <c r="AY105" s="372"/>
      <c r="AZ105" s="389">
        <v>1.506668597091859</v>
      </c>
      <c r="BA105" s="372"/>
      <c r="BB105" s="389">
        <v>1.6042775768237814</v>
      </c>
      <c r="BC105" s="372"/>
      <c r="BD105" s="389">
        <v>1.2126204588234417</v>
      </c>
      <c r="BE105" s="372"/>
      <c r="BF105" s="389">
        <v>1.4843516338183989</v>
      </c>
      <c r="BG105" s="372"/>
      <c r="BH105" s="389">
        <v>1.3557325602003907</v>
      </c>
      <c r="BI105" s="372"/>
      <c r="BJ105" s="389">
        <v>0.75034902080906818</v>
      </c>
      <c r="BK105" s="372"/>
      <c r="BL105" s="423">
        <f t="shared" ref="BL105" si="1">BL106-BL95+SUM(BL97:BL100)-SUM(BL102:BL104)</f>
        <v>189.24836092851356</v>
      </c>
      <c r="BM105" s="374" t="s">
        <v>1610</v>
      </c>
      <c r="CJ105" s="303"/>
      <c r="CK105" s="303"/>
      <c r="CL105" s="303"/>
      <c r="CM105" s="304" t="s">
        <v>962</v>
      </c>
      <c r="CN105" s="303" t="s">
        <v>972</v>
      </c>
      <c r="CO105" s="303"/>
      <c r="CP105" s="303"/>
      <c r="CQ105" s="303"/>
      <c r="CR105" s="303"/>
      <c r="CS105" s="303"/>
      <c r="CT105" s="303"/>
    </row>
    <row r="106" spans="1:98" ht="33" customHeight="1">
      <c r="A106" s="40"/>
      <c r="B106" s="346">
        <v>5</v>
      </c>
      <c r="C106" s="226"/>
      <c r="D106" s="584" t="s">
        <v>634</v>
      </c>
      <c r="E106" s="585"/>
      <c r="F106" s="369">
        <v>44276.256437608659</v>
      </c>
      <c r="G106" s="372"/>
      <c r="H106" s="383">
        <v>44156.488577094875</v>
      </c>
      <c r="I106" s="372"/>
      <c r="J106" s="383">
        <v>44226.911694205701</v>
      </c>
      <c r="K106" s="372"/>
      <c r="L106" s="383">
        <v>43956.232275939503</v>
      </c>
      <c r="M106" s="372"/>
      <c r="N106" s="383">
        <v>43165.151993144951</v>
      </c>
      <c r="O106" s="372"/>
      <c r="P106" s="383">
        <v>41252.484228635578</v>
      </c>
      <c r="Q106" s="372"/>
      <c r="R106" s="383">
        <v>43338.243242593213</v>
      </c>
      <c r="S106" s="372"/>
      <c r="T106" s="383">
        <v>42105.461305820631</v>
      </c>
      <c r="U106" s="372"/>
      <c r="V106" s="383">
        <v>42427.214256446394</v>
      </c>
      <c r="W106" s="372"/>
      <c r="X106" s="383">
        <v>42932.236479614228</v>
      </c>
      <c r="Y106" s="372"/>
      <c r="Z106" s="383">
        <v>42924.197347436559</v>
      </c>
      <c r="AA106" s="372"/>
      <c r="AB106" s="383">
        <v>42710.919892808255</v>
      </c>
      <c r="AC106" s="372"/>
      <c r="AD106" s="383">
        <v>41088.811758823962</v>
      </c>
      <c r="AE106" s="372"/>
      <c r="AF106" s="383">
        <v>41487.992615401236</v>
      </c>
      <c r="AG106" s="372"/>
      <c r="AH106" s="383">
        <v>37739.964092136484</v>
      </c>
      <c r="AI106" s="372"/>
      <c r="AJ106" s="383">
        <v>38513.555807433157</v>
      </c>
      <c r="AK106" s="372"/>
      <c r="AL106" s="383">
        <v>38102.724109273491</v>
      </c>
      <c r="AM106" s="372"/>
      <c r="AN106" s="383">
        <v>36007.890440293973</v>
      </c>
      <c r="AO106" s="372"/>
      <c r="AP106" s="383">
        <v>35668.120656839259</v>
      </c>
      <c r="AQ106" s="372"/>
      <c r="AR106" s="383">
        <v>33757.713235012634</v>
      </c>
      <c r="AS106" s="372"/>
      <c r="AT106" s="383">
        <v>34584.197242603055</v>
      </c>
      <c r="AU106" s="372"/>
      <c r="AV106" s="370">
        <v>35030.068232847778</v>
      </c>
      <c r="AW106" s="372"/>
      <c r="AX106" s="370">
        <v>36231.424673959111</v>
      </c>
      <c r="AY106" s="372"/>
      <c r="AZ106" s="370">
        <v>36237.182697135577</v>
      </c>
      <c r="BA106" s="372"/>
      <c r="BB106" s="370">
        <v>33898.490437842185</v>
      </c>
      <c r="BC106" s="372"/>
      <c r="BD106" s="370">
        <v>31222.036169130944</v>
      </c>
      <c r="BE106" s="372"/>
      <c r="BF106" s="370">
        <v>35294.987839471381</v>
      </c>
      <c r="BG106" s="372"/>
      <c r="BH106" s="370">
        <v>31628.964149024807</v>
      </c>
      <c r="BI106" s="372"/>
      <c r="BJ106" s="370">
        <v>30807.32449737778</v>
      </c>
      <c r="BK106" s="372"/>
      <c r="BL106" s="432">
        <v>28796.972259999995</v>
      </c>
      <c r="BM106" s="374" t="s">
        <v>574</v>
      </c>
      <c r="CJ106" s="303"/>
      <c r="CK106" s="303"/>
      <c r="CL106" s="303"/>
      <c r="CM106" s="304" t="s">
        <v>962</v>
      </c>
      <c r="CN106" s="303" t="s">
        <v>973</v>
      </c>
      <c r="CO106" s="303"/>
      <c r="CP106" s="303"/>
      <c r="CQ106" s="303"/>
      <c r="CR106" s="303"/>
      <c r="CS106" s="303"/>
      <c r="CT106" s="303"/>
    </row>
    <row r="107" spans="1:98" ht="21" customHeight="1" thickBot="1">
      <c r="A107" s="40"/>
      <c r="B107" s="150"/>
      <c r="C107" s="151"/>
      <c r="D107" s="586" t="s">
        <v>335</v>
      </c>
      <c r="E107" s="587"/>
      <c r="F107" s="228">
        <v>2025</v>
      </c>
      <c r="G107" s="395"/>
      <c r="H107" s="229">
        <v>2025</v>
      </c>
      <c r="I107" s="395"/>
      <c r="J107" s="229">
        <v>2025</v>
      </c>
      <c r="K107" s="395"/>
      <c r="L107" s="229">
        <v>2025</v>
      </c>
      <c r="M107" s="395"/>
      <c r="N107" s="229">
        <v>2025</v>
      </c>
      <c r="O107" s="395"/>
      <c r="P107" s="229">
        <v>2025</v>
      </c>
      <c r="Q107" s="395"/>
      <c r="R107" s="229">
        <v>2025</v>
      </c>
      <c r="S107" s="395"/>
      <c r="T107" s="229">
        <v>2025</v>
      </c>
      <c r="U107" s="395"/>
      <c r="V107" s="229">
        <v>2025</v>
      </c>
      <c r="W107" s="395"/>
      <c r="X107" s="229">
        <v>2025</v>
      </c>
      <c r="Y107" s="395"/>
      <c r="Z107" s="229">
        <v>2025</v>
      </c>
      <c r="AA107" s="395"/>
      <c r="AB107" s="229">
        <v>2025</v>
      </c>
      <c r="AC107" s="395"/>
      <c r="AD107" s="229">
        <v>2025</v>
      </c>
      <c r="AE107" s="395"/>
      <c r="AF107" s="229">
        <v>2025</v>
      </c>
      <c r="AG107" s="395"/>
      <c r="AH107" s="229">
        <v>2025</v>
      </c>
      <c r="AI107" s="395"/>
      <c r="AJ107" s="229">
        <v>2025</v>
      </c>
      <c r="AK107" s="395"/>
      <c r="AL107" s="229">
        <v>2025</v>
      </c>
      <c r="AM107" s="395"/>
      <c r="AN107" s="229">
        <v>2025</v>
      </c>
      <c r="AO107" s="395"/>
      <c r="AP107" s="229">
        <v>2025</v>
      </c>
      <c r="AQ107" s="395"/>
      <c r="AR107" s="229">
        <v>2025</v>
      </c>
      <c r="AS107" s="395"/>
      <c r="AT107" s="229">
        <v>2025</v>
      </c>
      <c r="AU107" s="395"/>
      <c r="AV107" s="229">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437">
        <v>2025</v>
      </c>
      <c r="BM107" s="399"/>
      <c r="CJ107" s="303"/>
      <c r="CK107" s="303"/>
      <c r="CL107" s="303"/>
      <c r="CM107" s="307"/>
      <c r="CN107" s="303"/>
      <c r="CO107" s="303"/>
      <c r="CP107" s="303"/>
      <c r="CQ107" s="303"/>
      <c r="CR107" s="303"/>
      <c r="CS107" s="303"/>
      <c r="CT107" s="303"/>
    </row>
    <row r="108" spans="1:98">
      <c r="CJ108" s="308"/>
      <c r="CK108" s="308"/>
      <c r="CL108" s="308"/>
      <c r="CM108" s="309"/>
      <c r="CN108" s="308"/>
      <c r="CO108" s="308"/>
      <c r="CP108" s="308"/>
      <c r="CQ108" s="308"/>
      <c r="CR108" s="308"/>
      <c r="CS108" s="308"/>
      <c r="CT108" s="308"/>
    </row>
    <row r="109" spans="1:98" ht="13">
      <c r="B109" s="348" t="s">
        <v>1017</v>
      </c>
      <c r="CJ109" s="308"/>
      <c r="CK109" s="308"/>
      <c r="CL109" s="308"/>
      <c r="CM109" s="309"/>
      <c r="CN109" s="308"/>
      <c r="CO109" s="308"/>
      <c r="CP109" s="308"/>
      <c r="CQ109" s="308"/>
      <c r="CR109" s="308"/>
      <c r="CS109" s="308"/>
      <c r="CT109" s="308"/>
    </row>
    <row r="110" spans="1:98">
      <c r="B110" s="349">
        <v>1</v>
      </c>
      <c r="C110" t="s">
        <v>1018</v>
      </c>
      <c r="CJ110" s="308"/>
      <c r="CK110" s="308"/>
      <c r="CL110" s="308"/>
      <c r="CM110" s="309"/>
      <c r="CN110" s="308"/>
      <c r="CO110" s="308"/>
      <c r="CP110" s="308"/>
      <c r="CQ110" s="308"/>
      <c r="CR110" s="308"/>
      <c r="CS110" s="308"/>
      <c r="CT110" s="308"/>
    </row>
    <row r="111" spans="1:98">
      <c r="B111" s="349"/>
      <c r="CJ111" s="308"/>
      <c r="CK111" s="308"/>
      <c r="CL111" s="308"/>
      <c r="CM111" s="309"/>
      <c r="CN111" s="308"/>
      <c r="CO111" s="308"/>
      <c r="CP111" s="308"/>
      <c r="CQ111" s="308"/>
      <c r="CR111" s="308"/>
      <c r="CS111" s="308"/>
      <c r="CT111" s="308"/>
    </row>
    <row r="112" spans="1:98">
      <c r="B112">
        <v>2.1</v>
      </c>
      <c r="C112" s="63" t="s">
        <v>1019</v>
      </c>
      <c r="CJ112" s="308"/>
      <c r="CK112" s="308"/>
      <c r="CL112" s="308"/>
      <c r="CM112" s="309"/>
      <c r="CN112" s="308"/>
      <c r="CO112" s="308"/>
      <c r="CP112" s="308"/>
      <c r="CQ112" s="308"/>
      <c r="CR112" s="308"/>
      <c r="CS112" s="308"/>
      <c r="CT112" s="308"/>
    </row>
    <row r="113" spans="2:98">
      <c r="B113">
        <v>2.2000000000000002</v>
      </c>
      <c r="C113" s="63" t="s">
        <v>1020</v>
      </c>
      <c r="CJ113" s="308"/>
      <c r="CK113" s="308"/>
      <c r="CL113" s="308"/>
      <c r="CM113" s="309"/>
      <c r="CN113" s="308"/>
      <c r="CO113" s="308"/>
      <c r="CP113" s="308"/>
      <c r="CQ113" s="308"/>
      <c r="CR113" s="308"/>
      <c r="CS113" s="308"/>
      <c r="CT113" s="308"/>
    </row>
    <row r="114" spans="2:98">
      <c r="B114">
        <v>2.2999999999999998</v>
      </c>
      <c r="C114" s="63" t="s">
        <v>1021</v>
      </c>
      <c r="CJ114" s="308"/>
      <c r="CK114" s="308"/>
      <c r="CL114" s="308"/>
      <c r="CM114" s="309"/>
      <c r="CN114" s="308"/>
      <c r="CO114" s="308"/>
      <c r="CP114" s="308"/>
      <c r="CQ114" s="308"/>
      <c r="CR114" s="308"/>
      <c r="CS114" s="308"/>
      <c r="CT114" s="308"/>
    </row>
    <row r="115" spans="2:98">
      <c r="B115">
        <v>2.4</v>
      </c>
      <c r="C115" s="63" t="s">
        <v>1022</v>
      </c>
      <c r="CJ115" s="308"/>
      <c r="CK115" s="308"/>
      <c r="CL115" s="308"/>
      <c r="CM115" s="309"/>
      <c r="CN115" s="308"/>
      <c r="CO115" s="308"/>
      <c r="CP115" s="308"/>
      <c r="CQ115" s="308"/>
      <c r="CR115" s="308"/>
      <c r="CS115" s="308"/>
      <c r="CT115" s="308"/>
    </row>
    <row r="116" spans="2:98">
      <c r="CJ116" s="308"/>
      <c r="CK116" s="308"/>
      <c r="CL116" s="308"/>
      <c r="CM116" s="309"/>
      <c r="CN116" s="308"/>
      <c r="CO116" s="308"/>
      <c r="CP116" s="308"/>
      <c r="CQ116" s="308"/>
      <c r="CR116" s="308"/>
      <c r="CS116" s="308"/>
      <c r="CT116" s="308"/>
    </row>
    <row r="117" spans="2:98">
      <c r="B117">
        <v>3.1</v>
      </c>
      <c r="C117" s="63" t="s">
        <v>1023</v>
      </c>
      <c r="CJ117" s="308"/>
      <c r="CK117" s="308"/>
      <c r="CL117" s="308"/>
      <c r="CM117" s="309"/>
      <c r="CN117" s="308"/>
      <c r="CO117" s="308"/>
      <c r="CP117" s="308"/>
      <c r="CQ117" s="308"/>
      <c r="CR117" s="308"/>
      <c r="CS117" s="308"/>
      <c r="CT117" s="308"/>
    </row>
    <row r="118" spans="2:98">
      <c r="B118">
        <v>3.2</v>
      </c>
      <c r="C118" s="63" t="s">
        <v>1024</v>
      </c>
      <c r="CJ118" s="308"/>
      <c r="CK118" s="308"/>
      <c r="CL118" s="308"/>
      <c r="CM118" s="309"/>
      <c r="CN118" s="308"/>
      <c r="CO118" s="308"/>
      <c r="CP118" s="308"/>
      <c r="CQ118" s="308"/>
      <c r="CR118" s="308"/>
      <c r="CS118" s="308"/>
      <c r="CT118" s="308"/>
    </row>
    <row r="119" spans="2:98">
      <c r="B119">
        <v>3.3</v>
      </c>
      <c r="C119" s="63" t="s">
        <v>1025</v>
      </c>
      <c r="CJ119" s="308"/>
      <c r="CK119" s="308"/>
      <c r="CL119" s="308"/>
      <c r="CM119" s="309"/>
      <c r="CN119" s="308"/>
      <c r="CO119" s="308"/>
      <c r="CP119" s="308"/>
      <c r="CQ119" s="308"/>
      <c r="CR119" s="308"/>
      <c r="CS119" s="308"/>
      <c r="CT119" s="308"/>
    </row>
    <row r="120" spans="2:98">
      <c r="CJ120" s="308"/>
      <c r="CK120" s="308"/>
      <c r="CL120" s="308"/>
      <c r="CM120" s="309"/>
      <c r="CN120" s="308"/>
      <c r="CO120" s="308"/>
      <c r="CP120" s="308"/>
      <c r="CQ120" s="308"/>
      <c r="CR120" s="308"/>
      <c r="CS120" s="308"/>
      <c r="CT120" s="308"/>
    </row>
    <row r="121" spans="2:98">
      <c r="B121" s="349">
        <v>5</v>
      </c>
      <c r="C121" s="63" t="s">
        <v>1026</v>
      </c>
      <c r="CJ121" s="308"/>
      <c r="CK121" s="308"/>
      <c r="CL121" s="308"/>
      <c r="CM121" s="309"/>
      <c r="CN121" s="308"/>
      <c r="CO121" s="308"/>
      <c r="CP121" s="308"/>
      <c r="CQ121" s="308"/>
      <c r="CR121" s="308"/>
      <c r="CS121" s="308"/>
      <c r="CT121" s="308"/>
    </row>
    <row r="122" spans="2:98">
      <c r="CJ122" s="308"/>
      <c r="CK122" s="308"/>
      <c r="CL122" s="308"/>
      <c r="CM122" s="309"/>
      <c r="CN122" s="308"/>
      <c r="CO122" s="308"/>
      <c r="CP122" s="308"/>
      <c r="CQ122" s="308"/>
      <c r="CR122" s="308"/>
      <c r="CS122" s="308"/>
      <c r="CT122" s="308"/>
    </row>
    <row r="123" spans="2:98">
      <c r="CJ123" s="308"/>
      <c r="CK123" s="308"/>
      <c r="CL123" s="308"/>
      <c r="CM123" s="309"/>
      <c r="CN123" s="308"/>
      <c r="CO123" s="308"/>
      <c r="CP123" s="308"/>
      <c r="CQ123" s="308"/>
      <c r="CR123" s="308"/>
      <c r="CS123" s="308"/>
      <c r="CT123" s="308"/>
    </row>
    <row r="124" spans="2:98">
      <c r="CJ124" s="308"/>
      <c r="CK124" s="308"/>
      <c r="CL124" s="308"/>
      <c r="CM124" s="309"/>
      <c r="CN124" s="308"/>
      <c r="CO124" s="308"/>
      <c r="CP124" s="308"/>
      <c r="CQ124" s="308"/>
      <c r="CR124" s="308"/>
      <c r="CS124" s="308"/>
      <c r="CT124" s="308"/>
    </row>
    <row r="125" spans="2:98">
      <c r="CJ125" s="308"/>
      <c r="CK125" s="308"/>
      <c r="CL125" s="308"/>
      <c r="CM125" s="309"/>
      <c r="CN125" s="308"/>
      <c r="CO125" s="308"/>
      <c r="CP125" s="308"/>
      <c r="CQ125" s="308"/>
      <c r="CR125" s="308"/>
      <c r="CS125" s="308"/>
      <c r="CT125" s="308"/>
    </row>
    <row r="126" spans="2:98">
      <c r="CJ126" s="308"/>
      <c r="CK126" s="308"/>
      <c r="CL126" s="308"/>
      <c r="CM126" s="309"/>
      <c r="CN126" s="308"/>
      <c r="CO126" s="308"/>
      <c r="CP126" s="308"/>
      <c r="CQ126" s="308"/>
      <c r="CR126" s="308"/>
      <c r="CS126" s="308"/>
      <c r="CT126" s="308"/>
    </row>
    <row r="127" spans="2:98">
      <c r="CJ127" s="308"/>
      <c r="CK127" s="308"/>
      <c r="CL127" s="308"/>
      <c r="CM127" s="309"/>
      <c r="CN127" s="308"/>
      <c r="CO127" s="308"/>
      <c r="CP127" s="308"/>
      <c r="CQ127" s="308"/>
      <c r="CR127" s="308"/>
      <c r="CS127" s="308"/>
      <c r="CT127" s="308"/>
    </row>
    <row r="128" spans="2:98">
      <c r="CJ128" s="308"/>
      <c r="CK128" s="308"/>
      <c r="CL128" s="308"/>
      <c r="CM128" s="309"/>
      <c r="CN128" s="308"/>
      <c r="CO128" s="308"/>
      <c r="CP128" s="308"/>
      <c r="CQ128" s="308"/>
      <c r="CR128" s="308"/>
      <c r="CS128" s="308"/>
      <c r="CT128" s="308"/>
    </row>
    <row r="129" spans="88:98">
      <c r="CJ129" s="308"/>
      <c r="CK129" s="308"/>
      <c r="CL129" s="308"/>
      <c r="CM129" s="309"/>
      <c r="CN129" s="308"/>
      <c r="CO129" s="308"/>
      <c r="CP129" s="308"/>
      <c r="CQ129" s="308"/>
      <c r="CR129" s="308"/>
      <c r="CS129" s="308"/>
      <c r="CT129" s="308"/>
    </row>
    <row r="130" spans="88:98">
      <c r="CJ130" s="308"/>
      <c r="CK130" s="308"/>
      <c r="CL130" s="308"/>
      <c r="CM130" s="309"/>
      <c r="CN130" s="308"/>
      <c r="CO130" s="308"/>
      <c r="CP130" s="308"/>
      <c r="CQ130" s="308"/>
      <c r="CR130" s="308"/>
      <c r="CS130" s="308"/>
      <c r="CT130" s="308"/>
    </row>
    <row r="131" spans="88:98">
      <c r="CJ131" s="308"/>
      <c r="CK131" s="308"/>
      <c r="CL131" s="308"/>
      <c r="CM131" s="309"/>
      <c r="CN131" s="308"/>
      <c r="CO131" s="308"/>
      <c r="CP131" s="308"/>
      <c r="CQ131" s="308"/>
      <c r="CR131" s="308"/>
      <c r="CS131" s="308"/>
      <c r="CT131" s="308"/>
    </row>
    <row r="132" spans="88:98">
      <c r="CJ132" s="308"/>
      <c r="CK132" s="308"/>
      <c r="CL132" s="308"/>
      <c r="CM132" s="309"/>
      <c r="CN132" s="308"/>
      <c r="CO132" s="308"/>
      <c r="CP132" s="308"/>
      <c r="CQ132" s="308"/>
      <c r="CR132" s="308"/>
      <c r="CS132" s="308"/>
      <c r="CT132" s="308"/>
    </row>
    <row r="133" spans="88:98">
      <c r="CJ133" s="308"/>
      <c r="CK133" s="308"/>
      <c r="CL133" s="308"/>
      <c r="CM133" s="309"/>
      <c r="CN133" s="308"/>
      <c r="CO133" s="308"/>
      <c r="CP133" s="308"/>
      <c r="CQ133" s="308"/>
      <c r="CR133" s="308"/>
      <c r="CS133" s="308"/>
      <c r="CT133" s="308"/>
    </row>
    <row r="134" spans="88:98">
      <c r="CJ134" s="308"/>
      <c r="CK134" s="308"/>
      <c r="CL134" s="308"/>
      <c r="CM134" s="309"/>
      <c r="CN134" s="308"/>
      <c r="CO134" s="308"/>
      <c r="CP134" s="308"/>
      <c r="CQ134" s="308"/>
      <c r="CR134" s="308"/>
      <c r="CS134" s="308"/>
      <c r="CT134" s="308"/>
    </row>
    <row r="135" spans="88:98">
      <c r="CJ135" s="308"/>
      <c r="CK135" s="308"/>
      <c r="CL135" s="308"/>
      <c r="CM135" s="309"/>
      <c r="CN135" s="308"/>
      <c r="CO135" s="308"/>
      <c r="CP135" s="308"/>
      <c r="CQ135" s="308"/>
      <c r="CR135" s="308"/>
      <c r="CS135" s="308"/>
      <c r="CT135" s="308"/>
    </row>
    <row r="136" spans="88:98">
      <c r="CJ136" s="308"/>
      <c r="CK136" s="308"/>
      <c r="CL136" s="308"/>
      <c r="CM136" s="309"/>
      <c r="CN136" s="308"/>
      <c r="CO136" s="308"/>
      <c r="CP136" s="308"/>
      <c r="CQ136" s="308"/>
      <c r="CR136" s="308"/>
      <c r="CS136" s="308"/>
      <c r="CT136" s="308"/>
    </row>
    <row r="137" spans="88:98">
      <c r="CJ137" s="308"/>
      <c r="CK137" s="308"/>
      <c r="CL137" s="308"/>
      <c r="CM137" s="309"/>
      <c r="CN137" s="308"/>
      <c r="CO137" s="308"/>
      <c r="CP137" s="308"/>
      <c r="CQ137" s="308"/>
      <c r="CR137" s="308"/>
      <c r="CS137" s="308"/>
      <c r="CT137" s="308"/>
    </row>
    <row r="138" spans="88:98">
      <c r="CJ138" s="308"/>
      <c r="CK138" s="308"/>
      <c r="CL138" s="308"/>
      <c r="CM138" s="309"/>
      <c r="CN138" s="308"/>
      <c r="CO138" s="308"/>
      <c r="CP138" s="308"/>
      <c r="CQ138" s="308"/>
      <c r="CR138" s="308"/>
      <c r="CS138" s="308"/>
      <c r="CT138" s="308"/>
    </row>
    <row r="139" spans="88:98">
      <c r="CJ139" s="308"/>
      <c r="CK139" s="308"/>
      <c r="CL139" s="308"/>
      <c r="CM139" s="309"/>
      <c r="CN139" s="308"/>
      <c r="CO139" s="308"/>
      <c r="CP139" s="308"/>
      <c r="CQ139" s="308"/>
      <c r="CR139" s="308"/>
      <c r="CS139" s="308"/>
      <c r="CT139" s="308"/>
    </row>
    <row r="140" spans="88:98">
      <c r="CJ140" s="308"/>
      <c r="CK140" s="308"/>
      <c r="CL140" s="308"/>
      <c r="CM140" s="309"/>
      <c r="CN140" s="308"/>
      <c r="CO140" s="308"/>
      <c r="CP140" s="308"/>
      <c r="CQ140" s="308"/>
      <c r="CR140" s="308"/>
      <c r="CS140" s="308"/>
      <c r="CT140" s="308"/>
    </row>
    <row r="141" spans="88:98">
      <c r="CJ141" s="308"/>
      <c r="CK141" s="308"/>
      <c r="CL141" s="308"/>
      <c r="CM141" s="309"/>
      <c r="CN141" s="308"/>
      <c r="CO141" s="308"/>
      <c r="CP141" s="308"/>
      <c r="CQ141" s="308"/>
      <c r="CR141" s="308"/>
      <c r="CS141" s="308"/>
      <c r="CT141" s="308"/>
    </row>
    <row r="142" spans="88:98">
      <c r="CJ142" s="309"/>
      <c r="CK142" s="309"/>
      <c r="CL142" s="309"/>
      <c r="CM142" s="309"/>
      <c r="CN142" s="309"/>
      <c r="CO142" s="309"/>
      <c r="CP142" s="309"/>
      <c r="CQ142" s="309"/>
      <c r="CR142" s="309"/>
      <c r="CS142" s="309"/>
      <c r="CT142" s="309"/>
    </row>
    <row r="143" spans="88:98">
      <c r="CJ143" s="309"/>
      <c r="CK143" s="309"/>
      <c r="CL143" s="309"/>
      <c r="CM143" s="309"/>
      <c r="CN143" s="309"/>
      <c r="CO143" s="309"/>
      <c r="CP143" s="309"/>
      <c r="CQ143" s="309"/>
      <c r="CR143" s="309"/>
      <c r="CS143" s="309"/>
      <c r="CT143" s="309"/>
    </row>
    <row r="144" spans="88:98">
      <c r="CJ144" s="309"/>
      <c r="CK144" s="309"/>
      <c r="CL144" s="309"/>
      <c r="CM144" s="309"/>
      <c r="CN144" s="309"/>
      <c r="CO144" s="309"/>
      <c r="CP144" s="309"/>
      <c r="CQ144" s="309"/>
      <c r="CR144" s="309"/>
      <c r="CS144" s="309"/>
      <c r="CT144" s="309"/>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xWindow="1" yWindow="245" count="4">
    <dataValidation allowBlank="1" showErrorMessage="1" sqref="E1" xr:uid="{00000000-0002-0000-0B00-000000000000}"/>
    <dataValidation type="textLength" allowBlank="1" showInputMessage="1" showErrorMessage="1" prompt="Please select your country in worksheet &quot;Intro&quot; (for all pollutant sheets)" sqref="D1" xr:uid="{00000000-0002-0000-0B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BL4:BL95 BL101:BL104 BL106:BL107 BJ4:BJ95 BJ101:BJ104 BJ106:BJ107 BH4:BH95 BH101:BH104 BH106:BH107 BF4:BF95 BF101:BF104 BF106:BF107 BD4:BD95 BD101:BD104 BD106:BD107 BB4:BB95 BB101:BB104 BB106:BB107 AZ4:AZ95 AZ101:AZ104 AZ106:AZ107 AX4:AX95 AX101:AX104 AX106:AX107 AV4:AV95 AV101:AV104 AV106:AV107 AT4:AT95 AT101:AT104 AT106:AT107 AR4:AR95 AR101:AR104 AR106:AR107 AP4:AP95 AP101:AP104 AP106:AP107 AN4:AN95 AN101:AN104 AN106:AN107 AL4:AL95 AL101:AL104 AL106:AL107 AJ4:AJ95 AJ101:AJ104 AJ106:AJ107 AH4:AH95 AH101:AH104 AH106:AH107 AF4:AF95 AF101:AF104 AF106:AF107 AD4:AD95 AD101:AD104 AD106:AD107 AB4:AB95 AB101:AB104 AB106:AB107 Z4:Z95 Z101:Z104 Z106:Z107 X4:X95 X101:X104 X106:X107 V4:V95 V101:V104 V106:V107 T4:T95 T101:T104 T106:T107 R4:R95 R101:R104 R106:R107 P4:P95 P101:P104 P106:P107 N4:N95 N101:N104 N106:N107 L4:L95 L101:L104 L106:L107 J4:J95 J101:J104 J106:J107 H4:H95 H101:H104 H106:H107 F4:F95 F101:F104 F106:F107" xr:uid="{00000000-0002-0000-0B00-000002000000}">
      <formula1>OR(AND(ISNUMBER(F4),F4&gt;=0),F4=":")</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0B00-000021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17153"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17154"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17155"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17156"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ODEL15">
    <tabColor theme="9" tint="0.39997558519241921"/>
  </sheetPr>
  <dimension ref="A1:CT144"/>
  <sheetViews>
    <sheetView showGridLines="0" showOutlineSymbols="0" zoomScale="80" zoomScaleNormal="80" zoomScaleSheetLayoutView="100" workbookViewId="0">
      <pane xSplit="5" ySplit="4" topLeftCell="F79" activePane="bottomRight" state="frozen"/>
      <selection activeCell="AN63" sqref="AN63"/>
      <selection pane="topRight" activeCell="AN63" sqref="AN63"/>
      <selection pane="bottomLeft" activeCell="AN63" sqref="AN63"/>
      <selection pane="bottomRight" activeCell="F96" sqref="F96:BJ96"/>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54296875" customWidth="1"/>
    <col min="5" max="5" width="61.45312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8" max="90" width="4.54296875" customWidth="1"/>
    <col min="91" max="91" width="6.54296875" customWidth="1"/>
    <col min="92" max="92" width="13.453125" customWidth="1"/>
    <col min="93" max="98" width="4.54296875"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989</v>
      </c>
      <c r="E2" s="9" t="s">
        <v>988</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I2" s="63"/>
      <c r="CJ2" s="659"/>
      <c r="CK2" s="659"/>
      <c r="CL2" s="659"/>
      <c r="CM2" s="659"/>
      <c r="CN2" s="659"/>
      <c r="CO2" s="659"/>
      <c r="CP2" s="659"/>
      <c r="CQ2" s="659"/>
      <c r="CR2" s="659"/>
      <c r="CS2" s="659"/>
      <c r="CT2" s="659"/>
    </row>
    <row r="3" spans="1:98" ht="30" customHeight="1" thickBot="1">
      <c r="A3" s="30" t="s">
        <v>558</v>
      </c>
      <c r="B3" s="626" t="s">
        <v>194</v>
      </c>
      <c r="C3" s="627" t="s">
        <v>195</v>
      </c>
      <c r="D3" s="628" t="s">
        <v>345</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987</v>
      </c>
      <c r="C4" s="615"/>
      <c r="D4" s="615"/>
      <c r="E4" s="616"/>
      <c r="F4" s="334">
        <v>1995</v>
      </c>
      <c r="G4" s="335"/>
      <c r="H4" s="336">
        <v>1996</v>
      </c>
      <c r="I4" s="335"/>
      <c r="J4" s="336">
        <v>1997</v>
      </c>
      <c r="K4" s="335"/>
      <c r="L4" s="336">
        <v>1998</v>
      </c>
      <c r="M4" s="335"/>
      <c r="N4" s="336">
        <v>1999</v>
      </c>
      <c r="O4" s="335"/>
      <c r="P4" s="336">
        <v>2000</v>
      </c>
      <c r="Q4" s="335"/>
      <c r="R4" s="336">
        <v>2001</v>
      </c>
      <c r="S4" s="335"/>
      <c r="T4" s="336">
        <v>2002</v>
      </c>
      <c r="U4" s="335"/>
      <c r="V4" s="336">
        <v>2003</v>
      </c>
      <c r="W4" s="335"/>
      <c r="X4" s="336">
        <v>2004</v>
      </c>
      <c r="Y4" s="335"/>
      <c r="Z4" s="336">
        <v>2005</v>
      </c>
      <c r="AA4" s="335"/>
      <c r="AB4" s="336">
        <v>2006</v>
      </c>
      <c r="AC4" s="335"/>
      <c r="AD4" s="336">
        <v>2007</v>
      </c>
      <c r="AE4" s="335"/>
      <c r="AF4" s="336">
        <v>2008</v>
      </c>
      <c r="AG4" s="335"/>
      <c r="AH4" s="336">
        <v>2009</v>
      </c>
      <c r="AI4" s="335"/>
      <c r="AJ4" s="336">
        <v>2010</v>
      </c>
      <c r="AK4" s="335"/>
      <c r="AL4" s="336">
        <v>2011</v>
      </c>
      <c r="AM4" s="335"/>
      <c r="AN4" s="336">
        <v>2012</v>
      </c>
      <c r="AO4" s="335"/>
      <c r="AP4" s="336">
        <v>2013</v>
      </c>
      <c r="AQ4" s="335"/>
      <c r="AR4" s="336">
        <v>2014</v>
      </c>
      <c r="AS4" s="335"/>
      <c r="AT4" s="336">
        <v>2015</v>
      </c>
      <c r="AU4" s="335"/>
      <c r="AV4" s="336">
        <v>2016</v>
      </c>
      <c r="AW4" s="335"/>
      <c r="AX4" s="336">
        <v>2017</v>
      </c>
      <c r="AY4" s="335"/>
      <c r="AZ4" s="336">
        <v>2018</v>
      </c>
      <c r="BA4" s="335"/>
      <c r="BB4" s="337">
        <v>2019</v>
      </c>
      <c r="BC4" s="335"/>
      <c r="BD4" s="337">
        <v>2020</v>
      </c>
      <c r="BE4" s="335"/>
      <c r="BF4" s="337">
        <v>2021</v>
      </c>
      <c r="BG4" s="335"/>
      <c r="BH4" s="329">
        <v>2022</v>
      </c>
      <c r="BI4" s="335"/>
      <c r="BJ4" s="3">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69" t="str">
        <f>Parameters!S4</f>
        <v>Total industries</v>
      </c>
      <c r="E5" s="620"/>
      <c r="F5" s="367">
        <v>1345.2462711339303</v>
      </c>
      <c r="G5" s="393"/>
      <c r="H5" s="368">
        <v>1369.6798367059232</v>
      </c>
      <c r="I5" s="393"/>
      <c r="J5" s="368">
        <v>1435.5097990636675</v>
      </c>
      <c r="K5" s="393"/>
      <c r="L5" s="368">
        <v>1541.0609891919096</v>
      </c>
      <c r="M5" s="393"/>
      <c r="N5" s="368">
        <v>1514.4058167421881</v>
      </c>
      <c r="O5" s="393"/>
      <c r="P5" s="368">
        <v>1389.2363336249218</v>
      </c>
      <c r="Q5" s="393"/>
      <c r="R5" s="368">
        <v>1583.5371104337858</v>
      </c>
      <c r="S5" s="393"/>
      <c r="T5" s="368">
        <v>1667.4020514829558</v>
      </c>
      <c r="U5" s="393"/>
      <c r="V5" s="368">
        <v>1699.1126249545225</v>
      </c>
      <c r="W5" s="393"/>
      <c r="X5" s="368">
        <v>1805.9013788144043</v>
      </c>
      <c r="Y5" s="393"/>
      <c r="Z5" s="368">
        <v>2148.7554497975457</v>
      </c>
      <c r="AA5" s="393"/>
      <c r="AB5" s="368">
        <v>2010.164949923867</v>
      </c>
      <c r="AC5" s="393"/>
      <c r="AD5" s="368">
        <v>2217.9533208369089</v>
      </c>
      <c r="AE5" s="393"/>
      <c r="AF5" s="368">
        <v>2301.5187912344941</v>
      </c>
      <c r="AG5" s="393"/>
      <c r="AH5" s="368">
        <v>2122.778573006743</v>
      </c>
      <c r="AI5" s="393"/>
      <c r="AJ5" s="368">
        <v>2300.0876611744707</v>
      </c>
      <c r="AK5" s="393"/>
      <c r="AL5" s="368">
        <v>2151.1074038557053</v>
      </c>
      <c r="AM5" s="393"/>
      <c r="AN5" s="368">
        <v>2302.2949387679696</v>
      </c>
      <c r="AO5" s="393"/>
      <c r="AP5" s="368">
        <v>1566.6626407817669</v>
      </c>
      <c r="AQ5" s="393"/>
      <c r="AR5" s="368">
        <v>1962.6556806742828</v>
      </c>
      <c r="AS5" s="393"/>
      <c r="AT5" s="368">
        <v>2937.1978312474553</v>
      </c>
      <c r="AU5" s="393"/>
      <c r="AV5" s="368">
        <v>3168.2202421394231</v>
      </c>
      <c r="AW5" s="393"/>
      <c r="AX5" s="368">
        <v>3323.2705803142817</v>
      </c>
      <c r="AY5" s="393"/>
      <c r="AZ5" s="368">
        <v>3564.9649575056433</v>
      </c>
      <c r="BA5" s="393"/>
      <c r="BB5" s="368">
        <v>3894.6442311123742</v>
      </c>
      <c r="BC5" s="393"/>
      <c r="BD5" s="368">
        <v>2973.9158954347208</v>
      </c>
      <c r="BE5" s="393"/>
      <c r="BF5" s="368">
        <v>3625.2530613282784</v>
      </c>
      <c r="BG5" s="393"/>
      <c r="BH5" s="368">
        <v>3739.0057528745733</v>
      </c>
      <c r="BI5" s="393"/>
      <c r="BJ5" s="412">
        <v>3567.6955932701367</v>
      </c>
      <c r="BK5" s="393"/>
      <c r="BL5" s="368" t="s">
        <v>700</v>
      </c>
      <c r="BM5" s="397"/>
      <c r="CJ5" s="303" t="s">
        <v>330</v>
      </c>
      <c r="CK5" s="303" t="s">
        <v>710</v>
      </c>
      <c r="CL5" s="303" t="s">
        <v>944</v>
      </c>
      <c r="CM5" s="303" t="s">
        <v>945</v>
      </c>
      <c r="CN5" s="303" t="s">
        <v>946</v>
      </c>
      <c r="CO5" s="303" t="s">
        <v>192</v>
      </c>
      <c r="CP5" s="303" t="s">
        <v>947</v>
      </c>
      <c r="CQ5" s="303" t="s">
        <v>986</v>
      </c>
      <c r="CR5" s="303">
        <v>3</v>
      </c>
      <c r="CS5" s="303" t="s">
        <v>948</v>
      </c>
      <c r="CT5" s="303" t="s">
        <v>949</v>
      </c>
    </row>
    <row r="6" spans="1:98" s="12" customFormat="1" ht="20.149999999999999" customHeight="1">
      <c r="A6" s="33"/>
      <c r="B6" s="199" t="str">
        <f>Parameters!Q5</f>
        <v>A</v>
      </c>
      <c r="C6" s="200"/>
      <c r="D6" s="670" t="str">
        <f>Parameters!S5</f>
        <v>Agriculture, forestry and fishing</v>
      </c>
      <c r="E6" s="622"/>
      <c r="F6" s="369">
        <v>16.564147914677338</v>
      </c>
      <c r="G6" s="372"/>
      <c r="H6" s="370">
        <v>17.069406352883362</v>
      </c>
      <c r="I6" s="372"/>
      <c r="J6" s="370">
        <v>18.102218889917047</v>
      </c>
      <c r="K6" s="372"/>
      <c r="L6" s="370">
        <v>19.659367364883916</v>
      </c>
      <c r="M6" s="372"/>
      <c r="N6" s="370">
        <v>19.538094620076887</v>
      </c>
      <c r="O6" s="372"/>
      <c r="P6" s="370">
        <v>18.122199756204484</v>
      </c>
      <c r="Q6" s="372"/>
      <c r="R6" s="370">
        <v>20.88168435051837</v>
      </c>
      <c r="S6" s="372"/>
      <c r="T6" s="370">
        <v>22.207596894907358</v>
      </c>
      <c r="U6" s="372"/>
      <c r="V6" s="370">
        <v>22.851953115783974</v>
      </c>
      <c r="W6" s="372"/>
      <c r="X6" s="370">
        <v>24.521876615374211</v>
      </c>
      <c r="Y6" s="372"/>
      <c r="Z6" s="370">
        <v>29.452779110329551</v>
      </c>
      <c r="AA6" s="372"/>
      <c r="AB6" s="370">
        <v>27.808278256247224</v>
      </c>
      <c r="AC6" s="372"/>
      <c r="AD6" s="370">
        <v>30.960251626669187</v>
      </c>
      <c r="AE6" s="372"/>
      <c r="AF6" s="370">
        <v>32.411897842497787</v>
      </c>
      <c r="AG6" s="372"/>
      <c r="AH6" s="370">
        <v>30.150245071719514</v>
      </c>
      <c r="AI6" s="372"/>
      <c r="AJ6" s="370">
        <v>32.942742849500952</v>
      </c>
      <c r="AK6" s="372"/>
      <c r="AL6" s="370">
        <v>31.062872204859477</v>
      </c>
      <c r="AM6" s="372"/>
      <c r="AN6" s="370">
        <v>33.52006258354735</v>
      </c>
      <c r="AO6" s="372"/>
      <c r="AP6" s="370">
        <v>47.319922654073096</v>
      </c>
      <c r="AQ6" s="372"/>
      <c r="AR6" s="370">
        <v>54.555955571694049</v>
      </c>
      <c r="AS6" s="372"/>
      <c r="AT6" s="370">
        <v>78.101213282278536</v>
      </c>
      <c r="AU6" s="372"/>
      <c r="AV6" s="370">
        <v>77.354301969633099</v>
      </c>
      <c r="AW6" s="372"/>
      <c r="AX6" s="370">
        <v>77.539979505530212</v>
      </c>
      <c r="AY6" s="372"/>
      <c r="AZ6" s="370">
        <v>83.40276563860985</v>
      </c>
      <c r="BA6" s="372"/>
      <c r="BB6" s="370">
        <v>94.656131563109739</v>
      </c>
      <c r="BC6" s="372"/>
      <c r="BD6" s="370">
        <v>81.333047717580016</v>
      </c>
      <c r="BE6" s="372"/>
      <c r="BF6" s="370">
        <v>91.313225724482535</v>
      </c>
      <c r="BG6" s="372"/>
      <c r="BH6" s="370">
        <v>94.703170969443192</v>
      </c>
      <c r="BI6" s="372"/>
      <c r="BJ6" s="383">
        <v>87.046217555110559</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68" t="str">
        <f>Parameters!S6</f>
        <v>Crop and animal production, hunting and related service activities</v>
      </c>
      <c r="E7" s="612"/>
      <c r="F7" s="371">
        <v>10.942058699170879</v>
      </c>
      <c r="G7" s="372"/>
      <c r="H7" s="373">
        <v>11.281184562784869</v>
      </c>
      <c r="I7" s="372"/>
      <c r="J7" s="373">
        <v>11.969273341217106</v>
      </c>
      <c r="K7" s="372"/>
      <c r="L7" s="373">
        <v>13.004655543482272</v>
      </c>
      <c r="M7" s="372"/>
      <c r="N7" s="373">
        <v>12.930008785131655</v>
      </c>
      <c r="O7" s="372"/>
      <c r="P7" s="373">
        <v>11.998005428151403</v>
      </c>
      <c r="Q7" s="372"/>
      <c r="R7" s="373">
        <v>13.83055768763913</v>
      </c>
      <c r="S7" s="372"/>
      <c r="T7" s="373">
        <v>14.714533518049556</v>
      </c>
      <c r="U7" s="372"/>
      <c r="V7" s="373">
        <v>15.147257161584646</v>
      </c>
      <c r="W7" s="372"/>
      <c r="X7" s="373">
        <v>16.260178600835111</v>
      </c>
      <c r="Y7" s="372"/>
      <c r="Z7" s="373">
        <v>19.536835617323483</v>
      </c>
      <c r="AA7" s="372"/>
      <c r="AB7" s="373">
        <v>18.452447126686135</v>
      </c>
      <c r="AC7" s="372"/>
      <c r="AD7" s="373">
        <v>20.550957222340056</v>
      </c>
      <c r="AE7" s="372"/>
      <c r="AF7" s="373">
        <v>21.521656243973148</v>
      </c>
      <c r="AG7" s="372"/>
      <c r="AH7" s="373">
        <v>20.026352031899531</v>
      </c>
      <c r="AI7" s="372"/>
      <c r="AJ7" s="373">
        <v>21.888036135909871</v>
      </c>
      <c r="AK7" s="372"/>
      <c r="AL7" s="373">
        <v>20.645295821338305</v>
      </c>
      <c r="AM7" s="372"/>
      <c r="AN7" s="373">
        <v>22.285035897284143</v>
      </c>
      <c r="AO7" s="372"/>
      <c r="AP7" s="413">
        <v>28.444551016241679</v>
      </c>
      <c r="AQ7" s="372"/>
      <c r="AR7" s="373">
        <v>32.32881711895272</v>
      </c>
      <c r="AS7" s="372"/>
      <c r="AT7" s="373">
        <v>45.837054943946143</v>
      </c>
      <c r="AU7" s="372"/>
      <c r="AV7" s="373">
        <v>45.545602016326548</v>
      </c>
      <c r="AW7" s="372"/>
      <c r="AX7" s="373">
        <v>46.878107083749548</v>
      </c>
      <c r="AY7" s="372"/>
      <c r="AZ7" s="373">
        <v>50.711935137200221</v>
      </c>
      <c r="BA7" s="372"/>
      <c r="BB7" s="373">
        <v>60.522268086890705</v>
      </c>
      <c r="BC7" s="372"/>
      <c r="BD7" s="373">
        <v>53.17924423757124</v>
      </c>
      <c r="BE7" s="372"/>
      <c r="BF7" s="373">
        <v>57.649672196128805</v>
      </c>
      <c r="BG7" s="372"/>
      <c r="BH7" s="373">
        <v>60.677707257581844</v>
      </c>
      <c r="BI7" s="372"/>
      <c r="BJ7" s="380">
        <v>55.514925120874203</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68" t="str">
        <f>Parameters!S7</f>
        <v>Forestry and logging</v>
      </c>
      <c r="E8" s="632"/>
      <c r="F8" s="371">
        <v>5.5724754277673787</v>
      </c>
      <c r="G8" s="372"/>
      <c r="H8" s="373">
        <v>5.7375124851689883</v>
      </c>
      <c r="I8" s="372"/>
      <c r="J8" s="373">
        <v>6.0795970314008807</v>
      </c>
      <c r="K8" s="372"/>
      <c r="L8" s="373">
        <v>6.5972256230267217</v>
      </c>
      <c r="M8" s="372"/>
      <c r="N8" s="373">
        <v>6.5513889763424729</v>
      </c>
      <c r="O8" s="372"/>
      <c r="P8" s="373">
        <v>6.071997173039712</v>
      </c>
      <c r="Q8" s="372"/>
      <c r="R8" s="373">
        <v>6.9914184221341005</v>
      </c>
      <c r="S8" s="372"/>
      <c r="T8" s="373">
        <v>7.430014947149612</v>
      </c>
      <c r="U8" s="372"/>
      <c r="V8" s="373">
        <v>7.6402688400668044</v>
      </c>
      <c r="W8" s="372"/>
      <c r="X8" s="373">
        <v>8.1930325984756855</v>
      </c>
      <c r="Y8" s="372"/>
      <c r="Z8" s="373">
        <v>9.8340190002386549</v>
      </c>
      <c r="AA8" s="372"/>
      <c r="AB8" s="373">
        <v>9.2789841655203151</v>
      </c>
      <c r="AC8" s="372"/>
      <c r="AD8" s="373">
        <v>10.324282018086878</v>
      </c>
      <c r="AE8" s="372"/>
      <c r="AF8" s="373">
        <v>10.801798217574001</v>
      </c>
      <c r="AG8" s="372"/>
      <c r="AH8" s="373">
        <v>10.042123593619337</v>
      </c>
      <c r="AI8" s="372"/>
      <c r="AJ8" s="373">
        <v>10.965898381627197</v>
      </c>
      <c r="AK8" s="372"/>
      <c r="AL8" s="373">
        <v>10.334326807960094</v>
      </c>
      <c r="AM8" s="372"/>
      <c r="AN8" s="373">
        <v>11.145707905111765</v>
      </c>
      <c r="AO8" s="372"/>
      <c r="AP8" s="413">
        <v>18.600429026459647</v>
      </c>
      <c r="AQ8" s="372"/>
      <c r="AR8" s="373">
        <v>21.871118085063465</v>
      </c>
      <c r="AS8" s="372"/>
      <c r="AT8" s="373">
        <v>31.766589219653259</v>
      </c>
      <c r="AU8" s="372"/>
      <c r="AV8" s="373">
        <v>31.366143215928325</v>
      </c>
      <c r="AW8" s="372"/>
      <c r="AX8" s="373">
        <v>30.212884510933495</v>
      </c>
      <c r="AY8" s="372"/>
      <c r="AZ8" s="373">
        <v>32.256315428656059</v>
      </c>
      <c r="BA8" s="372"/>
      <c r="BB8" s="373">
        <v>33.657865049163142</v>
      </c>
      <c r="BC8" s="372"/>
      <c r="BD8" s="373">
        <v>27.641977003970599</v>
      </c>
      <c r="BE8" s="372"/>
      <c r="BF8" s="373">
        <v>33.203621826004095</v>
      </c>
      <c r="BG8" s="372"/>
      <c r="BH8" s="373">
        <v>33.504912128716121</v>
      </c>
      <c r="BI8" s="372"/>
      <c r="BJ8" s="380">
        <v>31.067420499169376</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68" t="str">
        <f>Parameters!S8</f>
        <v>Fishing and aquaculture</v>
      </c>
      <c r="E9" s="633"/>
      <c r="F9" s="371">
        <v>4.9613787739079811E-2</v>
      </c>
      <c r="G9" s="372"/>
      <c r="H9" s="373">
        <v>5.0709304929504963E-2</v>
      </c>
      <c r="I9" s="372"/>
      <c r="J9" s="373">
        <v>5.3348517299060025E-2</v>
      </c>
      <c r="K9" s="372"/>
      <c r="L9" s="373">
        <v>5.7486198374921631E-2</v>
      </c>
      <c r="M9" s="372"/>
      <c r="N9" s="373">
        <v>5.669685860275938E-2</v>
      </c>
      <c r="O9" s="372"/>
      <c r="P9" s="373">
        <v>5.2197155013370251E-2</v>
      </c>
      <c r="Q9" s="372"/>
      <c r="R9" s="373">
        <v>5.9708240745137295E-2</v>
      </c>
      <c r="S9" s="372"/>
      <c r="T9" s="373">
        <v>6.3048429708188608E-2</v>
      </c>
      <c r="U9" s="372"/>
      <c r="V9" s="373">
        <v>6.4427114132523416E-2</v>
      </c>
      <c r="W9" s="372"/>
      <c r="X9" s="373">
        <v>6.8665416063415266E-2</v>
      </c>
      <c r="Y9" s="372"/>
      <c r="Z9" s="373">
        <v>8.1924492767412524E-2</v>
      </c>
      <c r="AA9" s="372"/>
      <c r="AB9" s="373">
        <v>7.684696404077393E-2</v>
      </c>
      <c r="AC9" s="372"/>
      <c r="AD9" s="373">
        <v>8.5012386242252408E-2</v>
      </c>
      <c r="AE9" s="372"/>
      <c r="AF9" s="373">
        <v>8.8443380950636002E-2</v>
      </c>
      <c r="AG9" s="372"/>
      <c r="AH9" s="373">
        <v>8.1769446200644816E-2</v>
      </c>
      <c r="AI9" s="372"/>
      <c r="AJ9" s="373">
        <v>8.8808331963882214E-2</v>
      </c>
      <c r="AK9" s="372"/>
      <c r="AL9" s="373">
        <v>8.3249575561081035E-2</v>
      </c>
      <c r="AM9" s="372"/>
      <c r="AN9" s="373">
        <v>8.9318781151439458E-2</v>
      </c>
      <c r="AO9" s="372"/>
      <c r="AP9" s="413">
        <v>0.27494261137176862</v>
      </c>
      <c r="AQ9" s="372"/>
      <c r="AR9" s="373">
        <v>0.35602036767786444</v>
      </c>
      <c r="AS9" s="372"/>
      <c r="AT9" s="373">
        <v>0.49756911867913262</v>
      </c>
      <c r="AU9" s="372"/>
      <c r="AV9" s="373">
        <v>0.44255673737822687</v>
      </c>
      <c r="AW9" s="372"/>
      <c r="AX9" s="373">
        <v>0.44898791084717138</v>
      </c>
      <c r="AY9" s="372"/>
      <c r="AZ9" s="373">
        <v>0.43451507275358453</v>
      </c>
      <c r="BA9" s="372"/>
      <c r="BB9" s="373">
        <v>0.47599842705589518</v>
      </c>
      <c r="BC9" s="372"/>
      <c r="BD9" s="373">
        <v>0.51182647603817133</v>
      </c>
      <c r="BE9" s="372"/>
      <c r="BF9" s="373">
        <v>0.45993170234961905</v>
      </c>
      <c r="BG9" s="372"/>
      <c r="BH9" s="373">
        <v>0.52055158314521954</v>
      </c>
      <c r="BI9" s="372"/>
      <c r="BJ9" s="380">
        <v>0.4638719350669796</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665" t="str">
        <f>Parameters!S9</f>
        <v>Mining and quarrying</v>
      </c>
      <c r="E10" s="608"/>
      <c r="F10" s="369">
        <v>1.4335561107698347</v>
      </c>
      <c r="G10" s="372"/>
      <c r="H10" s="370">
        <v>1.4525762186258193</v>
      </c>
      <c r="I10" s="372"/>
      <c r="J10" s="370">
        <v>1.5150978912933051</v>
      </c>
      <c r="K10" s="372"/>
      <c r="L10" s="370">
        <v>1.6187383478906503</v>
      </c>
      <c r="M10" s="372"/>
      <c r="N10" s="370">
        <v>1.5830477213022423</v>
      </c>
      <c r="O10" s="372"/>
      <c r="P10" s="370">
        <v>1.4452087294326887</v>
      </c>
      <c r="Q10" s="372"/>
      <c r="R10" s="370">
        <v>1.6394309203044677</v>
      </c>
      <c r="S10" s="372"/>
      <c r="T10" s="370">
        <v>1.7168572397460591</v>
      </c>
      <c r="U10" s="372"/>
      <c r="V10" s="370">
        <v>1.7400238916096782</v>
      </c>
      <c r="W10" s="372"/>
      <c r="X10" s="370">
        <v>1.8394008424260335</v>
      </c>
      <c r="Y10" s="372"/>
      <c r="Z10" s="370">
        <v>2.1768508078198185</v>
      </c>
      <c r="AA10" s="372"/>
      <c r="AB10" s="370">
        <v>2.0255483357612949</v>
      </c>
      <c r="AC10" s="372"/>
      <c r="AD10" s="370">
        <v>2.2229164698900075</v>
      </c>
      <c r="AE10" s="372"/>
      <c r="AF10" s="370">
        <v>2.2943253528959109</v>
      </c>
      <c r="AG10" s="372"/>
      <c r="AH10" s="370">
        <v>2.1045187394414135</v>
      </c>
      <c r="AI10" s="372"/>
      <c r="AJ10" s="370">
        <v>2.267830158266094</v>
      </c>
      <c r="AK10" s="372"/>
      <c r="AL10" s="370">
        <v>2.1093885260872476</v>
      </c>
      <c r="AM10" s="372"/>
      <c r="AN10" s="370">
        <v>2.2457293546647632</v>
      </c>
      <c r="AO10" s="372"/>
      <c r="AP10" s="370">
        <v>2.7102319376264692</v>
      </c>
      <c r="AQ10" s="372"/>
      <c r="AR10" s="370">
        <v>3.0632565292214071</v>
      </c>
      <c r="AS10" s="372"/>
      <c r="AT10" s="370">
        <v>4.3221569349933224</v>
      </c>
      <c r="AU10" s="372"/>
      <c r="AV10" s="370">
        <v>4.1793144590326339</v>
      </c>
      <c r="AW10" s="372"/>
      <c r="AX10" s="370">
        <v>4.0021469555618179</v>
      </c>
      <c r="AY10" s="372"/>
      <c r="AZ10" s="370">
        <v>4.1410286804268148</v>
      </c>
      <c r="BA10" s="372"/>
      <c r="BB10" s="370">
        <v>4.194716044493112</v>
      </c>
      <c r="BC10" s="372"/>
      <c r="BD10" s="370">
        <v>4.0286093627351551</v>
      </c>
      <c r="BE10" s="372"/>
      <c r="BF10" s="370">
        <v>4.6072780132995428</v>
      </c>
      <c r="BG10" s="372"/>
      <c r="BH10" s="383">
        <v>4.3024494848251127</v>
      </c>
      <c r="BI10" s="372"/>
      <c r="BJ10" s="370">
        <v>3.8547330923897238</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665" t="str">
        <f>Parameters!S10</f>
        <v>Manufacturing</v>
      </c>
      <c r="E11" s="600"/>
      <c r="F11" s="369">
        <v>50.982402225248094</v>
      </c>
      <c r="G11" s="372"/>
      <c r="H11" s="370">
        <v>52.485766386067617</v>
      </c>
      <c r="I11" s="372"/>
      <c r="J11" s="370">
        <v>55.608360491848195</v>
      </c>
      <c r="K11" s="372"/>
      <c r="L11" s="370">
        <v>60.335871351507024</v>
      </c>
      <c r="M11" s="372"/>
      <c r="N11" s="370">
        <v>59.909829400901586</v>
      </c>
      <c r="O11" s="372"/>
      <c r="P11" s="370">
        <v>55.51983016219009</v>
      </c>
      <c r="Q11" s="372"/>
      <c r="R11" s="370">
        <v>63.919754563276875</v>
      </c>
      <c r="S11" s="372"/>
      <c r="T11" s="370">
        <v>67.922558312552411</v>
      </c>
      <c r="U11" s="372"/>
      <c r="V11" s="370">
        <v>69.837516289560753</v>
      </c>
      <c r="W11" s="372"/>
      <c r="X11" s="370">
        <v>74.882757372429964</v>
      </c>
      <c r="Y11" s="372"/>
      <c r="Z11" s="370">
        <v>89.872400513111202</v>
      </c>
      <c r="AA11" s="372"/>
      <c r="AB11" s="370">
        <v>84.792022546899915</v>
      </c>
      <c r="AC11" s="372"/>
      <c r="AD11" s="370">
        <v>94.335411266819449</v>
      </c>
      <c r="AE11" s="372"/>
      <c r="AF11" s="370">
        <v>98.689806761358227</v>
      </c>
      <c r="AG11" s="372"/>
      <c r="AH11" s="370">
        <v>91.741140636222738</v>
      </c>
      <c r="AI11" s="372"/>
      <c r="AJ11" s="370">
        <v>100.17193722343461</v>
      </c>
      <c r="AK11" s="372"/>
      <c r="AL11" s="370">
        <v>94.394837083499425</v>
      </c>
      <c r="AM11" s="372"/>
      <c r="AN11" s="370">
        <v>101.79789086088344</v>
      </c>
      <c r="AO11" s="372"/>
      <c r="AP11" s="370">
        <v>149.74886965210854</v>
      </c>
      <c r="AQ11" s="372"/>
      <c r="AR11" s="370">
        <v>178.30617453931137</v>
      </c>
      <c r="AS11" s="372"/>
      <c r="AT11" s="370">
        <v>250.72576611212253</v>
      </c>
      <c r="AU11" s="372"/>
      <c r="AV11" s="370">
        <v>259.93948318579839</v>
      </c>
      <c r="AW11" s="372"/>
      <c r="AX11" s="370">
        <v>267.04295368569439</v>
      </c>
      <c r="AY11" s="372"/>
      <c r="AZ11" s="370">
        <v>283.49291949034699</v>
      </c>
      <c r="BA11" s="372"/>
      <c r="BB11" s="370">
        <v>307.2374013010355</v>
      </c>
      <c r="BC11" s="372"/>
      <c r="BD11" s="370">
        <v>289.64722674903493</v>
      </c>
      <c r="BE11" s="372"/>
      <c r="BF11" s="370">
        <v>300.66412218204226</v>
      </c>
      <c r="BG11" s="372"/>
      <c r="BH11" s="383">
        <v>316.12584027136228</v>
      </c>
      <c r="BI11" s="372"/>
      <c r="BJ11" s="370">
        <v>307.11164347109462</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67" t="str">
        <f>Parameters!S11</f>
        <v>Manufacture of food products, beverages and tobacco
products</v>
      </c>
      <c r="E12" s="606"/>
      <c r="F12" s="375">
        <v>12.000082806809958</v>
      </c>
      <c r="G12" s="372"/>
      <c r="H12" s="376">
        <v>12.256111844655353</v>
      </c>
      <c r="I12" s="372"/>
      <c r="J12" s="376">
        <v>12.884733898068978</v>
      </c>
      <c r="K12" s="372"/>
      <c r="L12" s="376">
        <v>13.874248353820374</v>
      </c>
      <c r="M12" s="372"/>
      <c r="N12" s="376">
        <v>13.674210858287559</v>
      </c>
      <c r="O12" s="372"/>
      <c r="P12" s="376">
        <v>12.580329938769314</v>
      </c>
      <c r="Q12" s="372"/>
      <c r="R12" s="376">
        <v>14.380891782569117</v>
      </c>
      <c r="S12" s="372"/>
      <c r="T12" s="376">
        <v>15.175272042840165</v>
      </c>
      <c r="U12" s="372"/>
      <c r="V12" s="376">
        <v>15.496934094013838</v>
      </c>
      <c r="W12" s="372"/>
      <c r="X12" s="376">
        <v>16.505709482516416</v>
      </c>
      <c r="Y12" s="372"/>
      <c r="Z12" s="376">
        <v>19.680357473073911</v>
      </c>
      <c r="AA12" s="372"/>
      <c r="AB12" s="376">
        <v>18.449006217848488</v>
      </c>
      <c r="AC12" s="372"/>
      <c r="AD12" s="376">
        <v>20.396675484344861</v>
      </c>
      <c r="AE12" s="372"/>
      <c r="AF12" s="376">
        <v>21.206901858825294</v>
      </c>
      <c r="AG12" s="372"/>
      <c r="AH12" s="376">
        <v>19.594824224577881</v>
      </c>
      <c r="AI12" s="372"/>
      <c r="AJ12" s="376">
        <v>21.268951966712375</v>
      </c>
      <c r="AK12" s="372"/>
      <c r="AL12" s="376">
        <v>19.92599553177817</v>
      </c>
      <c r="AM12" s="372"/>
      <c r="AN12" s="376">
        <v>21.3663284340122</v>
      </c>
      <c r="AO12" s="372"/>
      <c r="AP12" s="376">
        <v>25.506442489839738</v>
      </c>
      <c r="AQ12" s="372"/>
      <c r="AR12" s="376">
        <v>30.010916499370815</v>
      </c>
      <c r="AS12" s="372"/>
      <c r="AT12" s="376">
        <v>43.007024802237368</v>
      </c>
      <c r="AU12" s="372"/>
      <c r="AV12" s="376">
        <v>45.059745620748437</v>
      </c>
      <c r="AW12" s="372"/>
      <c r="AX12" s="376">
        <v>46.18794552062618</v>
      </c>
      <c r="AY12" s="372"/>
      <c r="AZ12" s="376">
        <v>49.063407020902197</v>
      </c>
      <c r="BA12" s="372"/>
      <c r="BB12" s="376">
        <v>50.156050366030591</v>
      </c>
      <c r="BC12" s="372"/>
      <c r="BD12" s="376">
        <v>44.294103491834207</v>
      </c>
      <c r="BE12" s="372"/>
      <c r="BF12" s="376">
        <v>48.970186607883747</v>
      </c>
      <c r="BG12" s="372"/>
      <c r="BH12" s="414">
        <v>50.95513981731812</v>
      </c>
      <c r="BI12" s="372"/>
      <c r="BJ12" s="376">
        <v>50.468717254641135</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67" t="str">
        <f>Parameters!S12</f>
        <v>Manufacture of textiles, wearing apparel and leather products</v>
      </c>
      <c r="E13" s="607"/>
      <c r="F13" s="375">
        <v>2.0006860746815929</v>
      </c>
      <c r="G13" s="372"/>
      <c r="H13" s="376">
        <v>2.0529089576299588</v>
      </c>
      <c r="I13" s="372"/>
      <c r="J13" s="376">
        <v>2.1680837430337991</v>
      </c>
      <c r="K13" s="372"/>
      <c r="L13" s="376">
        <v>2.3450719019610888</v>
      </c>
      <c r="M13" s="372"/>
      <c r="N13" s="376">
        <v>2.3214461790106209</v>
      </c>
      <c r="O13" s="372"/>
      <c r="P13" s="376">
        <v>2.1449768388306838</v>
      </c>
      <c r="Q13" s="372"/>
      <c r="R13" s="376">
        <v>2.462386362512639</v>
      </c>
      <c r="S13" s="372"/>
      <c r="T13" s="376">
        <v>2.6092350140773442</v>
      </c>
      <c r="U13" s="372"/>
      <c r="V13" s="376">
        <v>2.6754465716101326</v>
      </c>
      <c r="W13" s="372"/>
      <c r="X13" s="376">
        <v>2.8610590026423028</v>
      </c>
      <c r="Y13" s="372"/>
      <c r="Z13" s="376">
        <v>3.424813381855742</v>
      </c>
      <c r="AA13" s="372"/>
      <c r="AB13" s="376">
        <v>3.2229846112623095</v>
      </c>
      <c r="AC13" s="372"/>
      <c r="AD13" s="376">
        <v>3.5768174359703244</v>
      </c>
      <c r="AE13" s="372"/>
      <c r="AF13" s="376">
        <v>3.7328309312989023</v>
      </c>
      <c r="AG13" s="372"/>
      <c r="AH13" s="376">
        <v>3.4617721749178099</v>
      </c>
      <c r="AI13" s="372"/>
      <c r="AJ13" s="376">
        <v>3.7711364152778977</v>
      </c>
      <c r="AK13" s="372"/>
      <c r="AL13" s="376">
        <v>3.5455934339683433</v>
      </c>
      <c r="AM13" s="372"/>
      <c r="AN13" s="376">
        <v>3.8151879377543425</v>
      </c>
      <c r="AO13" s="372"/>
      <c r="AP13" s="376">
        <v>5.6983007784112356</v>
      </c>
      <c r="AQ13" s="372"/>
      <c r="AR13" s="376">
        <v>6.9094940273770469</v>
      </c>
      <c r="AS13" s="372"/>
      <c r="AT13" s="376">
        <v>9.0220090901190755</v>
      </c>
      <c r="AU13" s="372"/>
      <c r="AV13" s="376">
        <v>9.4442073070658044</v>
      </c>
      <c r="AW13" s="372"/>
      <c r="AX13" s="376">
        <v>9.7902914193139683</v>
      </c>
      <c r="AY13" s="372"/>
      <c r="AZ13" s="376">
        <v>10.028533135663704</v>
      </c>
      <c r="BA13" s="372"/>
      <c r="BB13" s="376">
        <v>11.274566721334253</v>
      </c>
      <c r="BC13" s="372"/>
      <c r="BD13" s="376">
        <v>11.399012605610974</v>
      </c>
      <c r="BE13" s="372"/>
      <c r="BF13" s="376">
        <v>10.208741554810999</v>
      </c>
      <c r="BG13" s="372"/>
      <c r="BH13" s="414">
        <v>10.376860378174083</v>
      </c>
      <c r="BI13" s="372"/>
      <c r="BJ13" s="376">
        <v>10.200830810362765</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67"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9"/>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664" t="str">
        <f>Parameters!S14</f>
        <v>Manufacture of wood and of products of wood and cork, except furniture; manufacture of articles of straw and plaiting materials</v>
      </c>
      <c r="E15" s="597"/>
      <c r="F15" s="371">
        <v>6.082327685508818</v>
      </c>
      <c r="G15" s="372"/>
      <c r="H15" s="373">
        <v>6.3190337078283116</v>
      </c>
      <c r="I15" s="372"/>
      <c r="J15" s="373">
        <v>6.7539222900610003</v>
      </c>
      <c r="K15" s="372"/>
      <c r="L15" s="373">
        <v>7.3901701688649259</v>
      </c>
      <c r="M15" s="372"/>
      <c r="N15" s="373">
        <v>7.3978239677663442</v>
      </c>
      <c r="O15" s="372"/>
      <c r="P15" s="373">
        <v>6.9095983948948883</v>
      </c>
      <c r="Q15" s="372"/>
      <c r="R15" s="373">
        <v>8.015252751810408</v>
      </c>
      <c r="S15" s="372"/>
      <c r="T15" s="373">
        <v>8.5794363195219727</v>
      </c>
      <c r="U15" s="372"/>
      <c r="V15" s="373">
        <v>8.8835645998150419</v>
      </c>
      <c r="W15" s="372"/>
      <c r="X15" s="373">
        <v>9.5902697768569993</v>
      </c>
      <c r="Y15" s="372"/>
      <c r="Z15" s="373">
        <v>11.585848003475656</v>
      </c>
      <c r="AA15" s="372"/>
      <c r="AB15" s="373">
        <v>11.000585553956162</v>
      </c>
      <c r="AC15" s="372"/>
      <c r="AD15" s="373">
        <v>12.314201577535156</v>
      </c>
      <c r="AE15" s="372"/>
      <c r="AF15" s="373">
        <v>12.959556585178488</v>
      </c>
      <c r="AG15" s="372"/>
      <c r="AH15" s="373">
        <v>12.116799469483873</v>
      </c>
      <c r="AI15" s="372"/>
      <c r="AJ15" s="373">
        <v>13.304517790009429</v>
      </c>
      <c r="AK15" s="372"/>
      <c r="AL15" s="373">
        <v>12.605423142691167</v>
      </c>
      <c r="AM15" s="372"/>
      <c r="AN15" s="373">
        <v>13.665773516170237</v>
      </c>
      <c r="AO15" s="372"/>
      <c r="AP15" s="373">
        <v>20.243035559930377</v>
      </c>
      <c r="AQ15" s="372"/>
      <c r="AR15" s="373">
        <v>23.586060459735759</v>
      </c>
      <c r="AS15" s="372"/>
      <c r="AT15" s="373">
        <v>34.276010376144072</v>
      </c>
      <c r="AU15" s="372"/>
      <c r="AV15" s="373">
        <v>35.823087822836783</v>
      </c>
      <c r="AW15" s="372"/>
      <c r="AX15" s="373">
        <v>36.314649353176321</v>
      </c>
      <c r="AY15" s="372"/>
      <c r="AZ15" s="373">
        <v>39.932979075399039</v>
      </c>
      <c r="BA15" s="372"/>
      <c r="BB15" s="373">
        <v>41.405502640796328</v>
      </c>
      <c r="BC15" s="372"/>
      <c r="BD15" s="373">
        <v>36.329876249258085</v>
      </c>
      <c r="BE15" s="372"/>
      <c r="BF15" s="373">
        <v>42.142226077094975</v>
      </c>
      <c r="BG15" s="372"/>
      <c r="BH15" s="380">
        <v>45.040623614742742</v>
      </c>
      <c r="BI15" s="372"/>
      <c r="BJ15" s="373">
        <v>43.92189658035133</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68" t="str">
        <f>Parameters!S15</f>
        <v>Manufacture of paper and paper products</v>
      </c>
      <c r="E16" s="612"/>
      <c r="F16" s="371">
        <v>0.4408769918602784</v>
      </c>
      <c r="G16" s="372"/>
      <c r="H16" s="373">
        <v>0.45147639227559261</v>
      </c>
      <c r="I16" s="372"/>
      <c r="J16" s="373">
        <v>0.47586877430761548</v>
      </c>
      <c r="K16" s="372"/>
      <c r="L16" s="373">
        <v>0.51372586801715681</v>
      </c>
      <c r="M16" s="372"/>
      <c r="N16" s="373">
        <v>0.50759313567982223</v>
      </c>
      <c r="O16" s="372"/>
      <c r="P16" s="373">
        <v>0.46814323402616442</v>
      </c>
      <c r="Q16" s="372"/>
      <c r="R16" s="373">
        <v>0.53644845754739634</v>
      </c>
      <c r="S16" s="372"/>
      <c r="T16" s="373">
        <v>0.56743586737369744</v>
      </c>
      <c r="U16" s="372"/>
      <c r="V16" s="373">
        <v>0.58082764725580271</v>
      </c>
      <c r="W16" s="372"/>
      <c r="X16" s="373">
        <v>0.62006951475447725</v>
      </c>
      <c r="Y16" s="372"/>
      <c r="Z16" s="373">
        <v>0.74101627668569381</v>
      </c>
      <c r="AA16" s="372"/>
      <c r="AB16" s="373">
        <v>0.69621055481716088</v>
      </c>
      <c r="AC16" s="372"/>
      <c r="AD16" s="373">
        <v>0.7714086899759941</v>
      </c>
      <c r="AE16" s="372"/>
      <c r="AF16" s="373">
        <v>0.80379425628666268</v>
      </c>
      <c r="AG16" s="372"/>
      <c r="AH16" s="373">
        <v>0.74428101760732912</v>
      </c>
      <c r="AI16" s="372"/>
      <c r="AJ16" s="373">
        <v>0.80957160587365107</v>
      </c>
      <c r="AK16" s="372"/>
      <c r="AL16" s="373">
        <v>0.76002670062598421</v>
      </c>
      <c r="AM16" s="372"/>
      <c r="AN16" s="373">
        <v>0.81662885624173209</v>
      </c>
      <c r="AO16" s="372"/>
      <c r="AP16" s="373">
        <v>1.3562567180371168</v>
      </c>
      <c r="AQ16" s="372"/>
      <c r="AR16" s="373">
        <v>1.5519678102260455</v>
      </c>
      <c r="AS16" s="372"/>
      <c r="AT16" s="373">
        <v>2.2179920668857767</v>
      </c>
      <c r="AU16" s="372"/>
      <c r="AV16" s="373">
        <v>2.1280797293812306</v>
      </c>
      <c r="AW16" s="372"/>
      <c r="AX16" s="373">
        <v>2.1474757322177207</v>
      </c>
      <c r="AY16" s="372"/>
      <c r="AZ16" s="373">
        <v>2.276835516920221</v>
      </c>
      <c r="BA16" s="372"/>
      <c r="BB16" s="373">
        <v>2.5718341803796307</v>
      </c>
      <c r="BC16" s="372"/>
      <c r="BD16" s="373">
        <v>2.7889203838831915</v>
      </c>
      <c r="BE16" s="372"/>
      <c r="BF16" s="373">
        <v>2.4114322279865141</v>
      </c>
      <c r="BG16" s="372"/>
      <c r="BH16" s="380">
        <v>2.360872263396125</v>
      </c>
      <c r="BI16" s="372"/>
      <c r="BJ16" s="373">
        <v>2.2917433555120348</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68" t="str">
        <f>Parameters!S16</f>
        <v>Printing and reproduction of recorded media</v>
      </c>
      <c r="E17" s="612"/>
      <c r="F17" s="371">
        <v>1.2020251013207954</v>
      </c>
      <c r="G17" s="372"/>
      <c r="H17" s="373">
        <v>1.2309274825629832</v>
      </c>
      <c r="I17" s="372"/>
      <c r="J17" s="373">
        <v>1.2974359407131397</v>
      </c>
      <c r="K17" s="372"/>
      <c r="L17" s="373">
        <v>1.4006557858016619</v>
      </c>
      <c r="M17" s="372"/>
      <c r="N17" s="373">
        <v>1.3839390682563313</v>
      </c>
      <c r="O17" s="372"/>
      <c r="P17" s="373">
        <v>1.2763835561863195</v>
      </c>
      <c r="Q17" s="372"/>
      <c r="R17" s="373">
        <v>1.4626204709661539</v>
      </c>
      <c r="S17" s="372"/>
      <c r="T17" s="373">
        <v>1.5471114674547821</v>
      </c>
      <c r="U17" s="372"/>
      <c r="V17" s="373">
        <v>1.5836283015780566</v>
      </c>
      <c r="W17" s="372"/>
      <c r="X17" s="373">
        <v>1.6906257742886337</v>
      </c>
      <c r="Y17" s="372"/>
      <c r="Z17" s="373">
        <v>2.0203935058429554</v>
      </c>
      <c r="AA17" s="372"/>
      <c r="AB17" s="373">
        <v>1.8982347087683709</v>
      </c>
      <c r="AC17" s="372"/>
      <c r="AD17" s="373">
        <v>2.1032694077712817</v>
      </c>
      <c r="AE17" s="372"/>
      <c r="AF17" s="373">
        <v>2.1915749544385541</v>
      </c>
      <c r="AG17" s="372"/>
      <c r="AH17" s="373">
        <v>2.0293147232276816</v>
      </c>
      <c r="AI17" s="372"/>
      <c r="AJ17" s="373">
        <v>2.2073375263486668</v>
      </c>
      <c r="AK17" s="372"/>
      <c r="AL17" s="373">
        <v>2.0722556218801462</v>
      </c>
      <c r="AM17" s="372"/>
      <c r="AN17" s="373">
        <v>2.2265896158465979</v>
      </c>
      <c r="AO17" s="372"/>
      <c r="AP17" s="373">
        <v>2.8057845052405193</v>
      </c>
      <c r="AQ17" s="372"/>
      <c r="AR17" s="373">
        <v>3.2967617432971292</v>
      </c>
      <c r="AS17" s="372"/>
      <c r="AT17" s="373">
        <v>4.3018328536065411</v>
      </c>
      <c r="AU17" s="372"/>
      <c r="AV17" s="373">
        <v>4.4583588939582626</v>
      </c>
      <c r="AW17" s="372"/>
      <c r="AX17" s="373">
        <v>4.6314445243388569</v>
      </c>
      <c r="AY17" s="372"/>
      <c r="AZ17" s="373">
        <v>4.8190350332251217</v>
      </c>
      <c r="BA17" s="372"/>
      <c r="BB17" s="373">
        <v>5.2679261380879545</v>
      </c>
      <c r="BC17" s="372"/>
      <c r="BD17" s="373">
        <v>5.7115491236091422</v>
      </c>
      <c r="BE17" s="372"/>
      <c r="BF17" s="373">
        <v>6.1777453524602732</v>
      </c>
      <c r="BG17" s="372"/>
      <c r="BH17" s="380">
        <v>6.2314618342985195</v>
      </c>
      <c r="BI17" s="372"/>
      <c r="BJ17" s="373">
        <v>6.0500055463605298</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67" t="str">
        <f>Parameters!S17</f>
        <v>Manufacture of coke and refined petroleum products</v>
      </c>
      <c r="E18" s="606"/>
      <c r="F18" s="375">
        <v>6.4538260473599755E-3</v>
      </c>
      <c r="G18" s="372"/>
      <c r="H18" s="376">
        <v>7.3610281349281385E-3</v>
      </c>
      <c r="I18" s="372"/>
      <c r="J18" s="376">
        <v>8.5357627678496039E-3</v>
      </c>
      <c r="K18" s="372"/>
      <c r="L18" s="376">
        <v>1.0037272732129171E-2</v>
      </c>
      <c r="M18" s="372"/>
      <c r="N18" s="376">
        <v>1.0714366980049017E-2</v>
      </c>
      <c r="O18" s="372"/>
      <c r="P18" s="376">
        <v>1.0602547112090832E-2</v>
      </c>
      <c r="Q18" s="372"/>
      <c r="R18" s="376">
        <v>1.2959928223750729E-2</v>
      </c>
      <c r="S18" s="372"/>
      <c r="T18" s="376">
        <v>1.4549637624966603E-2</v>
      </c>
      <c r="U18" s="372"/>
      <c r="V18" s="376">
        <v>1.573792100947137E-2</v>
      </c>
      <c r="W18" s="372"/>
      <c r="X18" s="376">
        <v>1.7686546561788783E-2</v>
      </c>
      <c r="Y18" s="372"/>
      <c r="Z18" s="376">
        <v>2.2175050673886098E-2</v>
      </c>
      <c r="AA18" s="372"/>
      <c r="AB18" s="376">
        <v>2.179242263842843E-2</v>
      </c>
      <c r="AC18" s="372"/>
      <c r="AD18" s="376">
        <v>2.5188855182889606E-2</v>
      </c>
      <c r="AE18" s="372"/>
      <c r="AF18" s="376">
        <v>2.7313397058284651E-2</v>
      </c>
      <c r="AG18" s="372"/>
      <c r="AH18" s="376">
        <v>2.6261719947652348E-2</v>
      </c>
      <c r="AI18" s="372"/>
      <c r="AJ18" s="376">
        <v>2.9602777321294078E-2</v>
      </c>
      <c r="AK18" s="372"/>
      <c r="AL18" s="376">
        <v>2.8748054870013591E-2</v>
      </c>
      <c r="AM18" s="372"/>
      <c r="AN18" s="376">
        <v>3.1899564696942662E-2</v>
      </c>
      <c r="AO18" s="372"/>
      <c r="AP18" s="376">
        <v>0.14229460314935488</v>
      </c>
      <c r="AQ18" s="372"/>
      <c r="AR18" s="376">
        <v>0.24103775375138162</v>
      </c>
      <c r="AS18" s="372"/>
      <c r="AT18" s="376">
        <v>0.35978397420227898</v>
      </c>
      <c r="AU18" s="372"/>
      <c r="AV18" s="376">
        <v>0.22363004720326699</v>
      </c>
      <c r="AW18" s="372"/>
      <c r="AX18" s="376">
        <v>0.20093263287589491</v>
      </c>
      <c r="AY18" s="372"/>
      <c r="AZ18" s="376">
        <v>0.20537612274772368</v>
      </c>
      <c r="BA18" s="372"/>
      <c r="BB18" s="376">
        <v>0.29035912083472032</v>
      </c>
      <c r="BC18" s="372"/>
      <c r="BD18" s="376">
        <v>0.3419287657590061</v>
      </c>
      <c r="BE18" s="372"/>
      <c r="BF18" s="376">
        <v>0.29953080430265872</v>
      </c>
      <c r="BG18" s="372"/>
      <c r="BH18" s="414">
        <v>0.31355538189498044</v>
      </c>
      <c r="BI18" s="372"/>
      <c r="BJ18" s="376">
        <v>0.29661551842936973</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67" t="str">
        <f>Parameters!S18</f>
        <v>Manufacture of chemicals and chemical products</v>
      </c>
      <c r="E19" s="606"/>
      <c r="F19" s="375">
        <v>0.97210754838359636</v>
      </c>
      <c r="G19" s="372"/>
      <c r="H19" s="376">
        <v>0.98964933814033873</v>
      </c>
      <c r="I19" s="372"/>
      <c r="J19" s="376">
        <v>1.0370951762937268</v>
      </c>
      <c r="K19" s="372"/>
      <c r="L19" s="376">
        <v>1.1132247939270536</v>
      </c>
      <c r="M19" s="372"/>
      <c r="N19" s="376">
        <v>1.0937582958800041</v>
      </c>
      <c r="O19" s="372"/>
      <c r="P19" s="376">
        <v>1.0031640729132096</v>
      </c>
      <c r="Q19" s="372"/>
      <c r="R19" s="376">
        <v>1.1432508111665824</v>
      </c>
      <c r="S19" s="372"/>
      <c r="T19" s="376">
        <v>1.2027700436639057</v>
      </c>
      <c r="U19" s="372"/>
      <c r="V19" s="376">
        <v>1.2246069785494909</v>
      </c>
      <c r="W19" s="372"/>
      <c r="X19" s="376">
        <v>1.3004813648374103</v>
      </c>
      <c r="Y19" s="372"/>
      <c r="Z19" s="376">
        <v>1.5460938108737252</v>
      </c>
      <c r="AA19" s="372"/>
      <c r="AB19" s="376">
        <v>1.4451817118115695</v>
      </c>
      <c r="AC19" s="372"/>
      <c r="AD19" s="376">
        <v>1.5931950903177676</v>
      </c>
      <c r="AE19" s="372"/>
      <c r="AF19" s="376">
        <v>1.6518102030486432</v>
      </c>
      <c r="AG19" s="372"/>
      <c r="AH19" s="376">
        <v>1.521986042420761</v>
      </c>
      <c r="AI19" s="372"/>
      <c r="AJ19" s="376">
        <v>1.6474589117937573</v>
      </c>
      <c r="AK19" s="372"/>
      <c r="AL19" s="376">
        <v>1.5392187711653111</v>
      </c>
      <c r="AM19" s="372"/>
      <c r="AN19" s="376">
        <v>1.6460175383622413</v>
      </c>
      <c r="AO19" s="372"/>
      <c r="AP19" s="376">
        <v>2.1932981795433029</v>
      </c>
      <c r="AQ19" s="372"/>
      <c r="AR19" s="376">
        <v>2.6305977622911212</v>
      </c>
      <c r="AS19" s="372"/>
      <c r="AT19" s="376">
        <v>3.7442765893646488</v>
      </c>
      <c r="AU19" s="372"/>
      <c r="AV19" s="376">
        <v>3.8151117921649749</v>
      </c>
      <c r="AW19" s="372"/>
      <c r="AX19" s="376">
        <v>3.7644226854867435</v>
      </c>
      <c r="AY19" s="372"/>
      <c r="AZ19" s="376">
        <v>3.8976817157179338</v>
      </c>
      <c r="BA19" s="372"/>
      <c r="BB19" s="376">
        <v>3.9584418855124781</v>
      </c>
      <c r="BC19" s="372"/>
      <c r="BD19" s="376">
        <v>3.9745973869699132</v>
      </c>
      <c r="BE19" s="372"/>
      <c r="BF19" s="376">
        <v>3.84376104142506</v>
      </c>
      <c r="BG19" s="372"/>
      <c r="BH19" s="414">
        <v>3.9914473248249536</v>
      </c>
      <c r="BI19" s="372"/>
      <c r="BJ19" s="376">
        <v>3.8524461205963023</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67" t="str">
        <f>Parameters!S19</f>
        <v>Manufacture of basic pharmaceutical products and pharmaceutical preparations</v>
      </c>
      <c r="E20" s="606"/>
      <c r="F20" s="375">
        <v>0.11939578187615955</v>
      </c>
      <c r="G20" s="372"/>
      <c r="H20" s="376">
        <v>0.1218659102338103</v>
      </c>
      <c r="I20" s="372"/>
      <c r="J20" s="376">
        <v>0.12803644151774407</v>
      </c>
      <c r="K20" s="372"/>
      <c r="L20" s="376">
        <v>0.13778438023195505</v>
      </c>
      <c r="M20" s="372"/>
      <c r="N20" s="376">
        <v>0.13571531508062087</v>
      </c>
      <c r="O20" s="372"/>
      <c r="P20" s="376">
        <v>0.12478382370383825</v>
      </c>
      <c r="Q20" s="372"/>
      <c r="R20" s="376">
        <v>0.14255921046125805</v>
      </c>
      <c r="S20" s="372"/>
      <c r="T20" s="376">
        <v>0.15034625545798821</v>
      </c>
      <c r="U20" s="372"/>
      <c r="V20" s="376">
        <v>0.15344472984234586</v>
      </c>
      <c r="W20" s="372"/>
      <c r="X20" s="376">
        <v>0.16334045942357875</v>
      </c>
      <c r="Y20" s="372"/>
      <c r="Z20" s="376">
        <v>0.19464766702633352</v>
      </c>
      <c r="AA20" s="372"/>
      <c r="AB20" s="376">
        <v>0.18236816839526948</v>
      </c>
      <c r="AC20" s="372"/>
      <c r="AD20" s="376">
        <v>0.20151084146311682</v>
      </c>
      <c r="AE20" s="372"/>
      <c r="AF20" s="376">
        <v>0.2094027107801823</v>
      </c>
      <c r="AG20" s="372"/>
      <c r="AH20" s="376">
        <v>0.19338175597816729</v>
      </c>
      <c r="AI20" s="372"/>
      <c r="AJ20" s="376">
        <v>0.20979359579873627</v>
      </c>
      <c r="AK20" s="372"/>
      <c r="AL20" s="376">
        <v>0.19644504161175952</v>
      </c>
      <c r="AM20" s="372"/>
      <c r="AN20" s="376">
        <v>0.21053712699982158</v>
      </c>
      <c r="AO20" s="372"/>
      <c r="AP20" s="376">
        <v>0.2431962093708154</v>
      </c>
      <c r="AQ20" s="372"/>
      <c r="AR20" s="376">
        <v>0.3515777853251012</v>
      </c>
      <c r="AS20" s="372"/>
      <c r="AT20" s="376">
        <v>0.44578378794279694</v>
      </c>
      <c r="AU20" s="372"/>
      <c r="AV20" s="376">
        <v>0.44090198174135231</v>
      </c>
      <c r="AW20" s="372"/>
      <c r="AX20" s="376">
        <v>0.44571828158005677</v>
      </c>
      <c r="AY20" s="372"/>
      <c r="AZ20" s="376">
        <v>0.46101948422596972</v>
      </c>
      <c r="BA20" s="372"/>
      <c r="BB20" s="376">
        <v>0.53219934909125577</v>
      </c>
      <c r="BC20" s="372"/>
      <c r="BD20" s="376">
        <v>0.60465749614519504</v>
      </c>
      <c r="BE20" s="372"/>
      <c r="BF20" s="376">
        <v>0.63966174856438485</v>
      </c>
      <c r="BG20" s="372"/>
      <c r="BH20" s="414">
        <v>0.56223878561472884</v>
      </c>
      <c r="BI20" s="372"/>
      <c r="BJ20" s="376">
        <v>0.49894486934394472</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67"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9"/>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664" t="str">
        <f>Parameters!S21</f>
        <v>Manufacture of rubber and plastic products</v>
      </c>
      <c r="E22" s="597"/>
      <c r="F22" s="371">
        <v>2.945768226491869</v>
      </c>
      <c r="G22" s="372"/>
      <c r="H22" s="373">
        <v>3.007388939125641</v>
      </c>
      <c r="I22" s="372"/>
      <c r="J22" s="373">
        <v>3.1603661647963164</v>
      </c>
      <c r="K22" s="372"/>
      <c r="L22" s="373">
        <v>3.4017229768525055</v>
      </c>
      <c r="M22" s="372"/>
      <c r="N22" s="373">
        <v>3.3513647049678319</v>
      </c>
      <c r="O22" s="372"/>
      <c r="P22" s="373">
        <v>3.0820788874300966</v>
      </c>
      <c r="Q22" s="372"/>
      <c r="R22" s="373">
        <v>3.5218604948042618</v>
      </c>
      <c r="S22" s="372"/>
      <c r="T22" s="373">
        <v>3.715007473574806</v>
      </c>
      <c r="U22" s="372"/>
      <c r="V22" s="373">
        <v>3.792347153251054</v>
      </c>
      <c r="W22" s="372"/>
      <c r="X22" s="373">
        <v>4.0377345415471924</v>
      </c>
      <c r="Y22" s="372"/>
      <c r="Z22" s="373">
        <v>4.8126019698631133</v>
      </c>
      <c r="AA22" s="372"/>
      <c r="AB22" s="373">
        <v>4.5098845165421357</v>
      </c>
      <c r="AC22" s="372"/>
      <c r="AD22" s="373">
        <v>4.9842447193142805</v>
      </c>
      <c r="AE22" s="372"/>
      <c r="AF22" s="373">
        <v>5.1804409753879899</v>
      </c>
      <c r="AG22" s="372"/>
      <c r="AH22" s="373">
        <v>4.7850047459165657</v>
      </c>
      <c r="AI22" s="372"/>
      <c r="AJ22" s="373">
        <v>5.1920697267000131</v>
      </c>
      <c r="AK22" s="372"/>
      <c r="AL22" s="373">
        <v>4.8626136977008407</v>
      </c>
      <c r="AM22" s="372"/>
      <c r="AN22" s="373">
        <v>5.2123888714804307</v>
      </c>
      <c r="AO22" s="372"/>
      <c r="AP22" s="373">
        <v>6.9738648572275386</v>
      </c>
      <c r="AQ22" s="372"/>
      <c r="AR22" s="373">
        <v>8.2619562226066954</v>
      </c>
      <c r="AS22" s="372"/>
      <c r="AT22" s="373">
        <v>11.527438577847843</v>
      </c>
      <c r="AU22" s="372"/>
      <c r="AV22" s="373">
        <v>12.296258717482052</v>
      </c>
      <c r="AW22" s="372"/>
      <c r="AX22" s="373">
        <v>12.933665528619883</v>
      </c>
      <c r="AY22" s="372"/>
      <c r="AZ22" s="373">
        <v>13.579943946351513</v>
      </c>
      <c r="BA22" s="372"/>
      <c r="BB22" s="373">
        <v>14.170986543312413</v>
      </c>
      <c r="BC22" s="372"/>
      <c r="BD22" s="373">
        <v>13.50957706689916</v>
      </c>
      <c r="BE22" s="372"/>
      <c r="BF22" s="373">
        <v>12.808686649617149</v>
      </c>
      <c r="BG22" s="372"/>
      <c r="BH22" s="373">
        <v>13.046527007239714</v>
      </c>
      <c r="BI22" s="372"/>
      <c r="BJ22" s="380">
        <v>11.901745768570002</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664" t="str">
        <f>Parameters!S22</f>
        <v>Manufacture of other non-metallic mineral products</v>
      </c>
      <c r="E23" s="612"/>
      <c r="F23" s="371">
        <v>2.037795574453912</v>
      </c>
      <c r="G23" s="372"/>
      <c r="H23" s="373">
        <v>2.1575991355489368</v>
      </c>
      <c r="I23" s="372"/>
      <c r="J23" s="373">
        <v>2.347334761158641</v>
      </c>
      <c r="K23" s="372"/>
      <c r="L23" s="373">
        <v>2.611515869032154</v>
      </c>
      <c r="M23" s="372"/>
      <c r="N23" s="373">
        <v>2.6553772832221485</v>
      </c>
      <c r="O23" s="372"/>
      <c r="P23" s="373">
        <v>2.5168815683009469</v>
      </c>
      <c r="Q23" s="372"/>
      <c r="R23" s="373">
        <v>2.9604178899682028</v>
      </c>
      <c r="S23" s="372"/>
      <c r="T23" s="373">
        <v>3.2106200359092965</v>
      </c>
      <c r="U23" s="372"/>
      <c r="V23" s="373">
        <v>3.3659478559006892</v>
      </c>
      <c r="W23" s="372"/>
      <c r="X23" s="373">
        <v>3.6767209146683264</v>
      </c>
      <c r="Y23" s="372"/>
      <c r="Z23" s="373">
        <v>4.4916797087215947</v>
      </c>
      <c r="AA23" s="372"/>
      <c r="AB23" s="373">
        <v>4.3103118039586334</v>
      </c>
      <c r="AC23" s="372"/>
      <c r="AD23" s="373">
        <v>4.8740434778891384</v>
      </c>
      <c r="AE23" s="372"/>
      <c r="AF23" s="373">
        <v>5.1791403374328331</v>
      </c>
      <c r="AG23" s="372"/>
      <c r="AH23" s="373">
        <v>4.8870673393494872</v>
      </c>
      <c r="AI23" s="372"/>
      <c r="AJ23" s="373">
        <v>5.4134470179722998</v>
      </c>
      <c r="AK23" s="372"/>
      <c r="AL23" s="373">
        <v>5.172254205363279</v>
      </c>
      <c r="AM23" s="372"/>
      <c r="AN23" s="373">
        <v>5.65260286429824</v>
      </c>
      <c r="AO23" s="372"/>
      <c r="AP23" s="406">
        <v>10.943339234199497</v>
      </c>
      <c r="AQ23" s="372" t="s">
        <v>1144</v>
      </c>
      <c r="AR23" s="373">
        <v>13.846323949088868</v>
      </c>
      <c r="AS23" s="372"/>
      <c r="AT23" s="373">
        <v>21.721318945704368</v>
      </c>
      <c r="AU23" s="372"/>
      <c r="AV23" s="373">
        <v>22.507069825369044</v>
      </c>
      <c r="AW23" s="372"/>
      <c r="AX23" s="373">
        <v>22.784203751956323</v>
      </c>
      <c r="AY23" s="372"/>
      <c r="AZ23" s="373">
        <v>24.982682259731529</v>
      </c>
      <c r="BA23" s="372"/>
      <c r="BB23" s="373">
        <v>25.242092883887004</v>
      </c>
      <c r="BC23" s="372"/>
      <c r="BD23" s="373">
        <v>21.766303570826</v>
      </c>
      <c r="BE23" s="372"/>
      <c r="BF23" s="373">
        <v>26.739661962959548</v>
      </c>
      <c r="BG23" s="372"/>
      <c r="BH23" s="373">
        <v>27.307882573092577</v>
      </c>
      <c r="BI23" s="372"/>
      <c r="BJ23" s="380">
        <v>25.303843168630873</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67"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9"/>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664" t="str">
        <f>Parameters!S24</f>
        <v>Manufacture of basic metals</v>
      </c>
      <c r="E25" s="597"/>
      <c r="F25" s="371">
        <v>1.6070026857926338</v>
      </c>
      <c r="G25" s="372"/>
      <c r="H25" s="373">
        <v>1.6325124619240627</v>
      </c>
      <c r="I25" s="372"/>
      <c r="J25" s="373">
        <v>1.7071525535699208</v>
      </c>
      <c r="K25" s="372"/>
      <c r="L25" s="373">
        <v>1.8286085959260785</v>
      </c>
      <c r="M25" s="372"/>
      <c r="N25" s="373">
        <v>1.7928707413282023</v>
      </c>
      <c r="O25" s="372"/>
      <c r="P25" s="373">
        <v>1.6409480607328271</v>
      </c>
      <c r="Q25" s="372"/>
      <c r="R25" s="373">
        <v>1.8662296642201053</v>
      </c>
      <c r="S25" s="372"/>
      <c r="T25" s="373">
        <v>1.9593512001621689</v>
      </c>
      <c r="U25" s="372"/>
      <c r="V25" s="373">
        <v>1.9908470076981279</v>
      </c>
      <c r="W25" s="372"/>
      <c r="X25" s="373">
        <v>2.1099009663122148</v>
      </c>
      <c r="Y25" s="372"/>
      <c r="Z25" s="373">
        <v>2.503316831629808</v>
      </c>
      <c r="AA25" s="372"/>
      <c r="AB25" s="373">
        <v>2.3352301311494883</v>
      </c>
      <c r="AC25" s="372"/>
      <c r="AD25" s="373">
        <v>2.5692632286547394</v>
      </c>
      <c r="AE25" s="372"/>
      <c r="AF25" s="373">
        <v>2.6585039803397059</v>
      </c>
      <c r="AG25" s="372"/>
      <c r="AH25" s="373">
        <v>2.4447273842178188</v>
      </c>
      <c r="AI25" s="372"/>
      <c r="AJ25" s="373">
        <v>2.641082567969367</v>
      </c>
      <c r="AK25" s="372"/>
      <c r="AL25" s="373">
        <v>2.4627500338644976</v>
      </c>
      <c r="AM25" s="372"/>
      <c r="AN25" s="373">
        <v>2.6285241310280751</v>
      </c>
      <c r="AO25" s="372"/>
      <c r="AP25" s="373">
        <v>3.7116721709021316</v>
      </c>
      <c r="AQ25" s="372"/>
      <c r="AR25" s="373">
        <v>4.1468267195995123</v>
      </c>
      <c r="AS25" s="372"/>
      <c r="AT25" s="373">
        <v>6.0558280887800739</v>
      </c>
      <c r="AU25" s="372"/>
      <c r="AV25" s="373">
        <v>5.7720263671432051</v>
      </c>
      <c r="AW25" s="372"/>
      <c r="AX25" s="373">
        <v>5.6471609966800225</v>
      </c>
      <c r="AY25" s="372"/>
      <c r="AZ25" s="373">
        <v>5.9684967001405944</v>
      </c>
      <c r="BA25" s="372"/>
      <c r="BB25" s="373">
        <v>6.0819227423603905</v>
      </c>
      <c r="BC25" s="372"/>
      <c r="BD25" s="373">
        <v>5.8065977954027241</v>
      </c>
      <c r="BE25" s="372"/>
      <c r="BF25" s="373">
        <v>6.3267686613611485</v>
      </c>
      <c r="BG25" s="372"/>
      <c r="BH25" s="373">
        <v>6.7040088366662962</v>
      </c>
      <c r="BI25" s="372"/>
      <c r="BJ25" s="380">
        <v>6.5375987901507209</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68" t="str">
        <f>Parameters!S25</f>
        <v>Manufacture of fabricated metal products, except machinery and equipment</v>
      </c>
      <c r="E26" s="612"/>
      <c r="F26" s="371">
        <v>11.556785630181917</v>
      </c>
      <c r="G26" s="372"/>
      <c r="H26" s="373">
        <v>11.862705785444193</v>
      </c>
      <c r="I26" s="372"/>
      <c r="J26" s="373">
        <v>12.532633683895183</v>
      </c>
      <c r="K26" s="372"/>
      <c r="L26" s="373">
        <v>13.560355461106512</v>
      </c>
      <c r="M26" s="372"/>
      <c r="N26" s="373">
        <v>13.428226849703933</v>
      </c>
      <c r="O26" s="372"/>
      <c r="P26" s="373">
        <v>12.411504765522945</v>
      </c>
      <c r="Q26" s="372"/>
      <c r="R26" s="373">
        <v>14.252681064069867</v>
      </c>
      <c r="S26" s="372"/>
      <c r="T26" s="373">
        <v>15.107373733923655</v>
      </c>
      <c r="U26" s="372"/>
      <c r="V26" s="373">
        <v>15.495458663919203</v>
      </c>
      <c r="W26" s="372"/>
      <c r="X26" s="373">
        <v>16.575415283671699</v>
      </c>
      <c r="Y26" s="372"/>
      <c r="Z26" s="373">
        <v>19.847286326757889</v>
      </c>
      <c r="AA26" s="372"/>
      <c r="AB26" s="373">
        <v>18.682988018808459</v>
      </c>
      <c r="AC26" s="372"/>
      <c r="AD26" s="373">
        <v>20.739873636211733</v>
      </c>
      <c r="AE26" s="372"/>
      <c r="AF26" s="373">
        <v>21.650419401533632</v>
      </c>
      <c r="AG26" s="372"/>
      <c r="AH26" s="373">
        <v>20.083650329967135</v>
      </c>
      <c r="AI26" s="372"/>
      <c r="AJ26" s="373">
        <v>21.884174904085356</v>
      </c>
      <c r="AK26" s="372"/>
      <c r="AL26" s="373">
        <v>20.58061269788077</v>
      </c>
      <c r="AM26" s="372"/>
      <c r="AN26" s="373">
        <v>22.151057725556985</v>
      </c>
      <c r="AO26" s="372"/>
      <c r="AP26" s="373">
        <v>34.018085769477196</v>
      </c>
      <c r="AQ26" s="372"/>
      <c r="AR26" s="373">
        <v>40.112852479933984</v>
      </c>
      <c r="AS26" s="372"/>
      <c r="AT26" s="373">
        <v>55.322188652593702</v>
      </c>
      <c r="AU26" s="372"/>
      <c r="AV26" s="373">
        <v>57.276523007364105</v>
      </c>
      <c r="AW26" s="372"/>
      <c r="AX26" s="373">
        <v>59.268963967527561</v>
      </c>
      <c r="AY26" s="372"/>
      <c r="AZ26" s="373">
        <v>62.90223157688375</v>
      </c>
      <c r="BA26" s="372"/>
      <c r="BB26" s="373">
        <v>66.800878977302375</v>
      </c>
      <c r="BC26" s="372"/>
      <c r="BD26" s="373">
        <v>67.233606073733029</v>
      </c>
      <c r="BE26" s="372"/>
      <c r="BF26" s="373">
        <v>64.435534679522149</v>
      </c>
      <c r="BG26" s="372"/>
      <c r="BH26" s="373">
        <v>67.469470723299494</v>
      </c>
      <c r="BI26" s="372"/>
      <c r="BJ26" s="380">
        <v>64.358201976798753</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67" t="str">
        <f>Parameters!S26</f>
        <v>Manufacture of computer, electronic and optical products</v>
      </c>
      <c r="E27" s="606"/>
      <c r="F27" s="375">
        <v>0.33075858492719878</v>
      </c>
      <c r="G27" s="372"/>
      <c r="H27" s="376">
        <v>0.35578302652152677</v>
      </c>
      <c r="I27" s="372"/>
      <c r="J27" s="376">
        <v>0.39264508732108183</v>
      </c>
      <c r="K27" s="372"/>
      <c r="L27" s="376">
        <v>0.44255247955296817</v>
      </c>
      <c r="M27" s="372"/>
      <c r="N27" s="376">
        <v>0.45536059665208328</v>
      </c>
      <c r="O27" s="372"/>
      <c r="P27" s="376">
        <v>0.43633559268989203</v>
      </c>
      <c r="Q27" s="372"/>
      <c r="R27" s="376">
        <v>0.51839712895002932</v>
      </c>
      <c r="S27" s="372"/>
      <c r="T27" s="376">
        <v>0.56743586737369744</v>
      </c>
      <c r="U27" s="372"/>
      <c r="V27" s="376">
        <v>0.60000823848609597</v>
      </c>
      <c r="W27" s="372"/>
      <c r="X27" s="376">
        <v>0.66064453333740458</v>
      </c>
      <c r="Y27" s="372"/>
      <c r="Z27" s="376">
        <v>0.81308519137582369</v>
      </c>
      <c r="AA27" s="372"/>
      <c r="AB27" s="376">
        <v>0.78567418459597238</v>
      </c>
      <c r="AC27" s="372"/>
      <c r="AD27" s="376">
        <v>0.89420435899258111</v>
      </c>
      <c r="AE27" s="372"/>
      <c r="AF27" s="376">
        <v>0.95596889703996279</v>
      </c>
      <c r="AG27" s="372"/>
      <c r="AH27" s="376">
        <v>0.90722305273708126</v>
      </c>
      <c r="AI27" s="372"/>
      <c r="AJ27" s="376">
        <v>1.0103556607485151</v>
      </c>
      <c r="AK27" s="372"/>
      <c r="AL27" s="376">
        <v>0.97024685186295867</v>
      </c>
      <c r="AM27" s="372"/>
      <c r="AN27" s="376">
        <v>1.0654454608778849</v>
      </c>
      <c r="AO27" s="372"/>
      <c r="AP27" s="376">
        <v>1.9358847986062018</v>
      </c>
      <c r="AQ27" s="372"/>
      <c r="AR27" s="376">
        <v>2.2241030016234209</v>
      </c>
      <c r="AS27" s="372"/>
      <c r="AT27" s="376">
        <v>2.9104388587912733</v>
      </c>
      <c r="AU27" s="372"/>
      <c r="AV27" s="376">
        <v>3.0360275903949652</v>
      </c>
      <c r="AW27" s="372"/>
      <c r="AX27" s="376">
        <v>3.3268574189006177</v>
      </c>
      <c r="AY27" s="372"/>
      <c r="AZ27" s="376">
        <v>3.8772594656018633</v>
      </c>
      <c r="BA27" s="372"/>
      <c r="BB27" s="376">
        <v>4.5052243867916948</v>
      </c>
      <c r="BC27" s="372"/>
      <c r="BD27" s="376">
        <v>4.8268220028128184</v>
      </c>
      <c r="BE27" s="372"/>
      <c r="BF27" s="376">
        <v>4.3966144772435962</v>
      </c>
      <c r="BG27" s="372"/>
      <c r="BH27" s="376">
        <v>4.3309330752061097</v>
      </c>
      <c r="BI27" s="372"/>
      <c r="BJ27" s="414">
        <v>4.255867280689297</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67" t="str">
        <f>Parameters!S27</f>
        <v>Manufacture of electrical equipment</v>
      </c>
      <c r="E28" s="606"/>
      <c r="F28" s="375">
        <v>1.0378559012410762</v>
      </c>
      <c r="G28" s="372"/>
      <c r="H28" s="376">
        <v>1.097611084119285</v>
      </c>
      <c r="I28" s="372"/>
      <c r="J28" s="376">
        <v>1.1928728468069822</v>
      </c>
      <c r="K28" s="372"/>
      <c r="L28" s="376">
        <v>1.3258324799803356</v>
      </c>
      <c r="M28" s="372"/>
      <c r="N28" s="376">
        <v>1.3468852157836619</v>
      </c>
      <c r="O28" s="372"/>
      <c r="P28" s="376">
        <v>1.2755679756392357</v>
      </c>
      <c r="Q28" s="372"/>
      <c r="R28" s="376">
        <v>1.4991859827403078</v>
      </c>
      <c r="S28" s="372"/>
      <c r="T28" s="376">
        <v>1.6247095347879372</v>
      </c>
      <c r="U28" s="372"/>
      <c r="V28" s="376">
        <v>1.702154519180638</v>
      </c>
      <c r="W28" s="372"/>
      <c r="X28" s="376">
        <v>1.858127774079692</v>
      </c>
      <c r="Y28" s="372"/>
      <c r="Z28" s="376">
        <v>2.268630878664514</v>
      </c>
      <c r="AA28" s="372"/>
      <c r="AB28" s="376">
        <v>2.1758013550051967</v>
      </c>
      <c r="AC28" s="372"/>
      <c r="AD28" s="376">
        <v>2.4590619872295978</v>
      </c>
      <c r="AE28" s="372"/>
      <c r="AF28" s="376">
        <v>2.6116810139540751</v>
      </c>
      <c r="AG28" s="372"/>
      <c r="AH28" s="376">
        <v>2.4632299596354827</v>
      </c>
      <c r="AI28" s="372"/>
      <c r="AJ28" s="376">
        <v>2.7273167453835714</v>
      </c>
      <c r="AK28" s="372"/>
      <c r="AL28" s="376">
        <v>2.6046935547851899</v>
      </c>
      <c r="AM28" s="372"/>
      <c r="AN28" s="376">
        <v>2.8454411709672853</v>
      </c>
      <c r="AO28" s="372"/>
      <c r="AP28" s="376">
        <v>4.8817590618555862</v>
      </c>
      <c r="AQ28" s="372"/>
      <c r="AR28" s="376">
        <v>6.0188955763284877</v>
      </c>
      <c r="AS28" s="372"/>
      <c r="AT28" s="376">
        <v>8.2738755084054691</v>
      </c>
      <c r="AU28" s="372"/>
      <c r="AV28" s="376">
        <v>8.8953153914009544</v>
      </c>
      <c r="AW28" s="372"/>
      <c r="AX28" s="376">
        <v>9.0404715401411142</v>
      </c>
      <c r="AY28" s="372"/>
      <c r="AZ28" s="376">
        <v>9.711950310565781</v>
      </c>
      <c r="BA28" s="372"/>
      <c r="BB28" s="376">
        <v>10.713366831851724</v>
      </c>
      <c r="BC28" s="372"/>
      <c r="BD28" s="376">
        <v>10.420573275568463</v>
      </c>
      <c r="BE28" s="372"/>
      <c r="BF28" s="376">
        <v>10.089596806102422</v>
      </c>
      <c r="BG28" s="372"/>
      <c r="BH28" s="376">
        <v>10.614004633517945</v>
      </c>
      <c r="BI28" s="372"/>
      <c r="BJ28" s="414">
        <v>10.35750597760528</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67" t="str">
        <f>Parameters!S28</f>
        <v>Manufacture of machinery and equipment n.e.c.</v>
      </c>
      <c r="E29" s="606"/>
      <c r="F29" s="375">
        <v>1.2064621067283556</v>
      </c>
      <c r="G29" s="372"/>
      <c r="H29" s="376">
        <v>1.3159882521221526</v>
      </c>
      <c r="I29" s="372"/>
      <c r="J29" s="376">
        <v>1.4702851367620946</v>
      </c>
      <c r="K29" s="372"/>
      <c r="L29" s="376">
        <v>1.6753120669262878</v>
      </c>
      <c r="M29" s="372"/>
      <c r="N29" s="376">
        <v>1.7406382023004636</v>
      </c>
      <c r="O29" s="372"/>
      <c r="P29" s="376">
        <v>1.682542668634107</v>
      </c>
      <c r="Q29" s="372"/>
      <c r="R29" s="376">
        <v>2.0148059842138193</v>
      </c>
      <c r="S29" s="372"/>
      <c r="T29" s="376">
        <v>2.2212446774115677</v>
      </c>
      <c r="U29" s="372"/>
      <c r="V29" s="376">
        <v>2.3641308216415275</v>
      </c>
      <c r="W29" s="372"/>
      <c r="X29" s="376">
        <v>2.6186492762366096</v>
      </c>
      <c r="Y29" s="372"/>
      <c r="Z29" s="376">
        <v>3.2406372665365213</v>
      </c>
      <c r="AA29" s="372"/>
      <c r="AB29" s="376">
        <v>3.1472846168340851</v>
      </c>
      <c r="AC29" s="372"/>
      <c r="AD29" s="376">
        <v>3.5988576842553526</v>
      </c>
      <c r="AE29" s="372"/>
      <c r="AF29" s="376">
        <v>3.8641953647696998</v>
      </c>
      <c r="AG29" s="372"/>
      <c r="AH29" s="376">
        <v>3.6820125081151671</v>
      </c>
      <c r="AI29" s="372"/>
      <c r="AJ29" s="376">
        <v>4.116073124934716</v>
      </c>
      <c r="AK29" s="372"/>
      <c r="AL29" s="376">
        <v>3.9666326542520833</v>
      </c>
      <c r="AM29" s="372"/>
      <c r="AN29" s="376">
        <v>4.3702403634811455</v>
      </c>
      <c r="AO29" s="372"/>
      <c r="AP29" s="376">
        <v>6.950793126297552</v>
      </c>
      <c r="AQ29" s="372"/>
      <c r="AR29" s="376">
        <v>8.767232783997688</v>
      </c>
      <c r="AS29" s="372"/>
      <c r="AT29" s="376">
        <v>12.127066456056482</v>
      </c>
      <c r="AU29" s="372"/>
      <c r="AV29" s="376">
        <v>12.788586789045571</v>
      </c>
      <c r="AW29" s="372"/>
      <c r="AX29" s="376">
        <v>13.460225561832047</v>
      </c>
      <c r="AY29" s="372"/>
      <c r="AZ29" s="376">
        <v>13.73272330067452</v>
      </c>
      <c r="BA29" s="372"/>
      <c r="BB29" s="376">
        <v>16.332340539088982</v>
      </c>
      <c r="BC29" s="372"/>
      <c r="BD29" s="376">
        <v>15.584248747852376</v>
      </c>
      <c r="BE29" s="372"/>
      <c r="BF29" s="376">
        <v>15.530498125423811</v>
      </c>
      <c r="BG29" s="372"/>
      <c r="BH29" s="376">
        <v>16.185493974932118</v>
      </c>
      <c r="BI29" s="372"/>
      <c r="BJ29" s="414">
        <v>15.915889088312412</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67"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9"/>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664" t="str">
        <f>Parameters!S30</f>
        <v>Manufacture of motor vehicles, trailers and semi-trailers</v>
      </c>
      <c r="E31" s="597"/>
      <c r="F31" s="371">
        <v>0.51549935553287807</v>
      </c>
      <c r="G31" s="372"/>
      <c r="H31" s="373">
        <v>0.54962343407463443</v>
      </c>
      <c r="I31" s="372"/>
      <c r="J31" s="373">
        <v>0.60177127513339712</v>
      </c>
      <c r="K31" s="372"/>
      <c r="L31" s="373">
        <v>0.67340975239193912</v>
      </c>
      <c r="M31" s="372"/>
      <c r="N31" s="373">
        <v>0.68839807846814938</v>
      </c>
      <c r="O31" s="372"/>
      <c r="P31" s="373">
        <v>0.6557267598554638</v>
      </c>
      <c r="Q31" s="372"/>
      <c r="R31" s="373">
        <v>0.77481856594852572</v>
      </c>
      <c r="S31" s="372"/>
      <c r="T31" s="373">
        <v>0.84387898224806279</v>
      </c>
      <c r="U31" s="372"/>
      <c r="V31" s="373">
        <v>0.8882089169720403</v>
      </c>
      <c r="W31" s="372"/>
      <c r="X31" s="373">
        <v>0.97380044599025295</v>
      </c>
      <c r="Y31" s="372"/>
      <c r="Z31" s="373">
        <v>1.1937568946108683</v>
      </c>
      <c r="AA31" s="372"/>
      <c r="AB31" s="373">
        <v>1.1492635517739622</v>
      </c>
      <c r="AC31" s="372"/>
      <c r="AD31" s="373">
        <v>1.3035232557145371</v>
      </c>
      <c r="AE31" s="372"/>
      <c r="AF31" s="373">
        <v>1.389081336107048</v>
      </c>
      <c r="AG31" s="372"/>
      <c r="AH31" s="373">
        <v>1.3142797119256926</v>
      </c>
      <c r="AI31" s="372"/>
      <c r="AJ31" s="373">
        <v>1.4595456296672815</v>
      </c>
      <c r="AK31" s="372"/>
      <c r="AL31" s="373">
        <v>1.3978741680544109</v>
      </c>
      <c r="AM31" s="372"/>
      <c r="AN31" s="373">
        <v>1.5311791054532478</v>
      </c>
      <c r="AO31" s="372"/>
      <c r="AP31" s="373">
        <v>2.9430597907838445</v>
      </c>
      <c r="AQ31" s="372"/>
      <c r="AR31" s="373">
        <v>3.6607788985840295</v>
      </c>
      <c r="AS31" s="372"/>
      <c r="AT31" s="373">
        <v>5.0082970792989796</v>
      </c>
      <c r="AU31" s="372"/>
      <c r="AV31" s="373">
        <v>4.8513555095841712</v>
      </c>
      <c r="AW31" s="372"/>
      <c r="AX31" s="373">
        <v>5.0023888320572363</v>
      </c>
      <c r="AY31" s="372"/>
      <c r="AZ31" s="373">
        <v>5.4449615671957812</v>
      </c>
      <c r="BA31" s="372"/>
      <c r="BB31" s="373">
        <v>12.318067199093724</v>
      </c>
      <c r="BC31" s="372"/>
      <c r="BD31" s="373">
        <v>9.1013170230163265</v>
      </c>
      <c r="BE31" s="372"/>
      <c r="BF31" s="373">
        <v>12.956276693800209</v>
      </c>
      <c r="BG31" s="372"/>
      <c r="BH31" s="373">
        <v>17.37129265800143</v>
      </c>
      <c r="BI31" s="372"/>
      <c r="BJ31" s="380">
        <v>19.143039450284604</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664" t="str">
        <f>Parameters!S31</f>
        <v>Manufacture of other transport equipment</v>
      </c>
      <c r="E32" s="597"/>
      <c r="F32" s="371">
        <v>0.52356663809207804</v>
      </c>
      <c r="G32" s="372"/>
      <c r="H32" s="373">
        <v>0.52917613369983396</v>
      </c>
      <c r="I32" s="372"/>
      <c r="J32" s="373">
        <v>0.55055669852629951</v>
      </c>
      <c r="K32" s="372"/>
      <c r="L32" s="373">
        <v>0.58672421515991446</v>
      </c>
      <c r="M32" s="372"/>
      <c r="N32" s="373">
        <v>0.57232576951761838</v>
      </c>
      <c r="O32" s="372"/>
      <c r="P32" s="373">
        <v>0.52115596958661858</v>
      </c>
      <c r="Q32" s="372"/>
      <c r="R32" s="373">
        <v>0.58967673418065825</v>
      </c>
      <c r="S32" s="372"/>
      <c r="T32" s="373">
        <v>0.6159346594569195</v>
      </c>
      <c r="U32" s="372"/>
      <c r="V32" s="373">
        <v>0.62263149993721101</v>
      </c>
      <c r="W32" s="372"/>
      <c r="X32" s="373">
        <v>0.65648299296992474</v>
      </c>
      <c r="Y32" s="372"/>
      <c r="Z32" s="373">
        <v>0.77489482632635298</v>
      </c>
      <c r="AA32" s="372"/>
      <c r="AB32" s="373">
        <v>0.71914994706813817</v>
      </c>
      <c r="AC32" s="372"/>
      <c r="AD32" s="373">
        <v>0.78715172446530002</v>
      </c>
      <c r="AE32" s="372"/>
      <c r="AF32" s="373">
        <v>0.81029744606244458</v>
      </c>
      <c r="AG32" s="372"/>
      <c r="AH32" s="373">
        <v>0.74129673124964124</v>
      </c>
      <c r="AI32" s="372"/>
      <c r="AJ32" s="373">
        <v>0.79670083312526219</v>
      </c>
      <c r="AK32" s="372"/>
      <c r="AL32" s="373">
        <v>0.73906457728326613</v>
      </c>
      <c r="AM32" s="372"/>
      <c r="AN32" s="373">
        <v>0.78472929154478943</v>
      </c>
      <c r="AO32" s="372"/>
      <c r="AP32" s="373">
        <v>0.75851308639564619</v>
      </c>
      <c r="AQ32" s="372"/>
      <c r="AR32" s="373">
        <v>0.9162320609370026</v>
      </c>
      <c r="AS32" s="372"/>
      <c r="AT32" s="373">
        <v>1.307497794163875</v>
      </c>
      <c r="AU32" s="372"/>
      <c r="AV32" s="373">
        <v>1.1539135893632138</v>
      </c>
      <c r="AW32" s="372"/>
      <c r="AX32" s="373">
        <v>1.1500528918061643</v>
      </c>
      <c r="AY32" s="372"/>
      <c r="AZ32" s="373">
        <v>1.0954793320749914</v>
      </c>
      <c r="BA32" s="372"/>
      <c r="BB32" s="373">
        <v>1.1452831559801999</v>
      </c>
      <c r="BC32" s="372"/>
      <c r="BD32" s="373">
        <v>1.1525936189039616</v>
      </c>
      <c r="BE32" s="372"/>
      <c r="BF32" s="373">
        <v>1.192601510161738</v>
      </c>
      <c r="BG32" s="372"/>
      <c r="BH32" s="373">
        <v>1.1423926914811893</v>
      </c>
      <c r="BI32" s="372"/>
      <c r="BJ32" s="380">
        <v>1.0283514787167836</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67"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9"/>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664" t="str">
        <f>Parameters!S33</f>
        <v>Manufacture of furniture; other manufacturing</v>
      </c>
      <c r="E34" s="597"/>
      <c r="F34" s="371">
        <v>3.0921894049413488</v>
      </c>
      <c r="G34" s="372"/>
      <c r="H34" s="373">
        <v>3.1521558257792281</v>
      </c>
      <c r="I34" s="372"/>
      <c r="J34" s="373">
        <v>3.3076080725417216</v>
      </c>
      <c r="K34" s="372"/>
      <c r="L34" s="373">
        <v>3.5550195058522966</v>
      </c>
      <c r="M34" s="372"/>
      <c r="N34" s="373">
        <v>3.4973479550710005</v>
      </c>
      <c r="O34" s="372"/>
      <c r="P34" s="373">
        <v>3.2117561944164392</v>
      </c>
      <c r="Q34" s="372"/>
      <c r="R34" s="373">
        <v>3.6648825598449388</v>
      </c>
      <c r="S34" s="372"/>
      <c r="T34" s="373">
        <v>3.8605038498244721</v>
      </c>
      <c r="U34" s="372"/>
      <c r="V34" s="373">
        <v>3.935463872430935</v>
      </c>
      <c r="W34" s="372"/>
      <c r="X34" s="373">
        <v>4.1844288395008524</v>
      </c>
      <c r="Y34" s="372"/>
      <c r="Z34" s="373">
        <v>4.9807627708067495</v>
      </c>
      <c r="AA34" s="372"/>
      <c r="AB34" s="373">
        <v>4.6612845053985863</v>
      </c>
      <c r="AC34" s="372"/>
      <c r="AD34" s="373">
        <v>5.1448236711052031</v>
      </c>
      <c r="AE34" s="372"/>
      <c r="AF34" s="373">
        <v>5.3404194438722277</v>
      </c>
      <c r="AG34" s="372"/>
      <c r="AH34" s="373">
        <v>4.9264599192709655</v>
      </c>
      <c r="AI34" s="372"/>
      <c r="AJ34" s="373">
        <v>5.3387965360316443</v>
      </c>
      <c r="AK34" s="372"/>
      <c r="AL34" s="373">
        <v>4.993776698045278</v>
      </c>
      <c r="AM34" s="372"/>
      <c r="AN34" s="373">
        <v>5.3463670432075903</v>
      </c>
      <c r="AO34" s="372"/>
      <c r="AP34" s="373">
        <v>7.047430943450947</v>
      </c>
      <c r="AQ34" s="372"/>
      <c r="AR34" s="373">
        <v>8.3355345219281958</v>
      </c>
      <c r="AS34" s="372"/>
      <c r="AT34" s="373">
        <v>11.075794433537006</v>
      </c>
      <c r="AU34" s="372"/>
      <c r="AV34" s="373">
        <v>11.466882206038862</v>
      </c>
      <c r="AW34" s="372"/>
      <c r="AX34" s="373">
        <v>11.893639123746089</v>
      </c>
      <c r="AY34" s="372"/>
      <c r="AZ34" s="373">
        <v>11.992327616502942</v>
      </c>
      <c r="BA34" s="372"/>
      <c r="BB34" s="373">
        <v>13.064169819738099</v>
      </c>
      <c r="BC34" s="372"/>
      <c r="BD34" s="373">
        <v>12.992111942719792</v>
      </c>
      <c r="BE34" s="372"/>
      <c r="BF34" s="373">
        <v>11.788528229527406</v>
      </c>
      <c r="BG34" s="372"/>
      <c r="BH34" s="373">
        <v>12.161989293711246</v>
      </c>
      <c r="BI34" s="372"/>
      <c r="BJ34" s="380">
        <v>11.345984262609559</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68" t="str">
        <f>Parameters!S34</f>
        <v>Repair and installation of machinery and equipment</v>
      </c>
      <c r="E35" s="612"/>
      <c r="F35" s="371">
        <v>3.3047623003762681</v>
      </c>
      <c r="G35" s="372"/>
      <c r="H35" s="373">
        <v>3.3958876462468481</v>
      </c>
      <c r="I35" s="372"/>
      <c r="J35" s="373">
        <v>3.5914221845727212</v>
      </c>
      <c r="K35" s="372"/>
      <c r="L35" s="373">
        <v>3.8898994233696969</v>
      </c>
      <c r="M35" s="372"/>
      <c r="N35" s="373">
        <v>3.8558328169451404</v>
      </c>
      <c r="O35" s="372"/>
      <c r="P35" s="373">
        <v>3.5673493129450229</v>
      </c>
      <c r="Q35" s="372"/>
      <c r="R35" s="373">
        <v>4.100428719078848</v>
      </c>
      <c r="S35" s="372"/>
      <c r="T35" s="373">
        <v>4.3503416498650145</v>
      </c>
      <c r="U35" s="372"/>
      <c r="V35" s="373">
        <v>4.4661268964690466</v>
      </c>
      <c r="W35" s="372"/>
      <c r="X35" s="373">
        <v>4.7816098822341901</v>
      </c>
      <c r="Y35" s="372"/>
      <c r="Z35" s="373">
        <v>5.7304026783100657</v>
      </c>
      <c r="AA35" s="372"/>
      <c r="AB35" s="373">
        <v>5.3987859662675053</v>
      </c>
      <c r="AC35" s="372"/>
      <c r="AD35" s="373">
        <v>5.998096140425587</v>
      </c>
      <c r="AE35" s="372"/>
      <c r="AF35" s="373">
        <v>6.2664736679435933</v>
      </c>
      <c r="AG35" s="372"/>
      <c r="AH35" s="373">
        <v>5.8175678256765329</v>
      </c>
      <c r="AI35" s="372"/>
      <c r="AJ35" s="373">
        <v>6.3440038876808043</v>
      </c>
      <c r="AK35" s="372"/>
      <c r="AL35" s="373">
        <v>5.9706116458159473</v>
      </c>
      <c r="AM35" s="372"/>
      <c r="AN35" s="373">
        <v>6.4309522429036408</v>
      </c>
      <c r="AO35" s="372"/>
      <c r="AP35" s="373">
        <v>11.395857769389968</v>
      </c>
      <c r="AQ35" s="372"/>
      <c r="AR35" s="373">
        <v>13.437024483309134</v>
      </c>
      <c r="AS35" s="372"/>
      <c r="AT35" s="373">
        <v>18.021308176440865</v>
      </c>
      <c r="AU35" s="372"/>
      <c r="AV35" s="373">
        <v>18.502400997512147</v>
      </c>
      <c r="AW35" s="372"/>
      <c r="AX35" s="373">
        <v>19.05244392281158</v>
      </c>
      <c r="AY35" s="372"/>
      <c r="AZ35" s="373">
        <v>19.519996309821789</v>
      </c>
      <c r="BA35" s="372"/>
      <c r="BB35" s="373">
        <v>21.406187819561698</v>
      </c>
      <c r="BC35" s="372"/>
      <c r="BD35" s="373">
        <v>21.80883012823065</v>
      </c>
      <c r="BE35" s="372"/>
      <c r="BF35" s="373">
        <v>19.70606897179437</v>
      </c>
      <c r="BG35" s="372"/>
      <c r="BH35" s="373">
        <v>19.959645403949814</v>
      </c>
      <c r="BI35" s="372"/>
      <c r="BJ35" s="380">
        <v>19.382416173128913</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665" t="str">
        <f>Parameters!S35</f>
        <v>Electricity, gas, steam and air conditioning supply</v>
      </c>
      <c r="E36" s="597"/>
      <c r="F36" s="369">
        <v>0.72968570747963735</v>
      </c>
      <c r="G36" s="372"/>
      <c r="H36" s="370">
        <v>0.75327854580764642</v>
      </c>
      <c r="I36" s="372"/>
      <c r="J36" s="370">
        <v>0.80022775948590052</v>
      </c>
      <c r="K36" s="372"/>
      <c r="L36" s="370">
        <v>0.87050528967738483</v>
      </c>
      <c r="M36" s="372"/>
      <c r="N36" s="370">
        <v>0.86652442951146436</v>
      </c>
      <c r="O36" s="372"/>
      <c r="P36" s="370">
        <v>0.8049779999718194</v>
      </c>
      <c r="Q36" s="372"/>
      <c r="R36" s="370">
        <v>0.92894914089527558</v>
      </c>
      <c r="S36" s="372"/>
      <c r="T36" s="370">
        <v>0.98937535849772895</v>
      </c>
      <c r="U36" s="372"/>
      <c r="V36" s="370">
        <v>1.0195221953948173</v>
      </c>
      <c r="W36" s="372"/>
      <c r="X36" s="370">
        <v>1.0955255017390346</v>
      </c>
      <c r="Y36" s="372"/>
      <c r="Z36" s="370">
        <v>1.3175675942067324</v>
      </c>
      <c r="AA36" s="372"/>
      <c r="AB36" s="370">
        <v>1.2456089992280672</v>
      </c>
      <c r="AC36" s="372"/>
      <c r="AD36" s="370">
        <v>1.3885356419567896</v>
      </c>
      <c r="AE36" s="372"/>
      <c r="AF36" s="370">
        <v>1.4554138718200249</v>
      </c>
      <c r="AG36" s="372"/>
      <c r="AH36" s="370">
        <v>1.3554628636617838</v>
      </c>
      <c r="AI36" s="372"/>
      <c r="AJ36" s="370">
        <v>1.4827130206143815</v>
      </c>
      <c r="AK36" s="372"/>
      <c r="AL36" s="370">
        <v>1.399670921483787</v>
      </c>
      <c r="AM36" s="372"/>
      <c r="AN36" s="370">
        <v>1.5120393666350824</v>
      </c>
      <c r="AO36" s="372"/>
      <c r="AP36" s="370">
        <v>6.0578868279394795</v>
      </c>
      <c r="AQ36" s="372"/>
      <c r="AR36" s="370">
        <v>6.5119770873506244</v>
      </c>
      <c r="AS36" s="372"/>
      <c r="AT36" s="370">
        <v>9.3308238268442132</v>
      </c>
      <c r="AU36" s="372"/>
      <c r="AV36" s="370">
        <v>9.1829185337405903</v>
      </c>
      <c r="AW36" s="372"/>
      <c r="AX36" s="370">
        <v>9.3487405011411067</v>
      </c>
      <c r="AY36" s="372"/>
      <c r="AZ36" s="370">
        <v>9.9834048044460655</v>
      </c>
      <c r="BA36" s="372"/>
      <c r="BB36" s="370">
        <v>10.367186229823893</v>
      </c>
      <c r="BC36" s="372"/>
      <c r="BD36" s="370">
        <v>10.351493776789313</v>
      </c>
      <c r="BE36" s="372"/>
      <c r="BF36" s="370">
        <v>9.8204152164558014</v>
      </c>
      <c r="BG36" s="372"/>
      <c r="BH36" s="370">
        <v>10.521751070123257</v>
      </c>
      <c r="BI36" s="372"/>
      <c r="BJ36" s="383">
        <v>10.125113364083592</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665" t="str">
        <f>Parameters!S36</f>
        <v>Water supply; sewerage, waste management and remediation activities</v>
      </c>
      <c r="E37" s="600"/>
      <c r="F37" s="369">
        <v>2.7751452003647898</v>
      </c>
      <c r="G37" s="372"/>
      <c r="H37" s="370">
        <v>2.8830693528468547</v>
      </c>
      <c r="I37" s="372"/>
      <c r="J37" s="370">
        <v>3.0814103591937072</v>
      </c>
      <c r="K37" s="372"/>
      <c r="L37" s="370">
        <v>3.3716111586561182</v>
      </c>
      <c r="M37" s="372"/>
      <c r="N37" s="370">
        <v>3.3750255987154407</v>
      </c>
      <c r="O37" s="372"/>
      <c r="P37" s="370">
        <v>3.1522188144793128</v>
      </c>
      <c r="Q37" s="372"/>
      <c r="R37" s="370">
        <v>3.6565511774153849</v>
      </c>
      <c r="S37" s="372"/>
      <c r="T37" s="370">
        <v>3.9138525211160156</v>
      </c>
      <c r="U37" s="372"/>
      <c r="V37" s="370">
        <v>4.0525146599388782</v>
      </c>
      <c r="W37" s="372"/>
      <c r="X37" s="370">
        <v>4.3748193113130487</v>
      </c>
      <c r="Y37" s="372"/>
      <c r="Z37" s="370">
        <v>5.2850537439428535</v>
      </c>
      <c r="AA37" s="372"/>
      <c r="AB37" s="370">
        <v>5.0179920549012831</v>
      </c>
      <c r="AC37" s="372"/>
      <c r="AD37" s="370">
        <v>5.6171147057843829</v>
      </c>
      <c r="AE37" s="372"/>
      <c r="AF37" s="370">
        <v>5.9113995061858926</v>
      </c>
      <c r="AG37" s="372"/>
      <c r="AH37" s="370">
        <v>5.5268983344377443</v>
      </c>
      <c r="AI37" s="372"/>
      <c r="AJ37" s="370">
        <v>6.0685693508652854</v>
      </c>
      <c r="AK37" s="372"/>
      <c r="AL37" s="370">
        <v>5.7496109740027181</v>
      </c>
      <c r="AM37" s="372"/>
      <c r="AN37" s="370">
        <v>6.2331749417825968</v>
      </c>
      <c r="AO37" s="372"/>
      <c r="AP37" s="370">
        <v>25.595169136066644</v>
      </c>
      <c r="AQ37" s="372"/>
      <c r="AR37" s="370">
        <v>29.465863469602265</v>
      </c>
      <c r="AS37" s="372"/>
      <c r="AT37" s="370">
        <v>43.58369781555146</v>
      </c>
      <c r="AU37" s="372"/>
      <c r="AV37" s="370">
        <v>43.135654814491851</v>
      </c>
      <c r="AW37" s="372"/>
      <c r="AX37" s="370">
        <v>42.486562640382942</v>
      </c>
      <c r="AY37" s="372"/>
      <c r="AZ37" s="370">
        <v>47.254063440320067</v>
      </c>
      <c r="BA37" s="372"/>
      <c r="BB37" s="370">
        <v>50.656553102993485</v>
      </c>
      <c r="BC37" s="372"/>
      <c r="BD37" s="370">
        <v>51.956335913444832</v>
      </c>
      <c r="BE37" s="372"/>
      <c r="BF37" s="370">
        <v>56.248417202291805</v>
      </c>
      <c r="BG37" s="372"/>
      <c r="BH37" s="370">
        <v>56.907840515407557</v>
      </c>
      <c r="BI37" s="372"/>
      <c r="BJ37" s="383">
        <v>54.746520349155759</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68" t="str">
        <f>Parameters!S37</f>
        <v>Water collection, treatment and supply</v>
      </c>
      <c r="E38" s="612"/>
      <c r="F38" s="371">
        <v>1.3444126384906749</v>
      </c>
      <c r="G38" s="372"/>
      <c r="H38" s="373">
        <v>1.3716049091416098</v>
      </c>
      <c r="I38" s="372"/>
      <c r="J38" s="373">
        <v>1.4404099670746207</v>
      </c>
      <c r="K38" s="372"/>
      <c r="L38" s="373">
        <v>1.5493899181050308</v>
      </c>
      <c r="M38" s="372"/>
      <c r="N38" s="373">
        <v>1.525457998784479</v>
      </c>
      <c r="O38" s="372"/>
      <c r="P38" s="373">
        <v>1.4019829604372416</v>
      </c>
      <c r="Q38" s="372"/>
      <c r="R38" s="373">
        <v>1.6010139902126348</v>
      </c>
      <c r="S38" s="372"/>
      <c r="T38" s="373">
        <v>1.6877579644961256</v>
      </c>
      <c r="U38" s="372"/>
      <c r="V38" s="373">
        <v>1.721826920442477</v>
      </c>
      <c r="W38" s="372"/>
      <c r="X38" s="373">
        <v>1.8321181467829439</v>
      </c>
      <c r="Y38" s="372"/>
      <c r="Z38" s="373">
        <v>2.1823945704882899</v>
      </c>
      <c r="AA38" s="372"/>
      <c r="AB38" s="373">
        <v>2.0438998495620764</v>
      </c>
      <c r="AC38" s="372"/>
      <c r="AD38" s="373">
        <v>2.257551145766481</v>
      </c>
      <c r="AE38" s="372"/>
      <c r="AF38" s="373">
        <v>2.3450502331470107</v>
      </c>
      <c r="AG38" s="372"/>
      <c r="AH38" s="373">
        <v>2.1648013238667061</v>
      </c>
      <c r="AI38" s="372"/>
      <c r="AJ38" s="373">
        <v>2.3476289493061042</v>
      </c>
      <c r="AK38" s="372"/>
      <c r="AL38" s="373">
        <v>2.197429444126664</v>
      </c>
      <c r="AM38" s="372"/>
      <c r="AN38" s="373">
        <v>2.3541878746343681</v>
      </c>
      <c r="AO38" s="372"/>
      <c r="AP38" s="373">
        <v>7.0871080178771741</v>
      </c>
      <c r="AQ38" s="372"/>
      <c r="AR38" s="373">
        <v>9.3513719870317757</v>
      </c>
      <c r="AS38" s="372"/>
      <c r="AT38" s="373">
        <v>14.232940386870476</v>
      </c>
      <c r="AU38" s="372"/>
      <c r="AV38" s="373">
        <v>12.772466369904873</v>
      </c>
      <c r="AW38" s="372"/>
      <c r="AX38" s="373">
        <v>11.841713721034344</v>
      </c>
      <c r="AY38" s="372"/>
      <c r="AZ38" s="373">
        <v>13.208507992254333</v>
      </c>
      <c r="BA38" s="372"/>
      <c r="BB38" s="373">
        <v>12.872811496137254</v>
      </c>
      <c r="BC38" s="372"/>
      <c r="BD38" s="373">
        <v>13.338948770333262</v>
      </c>
      <c r="BE38" s="372"/>
      <c r="BF38" s="373">
        <v>13.028609869344296</v>
      </c>
      <c r="BG38" s="372"/>
      <c r="BH38" s="373">
        <v>13.177570274203578</v>
      </c>
      <c r="BI38" s="372"/>
      <c r="BJ38" s="380">
        <v>12.913247700128911</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68" t="str">
        <f>Parameters!S38</f>
        <v>Sewerage, waste management, remediation activities</v>
      </c>
      <c r="E39" s="612"/>
      <c r="F39" s="371">
        <v>1.4307325618741147</v>
      </c>
      <c r="G39" s="372"/>
      <c r="H39" s="373">
        <v>1.5114644437052447</v>
      </c>
      <c r="I39" s="372"/>
      <c r="J39" s="373">
        <v>1.6410003921190865</v>
      </c>
      <c r="K39" s="372"/>
      <c r="L39" s="373">
        <v>1.8222212405510874</v>
      </c>
      <c r="M39" s="372"/>
      <c r="N39" s="373">
        <v>1.849567599930962</v>
      </c>
      <c r="O39" s="372"/>
      <c r="P39" s="373">
        <v>1.7502358540420715</v>
      </c>
      <c r="Q39" s="372"/>
      <c r="R39" s="373">
        <v>2.0555371872027504</v>
      </c>
      <c r="S39" s="372"/>
      <c r="T39" s="373">
        <v>2.22609455661989</v>
      </c>
      <c r="U39" s="372"/>
      <c r="V39" s="373">
        <v>2.3306877394964012</v>
      </c>
      <c r="W39" s="372"/>
      <c r="X39" s="373">
        <v>2.5427011645301052</v>
      </c>
      <c r="Y39" s="372"/>
      <c r="Z39" s="373">
        <v>3.1026591734545632</v>
      </c>
      <c r="AA39" s="372"/>
      <c r="AB39" s="373">
        <v>2.9740922053392063</v>
      </c>
      <c r="AC39" s="372"/>
      <c r="AD39" s="373">
        <v>3.3595635600179015</v>
      </c>
      <c r="AE39" s="372"/>
      <c r="AF39" s="373">
        <v>3.5663492730388824</v>
      </c>
      <c r="AG39" s="372"/>
      <c r="AH39" s="373">
        <v>3.3620970105710386</v>
      </c>
      <c r="AI39" s="372"/>
      <c r="AJ39" s="373">
        <v>3.7209404015591816</v>
      </c>
      <c r="AK39" s="372"/>
      <c r="AL39" s="373">
        <v>3.5521815298760542</v>
      </c>
      <c r="AM39" s="372"/>
      <c r="AN39" s="373">
        <v>3.8789870671482283</v>
      </c>
      <c r="AO39" s="372"/>
      <c r="AP39" s="406">
        <v>18.50806111818947</v>
      </c>
      <c r="AQ39" s="372" t="s">
        <v>1144</v>
      </c>
      <c r="AR39" s="373">
        <v>20.114491482570486</v>
      </c>
      <c r="AS39" s="372"/>
      <c r="AT39" s="373">
        <v>29.350757428680982</v>
      </c>
      <c r="AU39" s="372"/>
      <c r="AV39" s="373">
        <v>30.363188444586982</v>
      </c>
      <c r="AW39" s="372"/>
      <c r="AX39" s="373">
        <v>30.6448489193486</v>
      </c>
      <c r="AY39" s="372"/>
      <c r="AZ39" s="373">
        <v>34.045555448065734</v>
      </c>
      <c r="BA39" s="372"/>
      <c r="BB39" s="373">
        <v>37.783741606856232</v>
      </c>
      <c r="BC39" s="372"/>
      <c r="BD39" s="373">
        <v>38.617387143111571</v>
      </c>
      <c r="BE39" s="372"/>
      <c r="BF39" s="373">
        <v>43.219807332947511</v>
      </c>
      <c r="BG39" s="372"/>
      <c r="BH39" s="373">
        <v>43.730270241203982</v>
      </c>
      <c r="BI39" s="372"/>
      <c r="BJ39" s="380">
        <v>41.833272649026846</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665" t="str">
        <f>Parameters!S39</f>
        <v>Construction</v>
      </c>
      <c r="E40" s="597"/>
      <c r="F40" s="369">
        <v>49.747301265434579</v>
      </c>
      <c r="G40" s="372"/>
      <c r="H40" s="370">
        <v>51.047912223711656</v>
      </c>
      <c r="I40" s="372"/>
      <c r="J40" s="370">
        <v>53.914011582430064</v>
      </c>
      <c r="K40" s="372"/>
      <c r="L40" s="370">
        <v>58.317467053009793</v>
      </c>
      <c r="M40" s="372"/>
      <c r="N40" s="370">
        <v>57.732134312206625</v>
      </c>
      <c r="O40" s="372"/>
      <c r="P40" s="370">
        <v>53.345492423664403</v>
      </c>
      <c r="Q40" s="372"/>
      <c r="R40" s="370">
        <v>61.241677966754672</v>
      </c>
      <c r="S40" s="372"/>
      <c r="T40" s="370">
        <v>64.89623368655937</v>
      </c>
      <c r="U40" s="372"/>
      <c r="V40" s="370">
        <v>66.545339938391947</v>
      </c>
      <c r="W40" s="372"/>
      <c r="X40" s="370">
        <v>71.164421054086844</v>
      </c>
      <c r="Y40" s="372"/>
      <c r="Z40" s="370">
        <v>85.189768979142258</v>
      </c>
      <c r="AA40" s="372"/>
      <c r="AB40" s="370">
        <v>80.172028947553088</v>
      </c>
      <c r="AC40" s="372"/>
      <c r="AD40" s="370">
        <v>88.976482326659678</v>
      </c>
      <c r="AE40" s="372"/>
      <c r="AF40" s="370">
        <v>92.860347446347191</v>
      </c>
      <c r="AG40" s="372"/>
      <c r="AH40" s="370">
        <v>86.119938852882044</v>
      </c>
      <c r="AI40" s="372"/>
      <c r="AJ40" s="370">
        <v>93.818923794829971</v>
      </c>
      <c r="AK40" s="372"/>
      <c r="AL40" s="370">
        <v>88.210411779587758</v>
      </c>
      <c r="AM40" s="372"/>
      <c r="AN40" s="370">
        <v>94.920344712222573</v>
      </c>
      <c r="AO40" s="372"/>
      <c r="AP40" s="407">
        <v>160.86854404321147</v>
      </c>
      <c r="AQ40" s="372" t="s">
        <v>1144</v>
      </c>
      <c r="AR40" s="370">
        <v>183.34275346704425</v>
      </c>
      <c r="AS40" s="372"/>
      <c r="AT40" s="370">
        <v>257.91267899739597</v>
      </c>
      <c r="AU40" s="372"/>
      <c r="AV40" s="370">
        <v>261.79363655920491</v>
      </c>
      <c r="AW40" s="372"/>
      <c r="AX40" s="370">
        <v>269.38127581555233</v>
      </c>
      <c r="AY40" s="372"/>
      <c r="AZ40" s="370">
        <v>288.76410879952886</v>
      </c>
      <c r="BA40" s="372"/>
      <c r="BB40" s="370">
        <v>302.17165610939554</v>
      </c>
      <c r="BC40" s="372"/>
      <c r="BD40" s="370">
        <v>298.86194067338414</v>
      </c>
      <c r="BE40" s="372"/>
      <c r="BF40" s="370">
        <v>293.376619472904</v>
      </c>
      <c r="BG40" s="372"/>
      <c r="BH40" s="370">
        <v>298.65921039125357</v>
      </c>
      <c r="BI40" s="372"/>
      <c r="BJ40" s="383">
        <v>282.70935205157247</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665" t="str">
        <f>Parameters!S40</f>
        <v>Wholesale and retail trade; repair of motor vehicles and motorcycles</v>
      </c>
      <c r="E41" s="600"/>
      <c r="F41" s="369">
        <v>138.76210038777501</v>
      </c>
      <c r="G41" s="372"/>
      <c r="H41" s="370">
        <v>142.00486531895871</v>
      </c>
      <c r="I41" s="372"/>
      <c r="J41" s="370">
        <v>149.5807067437965</v>
      </c>
      <c r="K41" s="372"/>
      <c r="L41" s="370">
        <v>161.37835850783358</v>
      </c>
      <c r="M41" s="372"/>
      <c r="N41" s="370">
        <v>159.35299436643902</v>
      </c>
      <c r="O41" s="372"/>
      <c r="P41" s="370">
        <v>146.87871630488846</v>
      </c>
      <c r="Q41" s="372"/>
      <c r="R41" s="370">
        <v>168.20875983437844</v>
      </c>
      <c r="S41" s="372"/>
      <c r="T41" s="370">
        <v>177.82082117313348</v>
      </c>
      <c r="U41" s="372"/>
      <c r="V41" s="370">
        <v>181.91266170835337</v>
      </c>
      <c r="W41" s="372"/>
      <c r="X41" s="370">
        <v>194.09320235416197</v>
      </c>
      <c r="Y41" s="372"/>
      <c r="Z41" s="370">
        <v>231.8229075338439</v>
      </c>
      <c r="AA41" s="372"/>
      <c r="AB41" s="370">
        <v>217.68680367448667</v>
      </c>
      <c r="AC41" s="372"/>
      <c r="AD41" s="370">
        <v>241.06993852784495</v>
      </c>
      <c r="AE41" s="372"/>
      <c r="AF41" s="370">
        <v>251.05824256997673</v>
      </c>
      <c r="AG41" s="372"/>
      <c r="AH41" s="370">
        <v>232.34937352231111</v>
      </c>
      <c r="AI41" s="372"/>
      <c r="AJ41" s="370">
        <v>252.603073037152</v>
      </c>
      <c r="AK41" s="372"/>
      <c r="AL41" s="370">
        <v>237.02531673202287</v>
      </c>
      <c r="AM41" s="372"/>
      <c r="AN41" s="370">
        <v>254.55214636866305</v>
      </c>
      <c r="AO41" s="372"/>
      <c r="AP41" s="370">
        <v>274.52255418658518</v>
      </c>
      <c r="AQ41" s="372"/>
      <c r="AR41" s="370">
        <v>339.90074510412381</v>
      </c>
      <c r="AS41" s="372"/>
      <c r="AT41" s="407">
        <v>493.81587205153681</v>
      </c>
      <c r="AU41" s="372" t="s">
        <v>571</v>
      </c>
      <c r="AV41" s="370">
        <v>529.94875169226475</v>
      </c>
      <c r="AW41" s="372"/>
      <c r="AX41" s="370">
        <v>546.17523800682238</v>
      </c>
      <c r="AY41" s="372"/>
      <c r="AZ41" s="370">
        <v>576.98995988085233</v>
      </c>
      <c r="BA41" s="372"/>
      <c r="BB41" s="370">
        <v>653.05713990605705</v>
      </c>
      <c r="BC41" s="372"/>
      <c r="BD41" s="370">
        <v>550.66198174615545</v>
      </c>
      <c r="BE41" s="372"/>
      <c r="BF41" s="370">
        <v>580.32019564796235</v>
      </c>
      <c r="BG41" s="372"/>
      <c r="BH41" s="370">
        <v>593.79264869270958</v>
      </c>
      <c r="BI41" s="372"/>
      <c r="BJ41" s="383">
        <v>569.22075695734861</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664" t="str">
        <f>Parameters!S41</f>
        <v>Wholesale and retail trade and repair of motor vehicles and motorcycles</v>
      </c>
      <c r="E42" s="597"/>
      <c r="F42" s="371">
        <v>9.1890381990567267</v>
      </c>
      <c r="G42" s="372"/>
      <c r="H42" s="373">
        <v>9.7689022270646344</v>
      </c>
      <c r="I42" s="372"/>
      <c r="J42" s="373">
        <v>10.667569519120045</v>
      </c>
      <c r="K42" s="372"/>
      <c r="L42" s="373">
        <v>11.908767857001624</v>
      </c>
      <c r="M42" s="372"/>
      <c r="N42" s="373">
        <v>12.146967131673074</v>
      </c>
      <c r="O42" s="372"/>
      <c r="P42" s="373">
        <v>11.546989385614001</v>
      </c>
      <c r="Q42" s="372"/>
      <c r="R42" s="373">
        <v>13.618570290264921</v>
      </c>
      <c r="S42" s="372"/>
      <c r="T42" s="373">
        <v>14.806681223007679</v>
      </c>
      <c r="U42" s="372"/>
      <c r="V42" s="373">
        <v>15.559393968020181</v>
      </c>
      <c r="W42" s="372"/>
      <c r="X42" s="373">
        <v>17.033184724094468</v>
      </c>
      <c r="Y42" s="372"/>
      <c r="Z42" s="373">
        <v>20.851323343381065</v>
      </c>
      <c r="AA42" s="372"/>
      <c r="AB42" s="373">
        <v>20.047881857741608</v>
      </c>
      <c r="AC42" s="372"/>
      <c r="AD42" s="373">
        <v>22.710901554272841</v>
      </c>
      <c r="AE42" s="372"/>
      <c r="AF42" s="373">
        <v>24.173657034537076</v>
      </c>
      <c r="AG42" s="372"/>
      <c r="AH42" s="373">
        <v>22.847099497186008</v>
      </c>
      <c r="AI42" s="372"/>
      <c r="AJ42" s="373">
        <v>25.346412773401926</v>
      </c>
      <c r="AK42" s="372"/>
      <c r="AL42" s="373">
        <v>24.251978871905425</v>
      </c>
      <c r="AM42" s="372"/>
      <c r="AN42" s="373">
        <v>26.540437827856298</v>
      </c>
      <c r="AO42" s="372"/>
      <c r="AP42" s="373">
        <v>45.068185829575583</v>
      </c>
      <c r="AQ42" s="372"/>
      <c r="AR42" s="373">
        <v>58.566691472558269</v>
      </c>
      <c r="AS42" s="372"/>
      <c r="AT42" s="373">
        <v>90.063630702548394</v>
      </c>
      <c r="AU42" s="372"/>
      <c r="AV42" s="373">
        <v>102.62236771991036</v>
      </c>
      <c r="AW42" s="372"/>
      <c r="AX42" s="373">
        <v>104.10214485406897</v>
      </c>
      <c r="AY42" s="372"/>
      <c r="AZ42" s="373">
        <v>114.68456570965564</v>
      </c>
      <c r="BA42" s="372"/>
      <c r="BB42" s="373">
        <v>157.28829555264619</v>
      </c>
      <c r="BC42" s="372"/>
      <c r="BD42" s="373">
        <v>110.8324785966465</v>
      </c>
      <c r="BE42" s="372"/>
      <c r="BF42" s="373">
        <v>117.44605638493118</v>
      </c>
      <c r="BG42" s="372"/>
      <c r="BH42" s="373">
        <v>124.75762283922528</v>
      </c>
      <c r="BI42" s="372"/>
      <c r="BJ42" s="380">
        <v>130.05006431755666</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664" t="str">
        <f>Parameters!S42</f>
        <v>Wholesale trade, except of motor vehicles and motorcycles</v>
      </c>
      <c r="E43" s="597"/>
      <c r="F43" s="371">
        <v>69.144678814902932</v>
      </c>
      <c r="G43" s="372"/>
      <c r="H43" s="373">
        <v>70.596349274035816</v>
      </c>
      <c r="I43" s="372"/>
      <c r="J43" s="373">
        <v>74.192849978148757</v>
      </c>
      <c r="K43" s="372"/>
      <c r="L43" s="373">
        <v>79.864754170873269</v>
      </c>
      <c r="M43" s="372"/>
      <c r="N43" s="373">
        <v>78.688096829309984</v>
      </c>
      <c r="O43" s="372"/>
      <c r="P43" s="373">
        <v>72.370539845490768</v>
      </c>
      <c r="Q43" s="372"/>
      <c r="R43" s="373">
        <v>82.702856250706446</v>
      </c>
      <c r="S43" s="372"/>
      <c r="T43" s="373">
        <v>87.244477078508055</v>
      </c>
      <c r="U43" s="372"/>
      <c r="V43" s="373">
        <v>89.066796712977023</v>
      </c>
      <c r="W43" s="372"/>
      <c r="X43" s="373">
        <v>94.836303049403327</v>
      </c>
      <c r="Y43" s="372"/>
      <c r="Z43" s="373">
        <v>113.04348054643268</v>
      </c>
      <c r="AA43" s="372"/>
      <c r="AB43" s="373">
        <v>105.93984826307587</v>
      </c>
      <c r="AC43" s="372"/>
      <c r="AD43" s="373">
        <v>117.09039331766233</v>
      </c>
      <c r="AE43" s="372"/>
      <c r="AF43" s="373">
        <v>121.70719665376124</v>
      </c>
      <c r="AG43" s="372"/>
      <c r="AH43" s="373">
        <v>112.42403566681357</v>
      </c>
      <c r="AI43" s="372"/>
      <c r="AJ43" s="373">
        <v>121.99561949560255</v>
      </c>
      <c r="AK43" s="372"/>
      <c r="AL43" s="373">
        <v>114.26153975210818</v>
      </c>
      <c r="AM43" s="372"/>
      <c r="AN43" s="373">
        <v>122.48794852332043</v>
      </c>
      <c r="AO43" s="372"/>
      <c r="AP43" s="373">
        <v>120.04785975424846</v>
      </c>
      <c r="AQ43" s="372"/>
      <c r="AR43" s="373">
        <v>147.90459570922775</v>
      </c>
      <c r="AS43" s="372"/>
      <c r="AT43" s="373">
        <v>212.99523881466047</v>
      </c>
      <c r="AU43" s="372"/>
      <c r="AV43" s="373">
        <v>225.29033945880559</v>
      </c>
      <c r="AW43" s="372"/>
      <c r="AX43" s="373">
        <v>232.50139272867767</v>
      </c>
      <c r="AY43" s="372"/>
      <c r="AZ43" s="373">
        <v>245.06182224014483</v>
      </c>
      <c r="BA43" s="372"/>
      <c r="BB43" s="373">
        <v>261.96396246109225</v>
      </c>
      <c r="BC43" s="372"/>
      <c r="BD43" s="373">
        <v>236.03937210706306</v>
      </c>
      <c r="BE43" s="372"/>
      <c r="BF43" s="373">
        <v>248.16800060602196</v>
      </c>
      <c r="BG43" s="372"/>
      <c r="BH43" s="373">
        <v>252.72690086928472</v>
      </c>
      <c r="BI43" s="372"/>
      <c r="BJ43" s="380">
        <v>236.24258076426679</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664" t="str">
        <f>Parameters!S43</f>
        <v>Retail trade, except of motor vehicles and motorcycles</v>
      </c>
      <c r="E44" s="597"/>
      <c r="F44" s="371">
        <v>60.428383373815343</v>
      </c>
      <c r="G44" s="372"/>
      <c r="H44" s="373">
        <v>61.639613817858255</v>
      </c>
      <c r="I44" s="372"/>
      <c r="J44" s="373">
        <v>64.720287246527676</v>
      </c>
      <c r="K44" s="372"/>
      <c r="L44" s="373">
        <v>69.604836479958692</v>
      </c>
      <c r="M44" s="372"/>
      <c r="N44" s="373">
        <v>68.517930405455971</v>
      </c>
      <c r="O44" s="372"/>
      <c r="P44" s="373">
        <v>62.961187073783691</v>
      </c>
      <c r="Q44" s="372"/>
      <c r="R44" s="373">
        <v>71.887333293407053</v>
      </c>
      <c r="S44" s="372"/>
      <c r="T44" s="373">
        <v>75.76966287161774</v>
      </c>
      <c r="U44" s="372"/>
      <c r="V44" s="373">
        <v>77.286471027356171</v>
      </c>
      <c r="W44" s="372"/>
      <c r="X44" s="373">
        <v>82.223714580664179</v>
      </c>
      <c r="Y44" s="372"/>
      <c r="Z44" s="373">
        <v>97.928103644030159</v>
      </c>
      <c r="AA44" s="372"/>
      <c r="AB44" s="373">
        <v>91.69907355366918</v>
      </c>
      <c r="AC44" s="372"/>
      <c r="AD44" s="373">
        <v>101.2686436559098</v>
      </c>
      <c r="AE44" s="372"/>
      <c r="AF44" s="373">
        <v>105.17738888167841</v>
      </c>
      <c r="AG44" s="372"/>
      <c r="AH44" s="373">
        <v>97.078238358311523</v>
      </c>
      <c r="AI44" s="372"/>
      <c r="AJ44" s="373">
        <v>105.26104076814754</v>
      </c>
      <c r="AK44" s="372"/>
      <c r="AL44" s="373">
        <v>98.511798108009273</v>
      </c>
      <c r="AM44" s="372"/>
      <c r="AN44" s="373">
        <v>105.52376001748631</v>
      </c>
      <c r="AO44" s="372"/>
      <c r="AP44" s="373">
        <v>109.40650860276115</v>
      </c>
      <c r="AQ44" s="372"/>
      <c r="AR44" s="373">
        <v>133.42945792233778</v>
      </c>
      <c r="AS44" s="372"/>
      <c r="AT44" s="373">
        <v>190.75700253432791</v>
      </c>
      <c r="AU44" s="372"/>
      <c r="AV44" s="373">
        <v>202.03604451354877</v>
      </c>
      <c r="AW44" s="372"/>
      <c r="AX44" s="373">
        <v>209.57170042407574</v>
      </c>
      <c r="AY44" s="372"/>
      <c r="AZ44" s="373">
        <v>217.24357193105197</v>
      </c>
      <c r="BA44" s="372"/>
      <c r="BB44" s="373">
        <v>233.80488189231858</v>
      </c>
      <c r="BC44" s="372"/>
      <c r="BD44" s="373">
        <v>203.79013104244584</v>
      </c>
      <c r="BE44" s="372"/>
      <c r="BF44" s="373">
        <v>214.70613865700923</v>
      </c>
      <c r="BG44" s="372"/>
      <c r="BH44" s="373">
        <v>216.30812498419968</v>
      </c>
      <c r="BI44" s="372"/>
      <c r="BJ44" s="380">
        <v>202.92811187552522</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665" t="str">
        <f>Parameters!S44</f>
        <v>Transportation and storage</v>
      </c>
      <c r="E45" s="600"/>
      <c r="F45" s="369">
        <v>962.86712159463752</v>
      </c>
      <c r="G45" s="372"/>
      <c r="H45" s="370">
        <v>976.89300353931424</v>
      </c>
      <c r="I45" s="372"/>
      <c r="J45" s="370">
        <v>1020.2464341662685</v>
      </c>
      <c r="K45" s="372"/>
      <c r="L45" s="370">
        <v>1091.4335098338656</v>
      </c>
      <c r="M45" s="372"/>
      <c r="N45" s="370">
        <v>1068.8587320231104</v>
      </c>
      <c r="O45" s="372"/>
      <c r="P45" s="370">
        <v>977.15259940895294</v>
      </c>
      <c r="Q45" s="372"/>
      <c r="R45" s="370">
        <v>1110.0186855024931</v>
      </c>
      <c r="S45" s="372"/>
      <c r="T45" s="370">
        <v>1164.0631577022859</v>
      </c>
      <c r="U45" s="372"/>
      <c r="V45" s="370">
        <v>1181.4153363210662</v>
      </c>
      <c r="W45" s="372"/>
      <c r="X45" s="370">
        <v>1250.6294404672972</v>
      </c>
      <c r="Y45" s="372"/>
      <c r="Z45" s="370">
        <v>1482.1277828945592</v>
      </c>
      <c r="AA45" s="372"/>
      <c r="AB45" s="370">
        <v>1381.033307139169</v>
      </c>
      <c r="AC45" s="372"/>
      <c r="AD45" s="370">
        <v>1517.7110182698227</v>
      </c>
      <c r="AE45" s="372"/>
      <c r="AF45" s="370">
        <v>1568.6468919407598</v>
      </c>
      <c r="AG45" s="372"/>
      <c r="AH45" s="370">
        <v>1440.877555962617</v>
      </c>
      <c r="AI45" s="372"/>
      <c r="AJ45" s="370">
        <v>1554.8508702990955</v>
      </c>
      <c r="AK45" s="372"/>
      <c r="AL45" s="370">
        <v>1448.233453389395</v>
      </c>
      <c r="AM45" s="372"/>
      <c r="AN45" s="370">
        <v>1543.9848667051886</v>
      </c>
      <c r="AO45" s="372"/>
      <c r="AP45" s="407">
        <v>607.47387470917147</v>
      </c>
      <c r="AQ45" s="372" t="s">
        <v>1144</v>
      </c>
      <c r="AR45" s="370">
        <v>785.9617928109177</v>
      </c>
      <c r="AS45" s="372"/>
      <c r="AT45" s="407">
        <v>1256.0939799635905</v>
      </c>
      <c r="AU45" s="372" t="s">
        <v>571</v>
      </c>
      <c r="AV45" s="370">
        <v>1360.2912407659242</v>
      </c>
      <c r="AW45" s="372"/>
      <c r="AX45" s="370">
        <v>1404.173615657284</v>
      </c>
      <c r="AY45" s="372"/>
      <c r="AZ45" s="370">
        <v>1504.2331361650265</v>
      </c>
      <c r="BA45" s="372"/>
      <c r="BB45" s="370">
        <v>1518.0567868155265</v>
      </c>
      <c r="BC45" s="372"/>
      <c r="BD45" s="407">
        <v>800.80044314392205</v>
      </c>
      <c r="BE45" s="372" t="s">
        <v>572</v>
      </c>
      <c r="BF45" s="407">
        <v>1426.4756958694945</v>
      </c>
      <c r="BG45" s="372" t="s">
        <v>749</v>
      </c>
      <c r="BH45" s="370">
        <v>1470.7471634301298</v>
      </c>
      <c r="BI45" s="372"/>
      <c r="BJ45" s="383">
        <v>1400.5538508658115</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664" t="str">
        <f>Parameters!S45</f>
        <v>Land transport and transport via pipelines</v>
      </c>
      <c r="E46" s="597"/>
      <c r="F46" s="371">
        <v>889.09480748530075</v>
      </c>
      <c r="G46" s="372"/>
      <c r="H46" s="373">
        <v>902.23385747000702</v>
      </c>
      <c r="I46" s="372"/>
      <c r="J46" s="373">
        <v>942.46984419003809</v>
      </c>
      <c r="K46" s="372"/>
      <c r="L46" s="373">
        <v>1008.4393165209824</v>
      </c>
      <c r="M46" s="372"/>
      <c r="N46" s="373">
        <v>987.67311625075104</v>
      </c>
      <c r="O46" s="372"/>
      <c r="P46" s="373">
        <v>903.01649079513493</v>
      </c>
      <c r="Q46" s="372"/>
      <c r="R46" s="373">
        <v>1025.8972725367812</v>
      </c>
      <c r="S46" s="372"/>
      <c r="T46" s="373">
        <v>1075.9457023662801</v>
      </c>
      <c r="U46" s="372"/>
      <c r="V46" s="373">
        <v>1092.0853228792057</v>
      </c>
      <c r="W46" s="372"/>
      <c r="X46" s="373">
        <v>1156.172669899408</v>
      </c>
      <c r="Y46" s="372"/>
      <c r="Z46" s="373">
        <v>1370.3128001554599</v>
      </c>
      <c r="AA46" s="372"/>
      <c r="AB46" s="373">
        <v>1276.9625605567026</v>
      </c>
      <c r="AC46" s="372"/>
      <c r="AD46" s="373">
        <v>1403.4694844733451</v>
      </c>
      <c r="AE46" s="372"/>
      <c r="AF46" s="373">
        <v>1450.7042617844033</v>
      </c>
      <c r="AG46" s="372"/>
      <c r="AH46" s="373">
        <v>1332.6635127463205</v>
      </c>
      <c r="AI46" s="372"/>
      <c r="AJ46" s="373">
        <v>1438.2084626050028</v>
      </c>
      <c r="AK46" s="372"/>
      <c r="AL46" s="373">
        <v>1339.7114627920851</v>
      </c>
      <c r="AM46" s="372"/>
      <c r="AN46" s="373">
        <v>1428.4178477385167</v>
      </c>
      <c r="AO46" s="372"/>
      <c r="AP46" s="373">
        <v>558.39542319678151</v>
      </c>
      <c r="AQ46" s="372"/>
      <c r="AR46" s="373">
        <v>722.8879324253196</v>
      </c>
      <c r="AS46" s="372"/>
      <c r="AT46" s="373">
        <v>1154.1036629151981</v>
      </c>
      <c r="AU46" s="372"/>
      <c r="AV46" s="373">
        <v>1248.1544128450162</v>
      </c>
      <c r="AW46" s="372"/>
      <c r="AX46" s="373">
        <v>1288.387343755762</v>
      </c>
      <c r="AY46" s="372"/>
      <c r="AZ46" s="373">
        <v>1379.8219710030321</v>
      </c>
      <c r="BA46" s="372"/>
      <c r="BB46" s="373">
        <v>1386.6076459949686</v>
      </c>
      <c r="BC46" s="372"/>
      <c r="BD46" s="373">
        <v>721.81734891513258</v>
      </c>
      <c r="BE46" s="372"/>
      <c r="BF46" s="373">
        <v>1295.7233989141127</v>
      </c>
      <c r="BG46" s="372"/>
      <c r="BH46" s="373">
        <v>1334.46995743151</v>
      </c>
      <c r="BI46" s="372"/>
      <c r="BJ46" s="380">
        <v>1274.8539050440008</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664" t="str">
        <f>Parameters!S46</f>
        <v>Water transport</v>
      </c>
      <c r="E47" s="598"/>
      <c r="F47" s="371">
        <v>0.16078094140485541</v>
      </c>
      <c r="G47" s="372"/>
      <c r="H47" s="373">
        <v>0.16308766778940789</v>
      </c>
      <c r="I47" s="372"/>
      <c r="J47" s="373">
        <v>0.17028846721859964</v>
      </c>
      <c r="K47" s="372"/>
      <c r="L47" s="373">
        <v>0.18213087612118029</v>
      </c>
      <c r="M47" s="372"/>
      <c r="N47" s="373">
        <v>0.17830492382631577</v>
      </c>
      <c r="O47" s="372"/>
      <c r="P47" s="373">
        <v>0.16295299330736526</v>
      </c>
      <c r="Q47" s="372"/>
      <c r="R47" s="373">
        <v>0.18504926085198364</v>
      </c>
      <c r="S47" s="372"/>
      <c r="T47" s="373">
        <v>0.19399516833288805</v>
      </c>
      <c r="U47" s="372"/>
      <c r="V47" s="373">
        <v>0.19682237462470134</v>
      </c>
      <c r="W47" s="372"/>
      <c r="X47" s="373">
        <v>0.20828509539235962</v>
      </c>
      <c r="Y47" s="372"/>
      <c r="Z47" s="373">
        <v>0.24675903610996586</v>
      </c>
      <c r="AA47" s="372"/>
      <c r="AB47" s="373">
        <v>0.22985271035479252</v>
      </c>
      <c r="AC47" s="372"/>
      <c r="AD47" s="373">
        <v>0.25251827320846831</v>
      </c>
      <c r="AE47" s="372"/>
      <c r="AF47" s="373">
        <v>0.26090797380437625</v>
      </c>
      <c r="AG47" s="372"/>
      <c r="AH47" s="373">
        <v>0.23957850879517395</v>
      </c>
      <c r="AI47" s="372"/>
      <c r="AJ47" s="373">
        <v>0.2584451167876457</v>
      </c>
      <c r="AK47" s="372"/>
      <c r="AL47" s="373">
        <v>0.24064517597440541</v>
      </c>
      <c r="AM47" s="372"/>
      <c r="AN47" s="373">
        <v>0.25647250016341899</v>
      </c>
      <c r="AO47" s="372"/>
      <c r="AP47" s="373">
        <v>0.47855223140606074</v>
      </c>
      <c r="AQ47" s="372"/>
      <c r="AR47" s="373">
        <v>0.4299996319731742</v>
      </c>
      <c r="AS47" s="372"/>
      <c r="AT47" s="373">
        <v>0.6342224462204249</v>
      </c>
      <c r="AU47" s="372"/>
      <c r="AV47" s="373">
        <v>0.55209509326268502</v>
      </c>
      <c r="AW47" s="372"/>
      <c r="AX47" s="373">
        <v>0.48096117540925287</v>
      </c>
      <c r="AY47" s="372"/>
      <c r="AZ47" s="373">
        <v>0.80540567032365962</v>
      </c>
      <c r="BA47" s="372"/>
      <c r="BB47" s="373">
        <v>0.77167475343569858</v>
      </c>
      <c r="BC47" s="372"/>
      <c r="BD47" s="373">
        <v>0.4540956324167103</v>
      </c>
      <c r="BE47" s="372"/>
      <c r="BF47" s="373">
        <v>0.825026883018249</v>
      </c>
      <c r="BG47" s="372"/>
      <c r="BH47" s="373">
        <v>1.0888639274609015</v>
      </c>
      <c r="BI47" s="372"/>
      <c r="BJ47" s="380">
        <v>0.95005131053424829</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68" t="str">
        <f>Parameters!S47</f>
        <v>Air transport</v>
      </c>
      <c r="E48" s="612"/>
      <c r="F48" s="371">
        <v>4.3966689947639838E-2</v>
      </c>
      <c r="G48" s="372"/>
      <c r="H48" s="373">
        <v>4.5801952839552858E-2</v>
      </c>
      <c r="I48" s="372"/>
      <c r="J48" s="373">
        <v>4.9080635915135229E-2</v>
      </c>
      <c r="K48" s="372"/>
      <c r="L48" s="373">
        <v>5.383628101778376E-2</v>
      </c>
      <c r="M48" s="372"/>
      <c r="N48" s="373">
        <v>5.4018266857747126E-2</v>
      </c>
      <c r="O48" s="372"/>
      <c r="P48" s="373">
        <v>5.0565993919202433E-2</v>
      </c>
      <c r="Q48" s="372"/>
      <c r="R48" s="373">
        <v>5.8782531586297961E-2</v>
      </c>
      <c r="S48" s="372"/>
      <c r="T48" s="373">
        <v>6.3048429708188608E-2</v>
      </c>
      <c r="U48" s="372"/>
      <c r="V48" s="373">
        <v>6.5410734195615383E-2</v>
      </c>
      <c r="W48" s="372"/>
      <c r="X48" s="373">
        <v>7.0746186247155118E-2</v>
      </c>
      <c r="Y48" s="372"/>
      <c r="Z48" s="373">
        <v>8.5620334546393534E-2</v>
      </c>
      <c r="AA48" s="372"/>
      <c r="AB48" s="373">
        <v>8.1434842490969397E-2</v>
      </c>
      <c r="AC48" s="372"/>
      <c r="AD48" s="373">
        <v>9.1309600037974809E-2</v>
      </c>
      <c r="AE48" s="372"/>
      <c r="AF48" s="373">
        <v>9.6247208681574478E-2</v>
      </c>
      <c r="AG48" s="372"/>
      <c r="AH48" s="373">
        <v>9.0125448002170566E-2</v>
      </c>
      <c r="AI48" s="372"/>
      <c r="AJ48" s="373">
        <v>9.91049501625932E-2</v>
      </c>
      <c r="AK48" s="372"/>
      <c r="AL48" s="373">
        <v>9.4030096137336122E-2</v>
      </c>
      <c r="AM48" s="372"/>
      <c r="AN48" s="373">
        <v>0.1020786070302165</v>
      </c>
      <c r="AO48" s="372"/>
      <c r="AP48" s="373">
        <v>0.12524587755542538</v>
      </c>
      <c r="AQ48" s="372"/>
      <c r="AR48" s="373">
        <v>0.14740914756068699</v>
      </c>
      <c r="AS48" s="372"/>
      <c r="AT48" s="373">
        <v>0.18278496925446336</v>
      </c>
      <c r="AU48" s="372"/>
      <c r="AV48" s="373">
        <v>0.22957805167006942</v>
      </c>
      <c r="AW48" s="372"/>
      <c r="AX48" s="373">
        <v>0.25175293107431918</v>
      </c>
      <c r="AY48" s="372"/>
      <c r="AZ48" s="373">
        <v>0.27231748122174254</v>
      </c>
      <c r="BA48" s="372"/>
      <c r="BB48" s="373">
        <v>0.42864827542809136</v>
      </c>
      <c r="BC48" s="372"/>
      <c r="BD48" s="373">
        <v>0.37790000847071303</v>
      </c>
      <c r="BE48" s="372"/>
      <c r="BF48" s="373">
        <v>0.32302755926050247</v>
      </c>
      <c r="BG48" s="372"/>
      <c r="BH48" s="373">
        <v>0.31700106143292128</v>
      </c>
      <c r="BI48" s="372"/>
      <c r="BJ48" s="380">
        <v>0.32871424225003554</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68" t="str">
        <f>Parameters!S48</f>
        <v>Warehousing and support activities for transportation</v>
      </c>
      <c r="E49" s="612"/>
      <c r="F49" s="371">
        <v>73.459464891691042</v>
      </c>
      <c r="G49" s="372"/>
      <c r="H49" s="373">
        <v>74.340658918669263</v>
      </c>
      <c r="I49" s="372"/>
      <c r="J49" s="373">
        <v>77.442841652007502</v>
      </c>
      <c r="K49" s="372"/>
      <c r="L49" s="373">
        <v>82.635953924280201</v>
      </c>
      <c r="M49" s="372"/>
      <c r="N49" s="373">
        <v>80.711772892666758</v>
      </c>
      <c r="O49" s="372"/>
      <c r="P49" s="373">
        <v>73.590648343928308</v>
      </c>
      <c r="Q49" s="372"/>
      <c r="R49" s="373">
        <v>83.374458245444387</v>
      </c>
      <c r="S49" s="372"/>
      <c r="T49" s="373">
        <v>87.200828165633169</v>
      </c>
      <c r="U49" s="372"/>
      <c r="V49" s="373">
        <v>88.264654551525553</v>
      </c>
      <c r="W49" s="372"/>
      <c r="X49" s="373">
        <v>93.186252293697621</v>
      </c>
      <c r="Y49" s="372"/>
      <c r="Z49" s="373">
        <v>110.1403968290431</v>
      </c>
      <c r="AA49" s="372"/>
      <c r="AB49" s="373">
        <v>102.35327428463559</v>
      </c>
      <c r="AC49" s="372"/>
      <c r="AD49" s="373">
        <v>112.18171516389671</v>
      </c>
      <c r="AE49" s="372"/>
      <c r="AF49" s="373">
        <v>115.63581867909112</v>
      </c>
      <c r="AG49" s="372"/>
      <c r="AH49" s="373">
        <v>105.9320191242996</v>
      </c>
      <c r="AI49" s="372"/>
      <c r="AJ49" s="373">
        <v>114.00415669612799</v>
      </c>
      <c r="AK49" s="372"/>
      <c r="AL49" s="373">
        <v>105.90124604522236</v>
      </c>
      <c r="AM49" s="372"/>
      <c r="AN49" s="373">
        <v>112.59908346726822</v>
      </c>
      <c r="AO49" s="372"/>
      <c r="AP49" s="373">
        <v>43.526117030966184</v>
      </c>
      <c r="AQ49" s="372"/>
      <c r="AR49" s="373">
        <v>55.415249653788912</v>
      </c>
      <c r="AS49" s="372"/>
      <c r="AT49" s="373">
        <v>91.069952286345369</v>
      </c>
      <c r="AU49" s="372"/>
      <c r="AV49" s="373">
        <v>99.780410124845034</v>
      </c>
      <c r="AW49" s="372"/>
      <c r="AX49" s="373">
        <v>102.42496896412089</v>
      </c>
      <c r="AY49" s="372"/>
      <c r="AZ49" s="373">
        <v>105.30139548602557</v>
      </c>
      <c r="BA49" s="372"/>
      <c r="BB49" s="373">
        <v>106.67583885876232</v>
      </c>
      <c r="BC49" s="372"/>
      <c r="BD49" s="373">
        <v>62.543677472395991</v>
      </c>
      <c r="BE49" s="372"/>
      <c r="BF49" s="373">
        <v>109.17450025914559</v>
      </c>
      <c r="BG49" s="372"/>
      <c r="BH49" s="373">
        <v>111.82877895887839</v>
      </c>
      <c r="BI49" s="372"/>
      <c r="BJ49" s="380">
        <v>103.80998682897658</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68" t="str">
        <f>Parameters!S49</f>
        <v>Postal and courier activities</v>
      </c>
      <c r="E50" s="612"/>
      <c r="F50" s="371">
        <v>0.10810158629327966</v>
      </c>
      <c r="G50" s="372"/>
      <c r="H50" s="373">
        <v>0.10959753000893015</v>
      </c>
      <c r="I50" s="372"/>
      <c r="J50" s="373">
        <v>0.11437922108918479</v>
      </c>
      <c r="K50" s="372"/>
      <c r="L50" s="373">
        <v>0.1222722314641191</v>
      </c>
      <c r="M50" s="372"/>
      <c r="N50" s="373">
        <v>0.24151968900860502</v>
      </c>
      <c r="O50" s="372"/>
      <c r="P50" s="373">
        <v>0.33194128266315148</v>
      </c>
      <c r="Q50" s="372"/>
      <c r="R50" s="373">
        <v>0.50312292782918033</v>
      </c>
      <c r="S50" s="372"/>
      <c r="T50" s="373">
        <v>0.65958357233181941</v>
      </c>
      <c r="U50" s="372"/>
      <c r="V50" s="373">
        <v>0.80312578151458613</v>
      </c>
      <c r="W50" s="372"/>
      <c r="X50" s="373">
        <v>0.99148699255204198</v>
      </c>
      <c r="Y50" s="372"/>
      <c r="Z50" s="373">
        <v>1.3422065393999392</v>
      </c>
      <c r="AA50" s="372"/>
      <c r="AB50" s="373">
        <v>1.4061847449849083</v>
      </c>
      <c r="AC50" s="372"/>
      <c r="AD50" s="373">
        <v>1.7159907593343544</v>
      </c>
      <c r="AE50" s="372"/>
      <c r="AF50" s="373">
        <v>1.9496562947794616</v>
      </c>
      <c r="AG50" s="372"/>
      <c r="AH50" s="373">
        <v>1.9523201351993373</v>
      </c>
      <c r="AI50" s="372"/>
      <c r="AJ50" s="373">
        <v>2.2807009310144828</v>
      </c>
      <c r="AK50" s="372"/>
      <c r="AL50" s="373">
        <v>2.2860692799758726</v>
      </c>
      <c r="AM50" s="372"/>
      <c r="AN50" s="373">
        <v>2.6093843922099098</v>
      </c>
      <c r="AO50" s="372"/>
      <c r="AP50" s="373">
        <v>4.9485363724621676</v>
      </c>
      <c r="AQ50" s="372"/>
      <c r="AR50" s="373">
        <v>7.081201952275368</v>
      </c>
      <c r="AS50" s="372"/>
      <c r="AT50" s="373">
        <v>10.103357346572288</v>
      </c>
      <c r="AU50" s="372"/>
      <c r="AV50" s="373">
        <v>11.57474465113023</v>
      </c>
      <c r="AW50" s="372"/>
      <c r="AX50" s="373">
        <v>12.628588830917682</v>
      </c>
      <c r="AY50" s="372"/>
      <c r="AZ50" s="373">
        <v>18.032046524423674</v>
      </c>
      <c r="BA50" s="372"/>
      <c r="BB50" s="373">
        <v>23.572978932931818</v>
      </c>
      <c r="BC50" s="372"/>
      <c r="BD50" s="373">
        <v>15.607421115506137</v>
      </c>
      <c r="BE50" s="372"/>
      <c r="BF50" s="373">
        <v>20.429742253957244</v>
      </c>
      <c r="BG50" s="372"/>
      <c r="BH50" s="373">
        <v>23.042562050847305</v>
      </c>
      <c r="BI50" s="372"/>
      <c r="BJ50" s="380">
        <v>20.611193440049728</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665" t="str">
        <f>Parameters!S50</f>
        <v>Accommodation and food service activities</v>
      </c>
      <c r="E51" s="597"/>
      <c r="F51" s="369">
        <v>13.30254557599279</v>
      </c>
      <c r="G51" s="372"/>
      <c r="H51" s="370">
        <v>13.590093721107328</v>
      </c>
      <c r="I51" s="372"/>
      <c r="J51" s="370">
        <v>14.291000814072198</v>
      </c>
      <c r="K51" s="372"/>
      <c r="L51" s="370">
        <v>15.392613974389729</v>
      </c>
      <c r="M51" s="372"/>
      <c r="N51" s="370">
        <v>15.174668667451922</v>
      </c>
      <c r="O51" s="372"/>
      <c r="P51" s="370">
        <v>13.96437012717071</v>
      </c>
      <c r="Q51" s="372"/>
      <c r="R51" s="370">
        <v>15.967094426240321</v>
      </c>
      <c r="S51" s="372"/>
      <c r="T51" s="370">
        <v>16.853330248919647</v>
      </c>
      <c r="U51" s="372"/>
      <c r="V51" s="370">
        <v>17.214826534203947</v>
      </c>
      <c r="W51" s="372"/>
      <c r="X51" s="370">
        <v>18.339908399483093</v>
      </c>
      <c r="Y51" s="372"/>
      <c r="Z51" s="370">
        <v>21.872607621639482</v>
      </c>
      <c r="AA51" s="372"/>
      <c r="AB51" s="370">
        <v>20.508963641986249</v>
      </c>
      <c r="AC51" s="372"/>
      <c r="AD51" s="370">
        <v>22.679415485294225</v>
      </c>
      <c r="AE51" s="372"/>
      <c r="AF51" s="370">
        <v>23.585768678806375</v>
      </c>
      <c r="AG51" s="372"/>
      <c r="AH51" s="370">
        <v>21.797824413822987</v>
      </c>
      <c r="AI51" s="372"/>
      <c r="AJ51" s="370">
        <v>23.66548985246235</v>
      </c>
      <c r="AK51" s="372"/>
      <c r="AL51" s="370">
        <v>22.176129743166527</v>
      </c>
      <c r="AM51" s="372"/>
      <c r="AN51" s="370">
        <v>23.784315438040448</v>
      </c>
      <c r="AO51" s="372"/>
      <c r="AP51" s="370">
        <v>26.372667635670251</v>
      </c>
      <c r="AQ51" s="372"/>
      <c r="AR51" s="370">
        <v>31.073207715125172</v>
      </c>
      <c r="AS51" s="372"/>
      <c r="AT51" s="370">
        <v>42.481642332380886</v>
      </c>
      <c r="AU51" s="372"/>
      <c r="AV51" s="370">
        <v>44.255691480565289</v>
      </c>
      <c r="AW51" s="372"/>
      <c r="AX51" s="370">
        <v>46.781700668446327</v>
      </c>
      <c r="AY51" s="372"/>
      <c r="AZ51" s="370">
        <v>49.221674476829719</v>
      </c>
      <c r="BA51" s="372"/>
      <c r="BB51" s="370">
        <v>53.301399111349539</v>
      </c>
      <c r="BC51" s="372"/>
      <c r="BD51" s="370">
        <v>51.989822363426498</v>
      </c>
      <c r="BE51" s="372"/>
      <c r="BF51" s="370">
        <v>49.224540300633556</v>
      </c>
      <c r="BG51" s="372"/>
      <c r="BH51" s="370">
        <v>50.399987976374952</v>
      </c>
      <c r="BI51" s="372"/>
      <c r="BJ51" s="383">
        <v>48.085224201685328</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665" t="str">
        <f>Parameters!S51</f>
        <v>Information and communication</v>
      </c>
      <c r="E52" s="600"/>
      <c r="F52" s="369">
        <v>10.656880260703161</v>
      </c>
      <c r="G52" s="372"/>
      <c r="H52" s="370">
        <v>10.988379221417727</v>
      </c>
      <c r="I52" s="372"/>
      <c r="J52" s="370">
        <v>11.659851940882561</v>
      </c>
      <c r="K52" s="372"/>
      <c r="L52" s="370">
        <v>12.669775625964871</v>
      </c>
      <c r="M52" s="372"/>
      <c r="N52" s="370">
        <v>12.598309840707637</v>
      </c>
      <c r="O52" s="372"/>
      <c r="P52" s="370">
        <v>11.691347142447851</v>
      </c>
      <c r="Q52" s="372"/>
      <c r="R52" s="370">
        <v>13.478325352700761</v>
      </c>
      <c r="S52" s="372"/>
      <c r="T52" s="370">
        <v>14.341092819008747</v>
      </c>
      <c r="U52" s="372"/>
      <c r="V52" s="370">
        <v>14.764137147010329</v>
      </c>
      <c r="W52" s="372"/>
      <c r="X52" s="370">
        <v>15.850266874638359</v>
      </c>
      <c r="Y52" s="372"/>
      <c r="Z52" s="370">
        <v>19.045904634348837</v>
      </c>
      <c r="AA52" s="372"/>
      <c r="AB52" s="370">
        <v>17.990218372828942</v>
      </c>
      <c r="AC52" s="372"/>
      <c r="AD52" s="370">
        <v>20.037734297988678</v>
      </c>
      <c r="AE52" s="372"/>
      <c r="AF52" s="370">
        <v>20.985793406448707</v>
      </c>
      <c r="AG52" s="372"/>
      <c r="AH52" s="370">
        <v>19.529169924708746</v>
      </c>
      <c r="AI52" s="372"/>
      <c r="AJ52" s="370">
        <v>21.346176603202707</v>
      </c>
      <c r="AK52" s="372"/>
      <c r="AL52" s="370">
        <v>20.135616765205356</v>
      </c>
      <c r="AM52" s="372"/>
      <c r="AN52" s="370">
        <v>21.73636338449673</v>
      </c>
      <c r="AO52" s="372"/>
      <c r="AP52" s="370">
        <v>22.696278020894791</v>
      </c>
      <c r="AQ52" s="372"/>
      <c r="AR52" s="370">
        <v>29.528185676229583</v>
      </c>
      <c r="AS52" s="372"/>
      <c r="AT52" s="370">
        <v>39.841422145929045</v>
      </c>
      <c r="AU52" s="372"/>
      <c r="AV52" s="370">
        <v>44.200203196299142</v>
      </c>
      <c r="AW52" s="372"/>
      <c r="AX52" s="370">
        <v>48.798484981801387</v>
      </c>
      <c r="AY52" s="372"/>
      <c r="AZ52" s="370">
        <v>52.814601130063991</v>
      </c>
      <c r="BA52" s="372"/>
      <c r="BB52" s="370">
        <v>59.478298537393478</v>
      </c>
      <c r="BC52" s="372"/>
      <c r="BD52" s="370">
        <v>61.068585340019823</v>
      </c>
      <c r="BE52" s="372"/>
      <c r="BF52" s="370">
        <v>56.884437666431914</v>
      </c>
      <c r="BG52" s="372"/>
      <c r="BH52" s="370">
        <v>55.633152394785355</v>
      </c>
      <c r="BI52" s="372"/>
      <c r="BJ52" s="383">
        <v>52.183952878942314</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67"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9"/>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68" t="str">
        <f>Parameters!S53</f>
        <v>Publishing activities</v>
      </c>
      <c r="E54" s="612"/>
      <c r="F54" s="371">
        <v>1.2213865794628753</v>
      </c>
      <c r="G54" s="372"/>
      <c r="H54" s="373">
        <v>1.2489211068928077</v>
      </c>
      <c r="I54" s="372"/>
      <c r="J54" s="373">
        <v>1.314507466248839</v>
      </c>
      <c r="K54" s="372"/>
      <c r="L54" s="373">
        <v>1.4170804139087823</v>
      </c>
      <c r="M54" s="372"/>
      <c r="N54" s="373">
        <v>1.3982248908963966</v>
      </c>
      <c r="O54" s="372"/>
      <c r="P54" s="373">
        <v>1.287801683845494</v>
      </c>
      <c r="Q54" s="372"/>
      <c r="R54" s="373">
        <v>1.473728980872226</v>
      </c>
      <c r="S54" s="372"/>
      <c r="T54" s="373">
        <v>1.5568112258714262</v>
      </c>
      <c r="U54" s="372"/>
      <c r="V54" s="373">
        <v>1.5914972620827923</v>
      </c>
      <c r="W54" s="372"/>
      <c r="X54" s="373">
        <v>1.696868084839853</v>
      </c>
      <c r="Y54" s="372"/>
      <c r="Z54" s="373">
        <v>2.0253212948815968</v>
      </c>
      <c r="AA54" s="372"/>
      <c r="AB54" s="373">
        <v>1.9005286479934684</v>
      </c>
      <c r="AC54" s="372"/>
      <c r="AD54" s="373">
        <v>2.1032694077712817</v>
      </c>
      <c r="AE54" s="372"/>
      <c r="AF54" s="373">
        <v>2.188973678528241</v>
      </c>
      <c r="AG54" s="372"/>
      <c r="AH54" s="373">
        <v>2.0245398650553814</v>
      </c>
      <c r="AI54" s="372"/>
      <c r="AJ54" s="373">
        <v>2.1996150626996336</v>
      </c>
      <c r="AK54" s="372"/>
      <c r="AL54" s="373">
        <v>2.0626729369234753</v>
      </c>
      <c r="AM54" s="372"/>
      <c r="AN54" s="373">
        <v>2.2138297899678205</v>
      </c>
      <c r="AO54" s="372"/>
      <c r="AP54" s="373">
        <v>2.6213230134042256</v>
      </c>
      <c r="AQ54" s="372"/>
      <c r="AR54" s="373">
        <v>3.0904771505067257</v>
      </c>
      <c r="AS54" s="372"/>
      <c r="AT54" s="373">
        <v>4.0801236978468403</v>
      </c>
      <c r="AU54" s="372"/>
      <c r="AV54" s="373">
        <v>4.2950864043104113</v>
      </c>
      <c r="AW54" s="372"/>
      <c r="AX54" s="373">
        <v>4.6333862540353437</v>
      </c>
      <c r="AY54" s="372"/>
      <c r="AZ54" s="373">
        <v>4.9032491458017669</v>
      </c>
      <c r="BA54" s="372"/>
      <c r="BB54" s="373">
        <v>5.1898507511989118</v>
      </c>
      <c r="BC54" s="372"/>
      <c r="BD54" s="373">
        <v>5.151668662654548</v>
      </c>
      <c r="BE54" s="372"/>
      <c r="BF54" s="373">
        <v>4.6287025932114796</v>
      </c>
      <c r="BG54" s="372"/>
      <c r="BH54" s="373">
        <v>4.7092687057826481</v>
      </c>
      <c r="BI54" s="372"/>
      <c r="BJ54" s="380">
        <v>4.6015507493466776</v>
      </c>
      <c r="BK54" s="372"/>
      <c r="BL54" s="373" t="s">
        <v>700</v>
      </c>
      <c r="BM54" s="374"/>
      <c r="CJ54" s="303"/>
      <c r="CK54" s="303"/>
      <c r="CL54" s="303"/>
      <c r="CM54" s="304" t="s">
        <v>277</v>
      </c>
      <c r="CN54" s="303" t="s">
        <v>946</v>
      </c>
      <c r="CO54" s="303"/>
      <c r="CP54" s="303"/>
      <c r="CQ54" s="303"/>
      <c r="CR54" s="303"/>
      <c r="CS54" s="303"/>
      <c r="CT54" s="303"/>
    </row>
    <row r="55" spans="1:98" s="14" customFormat="1">
      <c r="A55" s="35"/>
      <c r="B55" s="204" t="str">
        <f>Parameters!Q54</f>
        <v>J59_J60</v>
      </c>
      <c r="C55" s="205"/>
      <c r="D55" s="668" t="str">
        <f>Parameters!S54</f>
        <v>Motion picture, video, television programme production; programming and broadcasting activities</v>
      </c>
      <c r="E55" s="612"/>
      <c r="F55" s="371">
        <v>1.3012526767989554</v>
      </c>
      <c r="G55" s="372"/>
      <c r="H55" s="373">
        <v>1.3323460924219932</v>
      </c>
      <c r="I55" s="372"/>
      <c r="J55" s="373">
        <v>1.4041329753112604</v>
      </c>
      <c r="K55" s="372"/>
      <c r="L55" s="373">
        <v>1.5156281825515054</v>
      </c>
      <c r="M55" s="372"/>
      <c r="N55" s="373">
        <v>1.4973327854618503</v>
      </c>
      <c r="O55" s="372"/>
      <c r="P55" s="373">
        <v>1.3807778662130599</v>
      </c>
      <c r="Q55" s="372"/>
      <c r="R55" s="373">
        <v>1.5820369524564288</v>
      </c>
      <c r="S55" s="372"/>
      <c r="T55" s="373">
        <v>1.6732083268711593</v>
      </c>
      <c r="U55" s="372"/>
      <c r="V55" s="373">
        <v>1.7124825298431037</v>
      </c>
      <c r="W55" s="372"/>
      <c r="X55" s="373">
        <v>1.8279566064154642</v>
      </c>
      <c r="Y55" s="372"/>
      <c r="Z55" s="373">
        <v>2.1842424913777809</v>
      </c>
      <c r="AA55" s="372"/>
      <c r="AB55" s="373">
        <v>2.0519286368499192</v>
      </c>
      <c r="AC55" s="372"/>
      <c r="AD55" s="373">
        <v>2.2732941802557871</v>
      </c>
      <c r="AE55" s="372"/>
      <c r="AF55" s="373">
        <v>2.3684617163398265</v>
      </c>
      <c r="AG55" s="372"/>
      <c r="AH55" s="373">
        <v>2.1928536156289713</v>
      </c>
      <c r="AI55" s="372"/>
      <c r="AJ55" s="373">
        <v>2.3849541902764315</v>
      </c>
      <c r="AK55" s="372"/>
      <c r="AL55" s="373">
        <v>2.2387547730023085</v>
      </c>
      <c r="AM55" s="372"/>
      <c r="AN55" s="373">
        <v>2.405227178149477</v>
      </c>
      <c r="AO55" s="372"/>
      <c r="AP55" s="373">
        <v>2.7263462911349179</v>
      </c>
      <c r="AQ55" s="372"/>
      <c r="AR55" s="373">
        <v>3.2681582059361891</v>
      </c>
      <c r="AS55" s="372"/>
      <c r="AT55" s="373">
        <v>4.278921519919006</v>
      </c>
      <c r="AU55" s="372"/>
      <c r="AV55" s="373">
        <v>4.5125688625007854</v>
      </c>
      <c r="AW55" s="372"/>
      <c r="AX55" s="373">
        <v>5.0883890058762082</v>
      </c>
      <c r="AY55" s="372"/>
      <c r="AZ55" s="373">
        <v>5.351632925729624</v>
      </c>
      <c r="BA55" s="372"/>
      <c r="BB55" s="373">
        <v>5.7899627954030537</v>
      </c>
      <c r="BC55" s="372"/>
      <c r="BD55" s="373">
        <v>5.9145933831259949</v>
      </c>
      <c r="BE55" s="372"/>
      <c r="BF55" s="373">
        <v>5.3131641196509785</v>
      </c>
      <c r="BG55" s="372"/>
      <c r="BH55" s="373">
        <v>5.4250878661671686</v>
      </c>
      <c r="BI55" s="372"/>
      <c r="BJ55" s="380">
        <v>5.2493002882977606</v>
      </c>
      <c r="BK55" s="372"/>
      <c r="BL55" s="373" t="s">
        <v>700</v>
      </c>
      <c r="BM55" s="374"/>
      <c r="CJ55" s="303"/>
      <c r="CK55" s="303"/>
      <c r="CL55" s="303"/>
      <c r="CM55" s="304" t="s">
        <v>954</v>
      </c>
      <c r="CN55" s="303" t="s">
        <v>946</v>
      </c>
      <c r="CO55" s="303"/>
      <c r="CP55" s="303"/>
      <c r="CQ55" s="303"/>
      <c r="CR55" s="303"/>
      <c r="CS55" s="303"/>
      <c r="CT55" s="303"/>
    </row>
    <row r="56" spans="1:98" s="14" customFormat="1" ht="14.15" customHeight="1">
      <c r="A56" s="37"/>
      <c r="B56" s="209" t="str">
        <f>Parameters!Q55</f>
        <v>J61</v>
      </c>
      <c r="C56" s="210"/>
      <c r="D56" s="667" t="str">
        <f>Parameters!S55</f>
        <v>Telecommunications</v>
      </c>
      <c r="E56" s="606"/>
      <c r="F56" s="375">
        <v>1.0826293194446359</v>
      </c>
      <c r="G56" s="372"/>
      <c r="H56" s="376">
        <v>1.109061572329173</v>
      </c>
      <c r="I56" s="372"/>
      <c r="J56" s="376">
        <v>1.1693994991953958</v>
      </c>
      <c r="K56" s="372"/>
      <c r="L56" s="376">
        <v>1.262871405569707</v>
      </c>
      <c r="M56" s="372"/>
      <c r="N56" s="376">
        <v>1.2482237531757105</v>
      </c>
      <c r="O56" s="372"/>
      <c r="P56" s="376">
        <v>1.1515997324824812</v>
      </c>
      <c r="Q56" s="372"/>
      <c r="R56" s="376">
        <v>1.320061260504896</v>
      </c>
      <c r="S56" s="372"/>
      <c r="T56" s="376">
        <v>1.3967652119967937</v>
      </c>
      <c r="U56" s="372"/>
      <c r="V56" s="376">
        <v>1.4301835717357105</v>
      </c>
      <c r="W56" s="372"/>
      <c r="X56" s="376">
        <v>1.5272853148650549</v>
      </c>
      <c r="Y56" s="372"/>
      <c r="Z56" s="376">
        <v>1.8257458388166219</v>
      </c>
      <c r="AA56" s="372"/>
      <c r="AB56" s="376">
        <v>1.7158665403731015</v>
      </c>
      <c r="AC56" s="372"/>
      <c r="AD56" s="376">
        <v>1.9017585663081649</v>
      </c>
      <c r="AE56" s="372"/>
      <c r="AF56" s="376">
        <v>1.9821722436583717</v>
      </c>
      <c r="AG56" s="372"/>
      <c r="AH56" s="376">
        <v>1.8359329672495142</v>
      </c>
      <c r="AI56" s="372"/>
      <c r="AJ56" s="376">
        <v>1.9975439305499305</v>
      </c>
      <c r="AK56" s="372"/>
      <c r="AL56" s="376">
        <v>1.8758105802683869</v>
      </c>
      <c r="AM56" s="372"/>
      <c r="AN56" s="376">
        <v>2.0160524888467761</v>
      </c>
      <c r="AO56" s="372"/>
      <c r="AP56" s="376">
        <v>2.2714068873304756</v>
      </c>
      <c r="AQ56" s="372"/>
      <c r="AR56" s="376">
        <v>3.2949669295544335</v>
      </c>
      <c r="AS56" s="372"/>
      <c r="AT56" s="376">
        <v>4.5029467021949428</v>
      </c>
      <c r="AU56" s="372"/>
      <c r="AV56" s="376">
        <v>4.8185328418225932</v>
      </c>
      <c r="AW56" s="372"/>
      <c r="AX56" s="376">
        <v>5.0312109625969255</v>
      </c>
      <c r="AY56" s="372"/>
      <c r="AZ56" s="376">
        <v>5.3559464365421023</v>
      </c>
      <c r="BA56" s="372"/>
      <c r="BB56" s="376">
        <v>6.1249949530630881</v>
      </c>
      <c r="BC56" s="372"/>
      <c r="BD56" s="376">
        <v>6.2067669989638006</v>
      </c>
      <c r="BE56" s="372"/>
      <c r="BF56" s="376">
        <v>5.1043748000778404</v>
      </c>
      <c r="BG56" s="372"/>
      <c r="BH56" s="376">
        <v>4.838962766257568</v>
      </c>
      <c r="BI56" s="372"/>
      <c r="BJ56" s="414">
        <v>4.3410880266493486</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67" t="str">
        <f>Parameters!S56</f>
        <v>Computer programming, consultancy, and information service activities</v>
      </c>
      <c r="E57" s="606"/>
      <c r="F57" s="375">
        <v>7.0516116849966943</v>
      </c>
      <c r="G57" s="372"/>
      <c r="H57" s="376">
        <v>7.2980504497737533</v>
      </c>
      <c r="I57" s="372"/>
      <c r="J57" s="376">
        <v>7.7718120001270652</v>
      </c>
      <c r="K57" s="372"/>
      <c r="L57" s="376">
        <v>8.474195623934877</v>
      </c>
      <c r="M57" s="372"/>
      <c r="N57" s="376">
        <v>8.4545284111736798</v>
      </c>
      <c r="O57" s="372"/>
      <c r="P57" s="376">
        <v>7.8711678599068167</v>
      </c>
      <c r="Q57" s="372"/>
      <c r="R57" s="376">
        <v>9.1024981588672098</v>
      </c>
      <c r="S57" s="372"/>
      <c r="T57" s="376">
        <v>9.7143080542693685</v>
      </c>
      <c r="U57" s="372"/>
      <c r="V57" s="376">
        <v>10.029973783348723</v>
      </c>
      <c r="W57" s="372"/>
      <c r="X57" s="376">
        <v>10.798156868517987</v>
      </c>
      <c r="Y57" s="372"/>
      <c r="Z57" s="376">
        <v>13.010595009272839</v>
      </c>
      <c r="AA57" s="372"/>
      <c r="AB57" s="376">
        <v>12.321894547612454</v>
      </c>
      <c r="AC57" s="372"/>
      <c r="AD57" s="376">
        <v>13.759412143653446</v>
      </c>
      <c r="AE57" s="372"/>
      <c r="AF57" s="376">
        <v>14.446185767922268</v>
      </c>
      <c r="AG57" s="372"/>
      <c r="AH57" s="376">
        <v>13.475843476774882</v>
      </c>
      <c r="AI57" s="372"/>
      <c r="AJ57" s="376">
        <v>14.764063419676711</v>
      </c>
      <c r="AK57" s="372"/>
      <c r="AL57" s="376">
        <v>13.958378475011184</v>
      </c>
      <c r="AM57" s="372"/>
      <c r="AN57" s="376">
        <v>15.101253927532657</v>
      </c>
      <c r="AO57" s="372"/>
      <c r="AP57" s="376">
        <v>15.077201829025173</v>
      </c>
      <c r="AQ57" s="372"/>
      <c r="AR57" s="376">
        <v>19.874583390232235</v>
      </c>
      <c r="AS57" s="372"/>
      <c r="AT57" s="376">
        <v>26.979430225968251</v>
      </c>
      <c r="AU57" s="372"/>
      <c r="AV57" s="376">
        <v>30.574015087665359</v>
      </c>
      <c r="AW57" s="372"/>
      <c r="AX57" s="376">
        <v>34.045498759292919</v>
      </c>
      <c r="AY57" s="372"/>
      <c r="AZ57" s="376">
        <v>37.203772621990503</v>
      </c>
      <c r="BA57" s="372"/>
      <c r="BB57" s="376">
        <v>42.373490037728423</v>
      </c>
      <c r="BC57" s="372"/>
      <c r="BD57" s="376">
        <v>43.795556295275482</v>
      </c>
      <c r="BE57" s="372"/>
      <c r="BF57" s="376">
        <v>41.838196153491616</v>
      </c>
      <c r="BG57" s="372"/>
      <c r="BH57" s="376">
        <v>40.659833056577966</v>
      </c>
      <c r="BI57" s="372"/>
      <c r="BJ57" s="414">
        <v>37.992013814648523</v>
      </c>
      <c r="BK57" s="372"/>
      <c r="BL57" s="376" t="s">
        <v>700</v>
      </c>
      <c r="BM57" s="374"/>
      <c r="CJ57" s="303"/>
      <c r="CK57" s="303"/>
      <c r="CL57" s="303"/>
      <c r="CM57" s="304" t="s">
        <v>955</v>
      </c>
      <c r="CN57" s="303" t="s">
        <v>946</v>
      </c>
      <c r="CO57" s="303"/>
      <c r="CP57" s="303"/>
      <c r="CQ57" s="303"/>
      <c r="CR57" s="303"/>
      <c r="CS57" s="303"/>
      <c r="CT57" s="303"/>
    </row>
    <row r="58" spans="1:98" s="13" customFormat="1" ht="12.75" customHeight="1">
      <c r="A58" s="36"/>
      <c r="B58" s="207" t="str">
        <f>Parameters!Q57</f>
        <v>K</v>
      </c>
      <c r="C58" s="208"/>
      <c r="D58" s="665" t="str">
        <f>Parameters!S57</f>
        <v>Financial and insurance activities</v>
      </c>
      <c r="E58" s="600"/>
      <c r="F58" s="369">
        <v>1.5836075663709541</v>
      </c>
      <c r="G58" s="372"/>
      <c r="H58" s="370">
        <v>1.6276051098341109</v>
      </c>
      <c r="I58" s="372"/>
      <c r="J58" s="370">
        <v>1.7216633502752654</v>
      </c>
      <c r="K58" s="372"/>
      <c r="L58" s="370">
        <v>1.8651077694974572</v>
      </c>
      <c r="M58" s="372"/>
      <c r="N58" s="370">
        <v>1.8491211679734596</v>
      </c>
      <c r="O58" s="372"/>
      <c r="P58" s="370">
        <v>1.7110879877820435</v>
      </c>
      <c r="Q58" s="372"/>
      <c r="R58" s="370">
        <v>1.9671319625335932</v>
      </c>
      <c r="S58" s="372"/>
      <c r="T58" s="370">
        <v>2.0873880112618752</v>
      </c>
      <c r="U58" s="372"/>
      <c r="V58" s="370">
        <v>2.1433081174773823</v>
      </c>
      <c r="W58" s="372"/>
      <c r="X58" s="370">
        <v>2.2950895126650614</v>
      </c>
      <c r="Y58" s="372"/>
      <c r="Z58" s="370">
        <v>2.7509382308215367</v>
      </c>
      <c r="AA58" s="372"/>
      <c r="AB58" s="370">
        <v>2.5921513243604339</v>
      </c>
      <c r="AC58" s="372"/>
      <c r="AD58" s="370">
        <v>2.8803455901634267</v>
      </c>
      <c r="AE58" s="372"/>
      <c r="AF58" s="370">
        <v>3.0096762282319371</v>
      </c>
      <c r="AG58" s="372"/>
      <c r="AH58" s="370">
        <v>3.1460346782744439</v>
      </c>
      <c r="AI58" s="372"/>
      <c r="AJ58" s="370">
        <v>3.8058875016985469</v>
      </c>
      <c r="AK58" s="372"/>
      <c r="AL58" s="370">
        <v>3.9271040788058151</v>
      </c>
      <c r="AM58" s="372"/>
      <c r="AN58" s="370">
        <v>4.5935373163597433</v>
      </c>
      <c r="AO58" s="372"/>
      <c r="AP58" s="370">
        <v>4.509894394808005</v>
      </c>
      <c r="AQ58" s="372"/>
      <c r="AR58" s="370">
        <v>8.2423716421839242</v>
      </c>
      <c r="AS58" s="372"/>
      <c r="AT58" s="370">
        <v>12.030721660245531</v>
      </c>
      <c r="AU58" s="372"/>
      <c r="AV58" s="370">
        <v>21.797716731341545</v>
      </c>
      <c r="AW58" s="372"/>
      <c r="AX58" s="370">
        <v>36.613405488873774</v>
      </c>
      <c r="AY58" s="372"/>
      <c r="AZ58" s="370">
        <v>41.799071265806582</v>
      </c>
      <c r="BA58" s="372"/>
      <c r="BB58" s="370">
        <v>67.844934358671324</v>
      </c>
      <c r="BC58" s="372"/>
      <c r="BD58" s="370">
        <v>57.50103095890826</v>
      </c>
      <c r="BE58" s="372"/>
      <c r="BF58" s="370">
        <v>46.303124252585157</v>
      </c>
      <c r="BG58" s="372"/>
      <c r="BH58" s="370">
        <v>48.426993291839423</v>
      </c>
      <c r="BI58" s="372"/>
      <c r="BJ58" s="383">
        <v>38.347639782039231</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664" t="str">
        <f>Parameters!S58</f>
        <v>Financial service activities, except insurance and pension funding</v>
      </c>
      <c r="E59" s="597"/>
      <c r="F59" s="371">
        <v>5.4050793146639832E-2</v>
      </c>
      <c r="G59" s="372"/>
      <c r="H59" s="373">
        <v>5.4798765004465073E-2</v>
      </c>
      <c r="I59" s="372"/>
      <c r="J59" s="373">
        <v>5.7189610544592394E-2</v>
      </c>
      <c r="K59" s="372"/>
      <c r="L59" s="373">
        <v>6.113611573205955E-2</v>
      </c>
      <c r="M59" s="372"/>
      <c r="N59" s="373">
        <v>5.9821882305273723E-2</v>
      </c>
      <c r="O59" s="372"/>
      <c r="P59" s="373">
        <v>5.4643896654622021E-2</v>
      </c>
      <c r="Q59" s="372"/>
      <c r="R59" s="373">
        <v>6.2022513642235683E-2</v>
      </c>
      <c r="S59" s="372"/>
      <c r="T59" s="373">
        <v>6.4988381391517538E-2</v>
      </c>
      <c r="U59" s="372"/>
      <c r="V59" s="373">
        <v>6.5902544227161408E-2</v>
      </c>
      <c r="W59" s="372"/>
      <c r="X59" s="373">
        <v>6.9705801155285241E-2</v>
      </c>
      <c r="Y59" s="372"/>
      <c r="Z59" s="373">
        <v>8.2540466397242759E-2</v>
      </c>
      <c r="AA59" s="372"/>
      <c r="AB59" s="373">
        <v>7.6846964040773985E-2</v>
      </c>
      <c r="AC59" s="372"/>
      <c r="AD59" s="373">
        <v>8.4382664862680243E-2</v>
      </c>
      <c r="AE59" s="372"/>
      <c r="AF59" s="373">
        <v>8.7142742995479666E-2</v>
      </c>
      <c r="AG59" s="372"/>
      <c r="AH59" s="373">
        <v>0.43152780732165114</v>
      </c>
      <c r="AI59" s="372"/>
      <c r="AJ59" s="373">
        <v>0.84432269229430057</v>
      </c>
      <c r="AK59" s="372"/>
      <c r="AL59" s="373">
        <v>1.1385427564144965</v>
      </c>
      <c r="AM59" s="372"/>
      <c r="AN59" s="373">
        <v>1.5885983219077446</v>
      </c>
      <c r="AO59" s="372"/>
      <c r="AP59" s="373">
        <v>2.006997927283138</v>
      </c>
      <c r="AQ59" s="372"/>
      <c r="AR59" s="373">
        <v>4.8448681113445291</v>
      </c>
      <c r="AS59" s="372"/>
      <c r="AT59" s="373">
        <v>7.492817247047669</v>
      </c>
      <c r="AU59" s="372"/>
      <c r="AV59" s="373">
        <v>16.715804813949546</v>
      </c>
      <c r="AW59" s="372"/>
      <c r="AX59" s="373">
        <v>31.153960659102605</v>
      </c>
      <c r="AY59" s="372"/>
      <c r="AZ59" s="373">
        <v>36.334595046619128</v>
      </c>
      <c r="BA59" s="372"/>
      <c r="BB59" s="373">
        <v>60.214147186050404</v>
      </c>
      <c r="BC59" s="372"/>
      <c r="BD59" s="373">
        <v>49.728393522872189</v>
      </c>
      <c r="BE59" s="372"/>
      <c r="BF59" s="373">
        <v>40.265030067073411</v>
      </c>
      <c r="BG59" s="372"/>
      <c r="BH59" s="373">
        <v>42.525028467243445</v>
      </c>
      <c r="BI59" s="372"/>
      <c r="BJ59" s="380">
        <v>32.806251219602238</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664" t="str">
        <f>Parameters!S59</f>
        <v>Insurance, reinsurance and pension funding, except compulsory social security</v>
      </c>
      <c r="E60" s="597"/>
      <c r="F60" s="371">
        <v>0.10124439611795964</v>
      </c>
      <c r="G60" s="372"/>
      <c r="H60" s="373">
        <v>0.10959753000893009</v>
      </c>
      <c r="I60" s="372"/>
      <c r="J60" s="373">
        <v>0.1216346194418569</v>
      </c>
      <c r="K60" s="372"/>
      <c r="L60" s="373">
        <v>0.13778438023195505</v>
      </c>
      <c r="M60" s="372"/>
      <c r="N60" s="373">
        <v>0.14241179444315155</v>
      </c>
      <c r="O60" s="372"/>
      <c r="P60" s="373">
        <v>0.13701753191009694</v>
      </c>
      <c r="Q60" s="372"/>
      <c r="R60" s="373">
        <v>0.16338766653514317</v>
      </c>
      <c r="S60" s="372"/>
      <c r="T60" s="373">
        <v>0.17944553070792146</v>
      </c>
      <c r="U60" s="372"/>
      <c r="V60" s="373">
        <v>0.1903304822082944</v>
      </c>
      <c r="W60" s="372"/>
      <c r="X60" s="373">
        <v>0.21015778855772552</v>
      </c>
      <c r="Y60" s="372"/>
      <c r="Z60" s="373">
        <v>0.25932489815850135</v>
      </c>
      <c r="AA60" s="372"/>
      <c r="AB60" s="373">
        <v>0.25118634514820137</v>
      </c>
      <c r="AC60" s="372"/>
      <c r="AD60" s="373">
        <v>0.28652322770536925</v>
      </c>
      <c r="AE60" s="372"/>
      <c r="AF60" s="373">
        <v>0.30695055741691324</v>
      </c>
      <c r="AG60" s="372"/>
      <c r="AH60" s="373">
        <v>0.29186320578186364</v>
      </c>
      <c r="AI60" s="372"/>
      <c r="AJ60" s="373">
        <v>0.32563055053423484</v>
      </c>
      <c r="AK60" s="372"/>
      <c r="AL60" s="373">
        <v>0.31323401452118976</v>
      </c>
      <c r="AM60" s="372"/>
      <c r="AN60" s="373">
        <v>0.34451529872698072</v>
      </c>
      <c r="AO60" s="372"/>
      <c r="AP60" s="373">
        <v>0.16837795418439466</v>
      </c>
      <c r="AQ60" s="372"/>
      <c r="AR60" s="373">
        <v>0.413188013550772</v>
      </c>
      <c r="AS60" s="372"/>
      <c r="AT60" s="373">
        <v>0.59436150550506928</v>
      </c>
      <c r="AU60" s="372"/>
      <c r="AV60" s="373">
        <v>0.72293351082537338</v>
      </c>
      <c r="AW60" s="372"/>
      <c r="AX60" s="373">
        <v>0.83645687540182123</v>
      </c>
      <c r="AY60" s="372"/>
      <c r="AZ60" s="373">
        <v>0.69822423017761637</v>
      </c>
      <c r="BA60" s="372"/>
      <c r="BB60" s="373">
        <v>2.2237377465929038</v>
      </c>
      <c r="BC60" s="372"/>
      <c r="BD60" s="373">
        <v>2.1264793546845895</v>
      </c>
      <c r="BE60" s="372"/>
      <c r="BF60" s="373">
        <v>0.98304560597819146</v>
      </c>
      <c r="BG60" s="372"/>
      <c r="BH60" s="373">
        <v>0.79576764823295254</v>
      </c>
      <c r="BI60" s="372"/>
      <c r="BJ60" s="380">
        <v>0.74083745220310504</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68" t="str">
        <f>Parameters!S60</f>
        <v>Activities auxiliary to financial services and insurance activities</v>
      </c>
      <c r="E61" s="612"/>
      <c r="F61" s="371">
        <v>1.4283123771063546</v>
      </c>
      <c r="G61" s="372"/>
      <c r="H61" s="373">
        <v>1.4632088148207156</v>
      </c>
      <c r="I61" s="372"/>
      <c r="J61" s="373">
        <v>1.5428391202888161</v>
      </c>
      <c r="K61" s="372"/>
      <c r="L61" s="373">
        <v>1.6661872735334426</v>
      </c>
      <c r="M61" s="372"/>
      <c r="N61" s="373">
        <v>1.6468874912250344</v>
      </c>
      <c r="O61" s="372"/>
      <c r="P61" s="373">
        <v>1.5194265592173246</v>
      </c>
      <c r="Q61" s="372"/>
      <c r="R61" s="373">
        <v>1.7417217823562143</v>
      </c>
      <c r="S61" s="372"/>
      <c r="T61" s="373">
        <v>1.8429540991624362</v>
      </c>
      <c r="U61" s="372"/>
      <c r="V61" s="373">
        <v>1.8870750910419263</v>
      </c>
      <c r="W61" s="372"/>
      <c r="X61" s="373">
        <v>2.0152259229520508</v>
      </c>
      <c r="Y61" s="372"/>
      <c r="Z61" s="373">
        <v>2.4090728662657925</v>
      </c>
      <c r="AA61" s="372"/>
      <c r="AB61" s="373">
        <v>2.2641180151714586</v>
      </c>
      <c r="AC61" s="372"/>
      <c r="AD61" s="373">
        <v>2.509439697595377</v>
      </c>
      <c r="AE61" s="372"/>
      <c r="AF61" s="373">
        <v>2.6155829278195442</v>
      </c>
      <c r="AG61" s="372"/>
      <c r="AH61" s="373">
        <v>2.4226436651709293</v>
      </c>
      <c r="AI61" s="372"/>
      <c r="AJ61" s="373">
        <v>2.6359342588700114</v>
      </c>
      <c r="AK61" s="372"/>
      <c r="AL61" s="373">
        <v>2.4753273078701286</v>
      </c>
      <c r="AM61" s="372"/>
      <c r="AN61" s="373">
        <v>2.6604236957250178</v>
      </c>
      <c r="AO61" s="372"/>
      <c r="AP61" s="373">
        <v>2.3345185133404729</v>
      </c>
      <c r="AQ61" s="372"/>
      <c r="AR61" s="373">
        <v>2.9843155172886235</v>
      </c>
      <c r="AS61" s="372"/>
      <c r="AT61" s="373">
        <v>3.9435429076927906</v>
      </c>
      <c r="AU61" s="372"/>
      <c r="AV61" s="373">
        <v>4.3589784065666235</v>
      </c>
      <c r="AW61" s="372"/>
      <c r="AX61" s="373">
        <v>4.6229879543693437</v>
      </c>
      <c r="AY61" s="372"/>
      <c r="AZ61" s="373">
        <v>4.7662519890098425</v>
      </c>
      <c r="BA61" s="372"/>
      <c r="BB61" s="373">
        <v>5.4070494260280162</v>
      </c>
      <c r="BC61" s="372"/>
      <c r="BD61" s="373">
        <v>5.6461580813514809</v>
      </c>
      <c r="BE61" s="372"/>
      <c r="BF61" s="373">
        <v>5.0550485795335494</v>
      </c>
      <c r="BG61" s="372"/>
      <c r="BH61" s="373">
        <v>5.1061971763630289</v>
      </c>
      <c r="BI61" s="372"/>
      <c r="BJ61" s="380">
        <v>4.80055111023389</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665" t="str">
        <f>Parameters!S61</f>
        <v>Real estate activities</v>
      </c>
      <c r="E62" s="608"/>
      <c r="F62" s="369">
        <v>11.363574212889077</v>
      </c>
      <c r="G62" s="372"/>
      <c r="H62" s="370">
        <v>11.784188152004958</v>
      </c>
      <c r="I62" s="372"/>
      <c r="J62" s="370">
        <v>12.573178557042466</v>
      </c>
      <c r="K62" s="372"/>
      <c r="L62" s="370">
        <v>13.734639014909847</v>
      </c>
      <c r="M62" s="372"/>
      <c r="N62" s="370">
        <v>13.726889829272798</v>
      </c>
      <c r="O62" s="372"/>
      <c r="P62" s="370">
        <v>12.801352267029053</v>
      </c>
      <c r="Q62" s="372"/>
      <c r="R62" s="370">
        <v>14.828009306288514</v>
      </c>
      <c r="S62" s="372"/>
      <c r="T62" s="370">
        <v>15.84940525279695</v>
      </c>
      <c r="U62" s="372"/>
      <c r="V62" s="370">
        <v>16.389077491238247</v>
      </c>
      <c r="W62" s="372"/>
      <c r="X62" s="370">
        <v>17.669900400318863</v>
      </c>
      <c r="Y62" s="372"/>
      <c r="Z62" s="370">
        <v>21.32007927568182</v>
      </c>
      <c r="AA62" s="372"/>
      <c r="AB62" s="370">
        <v>20.218780330011384</v>
      </c>
      <c r="AC62" s="372"/>
      <c r="AD62" s="370">
        <v>22.606997526643418</v>
      </c>
      <c r="AE62" s="372"/>
      <c r="AF62" s="370">
        <v>23.765256716617959</v>
      </c>
      <c r="AG62" s="372"/>
      <c r="AH62" s="370">
        <v>22.195928213938537</v>
      </c>
      <c r="AI62" s="372"/>
      <c r="AJ62" s="370">
        <v>24.346353730852119</v>
      </c>
      <c r="AK62" s="372"/>
      <c r="AL62" s="370">
        <v>23.043961649555062</v>
      </c>
      <c r="AM62" s="372"/>
      <c r="AN62" s="370">
        <v>24.958219418887939</v>
      </c>
      <c r="AO62" s="372"/>
      <c r="AP62" s="370">
        <v>26.6699139655795</v>
      </c>
      <c r="AQ62" s="372"/>
      <c r="AR62" s="370">
        <v>34.175542673099628</v>
      </c>
      <c r="AS62" s="372"/>
      <c r="AT62" s="370">
        <v>50.077124126764474</v>
      </c>
      <c r="AU62" s="372"/>
      <c r="AV62" s="370">
        <v>54.377434036469374</v>
      </c>
      <c r="AW62" s="372"/>
      <c r="AX62" s="370">
        <v>56.473555087124758</v>
      </c>
      <c r="AY62" s="372"/>
      <c r="AZ62" s="370">
        <v>60.12281172374896</v>
      </c>
      <c r="BA62" s="372"/>
      <c r="BB62" s="370">
        <v>69.319167008090844</v>
      </c>
      <c r="BC62" s="372"/>
      <c r="BD62" s="370">
        <v>63.592238582405471</v>
      </c>
      <c r="BE62" s="372"/>
      <c r="BF62" s="370">
        <v>67.236974433200402</v>
      </c>
      <c r="BG62" s="372"/>
      <c r="BH62" s="370">
        <v>68.807099256949172</v>
      </c>
      <c r="BI62" s="372"/>
      <c r="BJ62" s="383">
        <v>65.913742283048478</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v>11.363574212889077</v>
      </c>
      <c r="G63" s="372"/>
      <c r="H63" s="382">
        <v>11.784188152004958</v>
      </c>
      <c r="I63" s="372"/>
      <c r="J63" s="382">
        <v>12.573178557042466</v>
      </c>
      <c r="K63" s="372"/>
      <c r="L63" s="382">
        <v>13.734639014909847</v>
      </c>
      <c r="M63" s="372"/>
      <c r="N63" s="382">
        <v>13.726889829272798</v>
      </c>
      <c r="O63" s="372"/>
      <c r="P63" s="382">
        <v>12.801352267029053</v>
      </c>
      <c r="Q63" s="372"/>
      <c r="R63" s="382">
        <v>14.828009306288514</v>
      </c>
      <c r="S63" s="372"/>
      <c r="T63" s="382">
        <v>15.84940525279695</v>
      </c>
      <c r="U63" s="372"/>
      <c r="V63" s="382">
        <v>16.389077491238247</v>
      </c>
      <c r="W63" s="372"/>
      <c r="X63" s="382">
        <v>17.669900400318863</v>
      </c>
      <c r="Y63" s="372"/>
      <c r="Z63" s="382">
        <v>21.32007927568182</v>
      </c>
      <c r="AA63" s="372"/>
      <c r="AB63" s="382">
        <v>20.218780330011384</v>
      </c>
      <c r="AC63" s="372"/>
      <c r="AD63" s="382">
        <v>22.606997526643418</v>
      </c>
      <c r="AE63" s="372"/>
      <c r="AF63" s="382">
        <v>23.765256716617959</v>
      </c>
      <c r="AG63" s="372"/>
      <c r="AH63" s="382">
        <v>22.195928213938537</v>
      </c>
      <c r="AI63" s="372"/>
      <c r="AJ63" s="382">
        <v>24.346353730852119</v>
      </c>
      <c r="AK63" s="372"/>
      <c r="AL63" s="382">
        <v>23.043961649555062</v>
      </c>
      <c r="AM63" s="372"/>
      <c r="AN63" s="382">
        <v>24.958219418887939</v>
      </c>
      <c r="AO63" s="372"/>
      <c r="AP63" s="382">
        <v>26.6699139655795</v>
      </c>
      <c r="AQ63" s="372"/>
      <c r="AR63" s="382">
        <v>34.175542673099628</v>
      </c>
      <c r="AS63" s="372"/>
      <c r="AT63" s="382">
        <v>50.077124126764474</v>
      </c>
      <c r="AU63" s="372"/>
      <c r="AV63" s="382">
        <v>54.377434036469374</v>
      </c>
      <c r="AW63" s="372"/>
      <c r="AX63" s="382">
        <v>56.473555087124758</v>
      </c>
      <c r="AY63" s="372"/>
      <c r="AZ63" s="382">
        <v>60.12281172374896</v>
      </c>
      <c r="BA63" s="372"/>
      <c r="BB63" s="382">
        <v>69.319167008090844</v>
      </c>
      <c r="BC63" s="372"/>
      <c r="BD63" s="382">
        <v>63.592238582405471</v>
      </c>
      <c r="BE63" s="372"/>
      <c r="BF63" s="382">
        <v>67.236974433200402</v>
      </c>
      <c r="BG63" s="372"/>
      <c r="BH63" s="382">
        <v>68.807099256949172</v>
      </c>
      <c r="BI63" s="372"/>
      <c r="BJ63" s="415">
        <v>65.913742283048478</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665" t="str">
        <f>Parameters!S63</f>
        <v>Professional, scientific and technical activities</v>
      </c>
      <c r="E64" s="600"/>
      <c r="F64" s="369">
        <v>41.845397998698196</v>
      </c>
      <c r="G64" s="372"/>
      <c r="H64" s="370">
        <v>43.081643997689419</v>
      </c>
      <c r="I64" s="372"/>
      <c r="J64" s="370">
        <v>45.647125341767726</v>
      </c>
      <c r="K64" s="372"/>
      <c r="L64" s="370">
        <v>49.530291015700342</v>
      </c>
      <c r="M64" s="372"/>
      <c r="N64" s="370">
        <v>49.182962326042514</v>
      </c>
      <c r="O64" s="372"/>
      <c r="P64" s="370">
        <v>45.581165615425576</v>
      </c>
      <c r="Q64" s="372"/>
      <c r="R64" s="370">
        <v>52.479840778340325</v>
      </c>
      <c r="S64" s="372"/>
      <c r="T64" s="370">
        <v>55.768761016496974</v>
      </c>
      <c r="U64" s="372"/>
      <c r="V64" s="370">
        <v>57.343574248166668</v>
      </c>
      <c r="W64" s="372"/>
      <c r="X64" s="370">
        <v>61.488839699696499</v>
      </c>
      <c r="Y64" s="372"/>
      <c r="Z64" s="370">
        <v>73.800416563582417</v>
      </c>
      <c r="AA64" s="372"/>
      <c r="AB64" s="370">
        <v>69.631378208229023</v>
      </c>
      <c r="AC64" s="372"/>
      <c r="AD64" s="370">
        <v>77.471472721874846</v>
      </c>
      <c r="AE64" s="372"/>
      <c r="AF64" s="370">
        <v>81.050554813526972</v>
      </c>
      <c r="AG64" s="372"/>
      <c r="AH64" s="370">
        <v>75.346665101629199</v>
      </c>
      <c r="AI64" s="372"/>
      <c r="AJ64" s="370">
        <v>82.273840639525261</v>
      </c>
      <c r="AK64" s="372"/>
      <c r="AL64" s="370">
        <v>77.531707230997299</v>
      </c>
      <c r="AM64" s="372"/>
      <c r="AN64" s="370">
        <v>83.615138983626096</v>
      </c>
      <c r="AO64" s="372"/>
      <c r="AP64" s="370">
        <v>89.795435343502263</v>
      </c>
      <c r="AQ64" s="372"/>
      <c r="AR64" s="370">
        <v>116.29560549879589</v>
      </c>
      <c r="AS64" s="372"/>
      <c r="AT64" s="370">
        <v>166.48924764778224</v>
      </c>
      <c r="AU64" s="372"/>
      <c r="AV64" s="370">
        <v>182.47976811200596</v>
      </c>
      <c r="AW64" s="372"/>
      <c r="AX64" s="370">
        <v>195.61122291850066</v>
      </c>
      <c r="AY64" s="372"/>
      <c r="AZ64" s="370">
        <v>204.5049190303732</v>
      </c>
      <c r="BA64" s="372"/>
      <c r="BB64" s="370">
        <v>228.92209279390369</v>
      </c>
      <c r="BC64" s="372"/>
      <c r="BD64" s="370">
        <v>210.2796821680445</v>
      </c>
      <c r="BE64" s="372"/>
      <c r="BF64" s="370">
        <v>216.03132853408516</v>
      </c>
      <c r="BG64" s="372"/>
      <c r="BH64" s="370">
        <v>217.96085036050218</v>
      </c>
      <c r="BI64" s="372"/>
      <c r="BJ64" s="383">
        <v>202.00455516706779</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67"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9"/>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664" t="str">
        <f>Parameters!S65</f>
        <v>Legal and accounting activities; activities of head offices; management consultancy activities</v>
      </c>
      <c r="E66" s="597"/>
      <c r="F66" s="371">
        <v>21.149591321326596</v>
      </c>
      <c r="G66" s="372"/>
      <c r="H66" s="373">
        <v>21.831173664166876</v>
      </c>
      <c r="I66" s="372"/>
      <c r="J66" s="373">
        <v>23.189533499555413</v>
      </c>
      <c r="K66" s="372"/>
      <c r="L66" s="373">
        <v>25.223666375840615</v>
      </c>
      <c r="M66" s="372"/>
      <c r="N66" s="373">
        <v>25.105993994042361</v>
      </c>
      <c r="O66" s="372"/>
      <c r="P66" s="373">
        <v>23.320710163317326</v>
      </c>
      <c r="Q66" s="372"/>
      <c r="R66" s="373">
        <v>26.909902392880131</v>
      </c>
      <c r="S66" s="372"/>
      <c r="T66" s="373">
        <v>28.657936241975882</v>
      </c>
      <c r="U66" s="372"/>
      <c r="V66" s="373">
        <v>29.528766104052202</v>
      </c>
      <c r="W66" s="372"/>
      <c r="X66" s="373">
        <v>31.727583761665336</v>
      </c>
      <c r="Y66" s="372"/>
      <c r="Z66" s="373">
        <v>38.155254552570185</v>
      </c>
      <c r="AA66" s="372"/>
      <c r="AB66" s="373">
        <v>36.068753405824147</v>
      </c>
      <c r="AC66" s="372"/>
      <c r="AD66" s="373">
        <v>40.204561478789671</v>
      </c>
      <c r="AE66" s="372"/>
      <c r="AF66" s="373">
        <v>42.138068471157432</v>
      </c>
      <c r="AG66" s="372"/>
      <c r="AH66" s="373">
        <v>39.241575031779526</v>
      </c>
      <c r="AI66" s="372"/>
      <c r="AJ66" s="373">
        <v>42.922740038601567</v>
      </c>
      <c r="AK66" s="372"/>
      <c r="AL66" s="373">
        <v>40.51619091461562</v>
      </c>
      <c r="AM66" s="372"/>
      <c r="AN66" s="373">
        <v>43.766202764205325</v>
      </c>
      <c r="AO66" s="372"/>
      <c r="AP66" s="373">
        <v>43.178361846015441</v>
      </c>
      <c r="AQ66" s="372"/>
      <c r="AR66" s="373">
        <v>58.94571089777336</v>
      </c>
      <c r="AS66" s="372"/>
      <c r="AT66" s="373">
        <v>86.712423476737868</v>
      </c>
      <c r="AU66" s="372"/>
      <c r="AV66" s="373">
        <v>97.578085405627718</v>
      </c>
      <c r="AW66" s="372"/>
      <c r="AX66" s="373">
        <v>104.37735966441451</v>
      </c>
      <c r="AY66" s="372"/>
      <c r="AZ66" s="373">
        <v>106.9857000757423</v>
      </c>
      <c r="BA66" s="372"/>
      <c r="BB66" s="373">
        <v>121.12592988994824</v>
      </c>
      <c r="BC66" s="372"/>
      <c r="BD66" s="373">
        <v>106.28827434137723</v>
      </c>
      <c r="BE66" s="372"/>
      <c r="BF66" s="373">
        <v>111.30366148955261</v>
      </c>
      <c r="BG66" s="372"/>
      <c r="BH66" s="373">
        <v>111.85072571952098</v>
      </c>
      <c r="BI66" s="372"/>
      <c r="BJ66" s="380">
        <v>102.16976454239865</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664" t="str">
        <f>Parameters!S66</f>
        <v>Architectural and engineering activities; technical testing and analysis</v>
      </c>
      <c r="E67" s="597"/>
      <c r="F67" s="371">
        <v>8.7675226853385286</v>
      </c>
      <c r="G67" s="372"/>
      <c r="H67" s="373">
        <v>9.008262653122058</v>
      </c>
      <c r="I67" s="372"/>
      <c r="J67" s="373">
        <v>9.5259112489201598</v>
      </c>
      <c r="K67" s="372"/>
      <c r="L67" s="373">
        <v>10.316491409950222</v>
      </c>
      <c r="M67" s="372"/>
      <c r="N67" s="373">
        <v>10.225077554626781</v>
      </c>
      <c r="O67" s="372"/>
      <c r="P67" s="373">
        <v>9.4591031850791918</v>
      </c>
      <c r="Q67" s="372"/>
      <c r="R67" s="373">
        <v>10.871528361409185</v>
      </c>
      <c r="S67" s="372"/>
      <c r="T67" s="373">
        <v>11.533012757390193</v>
      </c>
      <c r="U67" s="372"/>
      <c r="V67" s="373">
        <v>11.838851079374837</v>
      </c>
      <c r="W67" s="372"/>
      <c r="X67" s="373">
        <v>12.673971189159467</v>
      </c>
      <c r="Y67" s="372"/>
      <c r="Z67" s="373">
        <v>15.187445817092657</v>
      </c>
      <c r="AA67" s="372"/>
      <c r="AB67" s="373">
        <v>14.307298946934539</v>
      </c>
      <c r="AC67" s="372"/>
      <c r="AD67" s="373">
        <v>15.894167620403341</v>
      </c>
      <c r="AE67" s="372"/>
      <c r="AF67" s="373">
        <v>16.603944135526753</v>
      </c>
      <c r="AG67" s="372"/>
      <c r="AH67" s="373">
        <v>15.413242180185783</v>
      </c>
      <c r="AI67" s="372"/>
      <c r="AJ67" s="373">
        <v>16.806655054846001</v>
      </c>
      <c r="AK67" s="372"/>
      <c r="AL67" s="373">
        <v>15.816221520985813</v>
      </c>
      <c r="AM67" s="372"/>
      <c r="AN67" s="373">
        <v>17.034367548167381</v>
      </c>
      <c r="AO67" s="372"/>
      <c r="AP67" s="373">
        <v>22.215804677005501</v>
      </c>
      <c r="AQ67" s="372"/>
      <c r="AR67" s="373">
        <v>26.95316626191541</v>
      </c>
      <c r="AS67" s="372"/>
      <c r="AT67" s="373">
        <v>37.065747259453552</v>
      </c>
      <c r="AU67" s="372"/>
      <c r="AV67" s="373">
        <v>38.874013937708384</v>
      </c>
      <c r="AW67" s="372"/>
      <c r="AX67" s="373">
        <v>40.871281958121756</v>
      </c>
      <c r="AY67" s="372"/>
      <c r="AZ67" s="373">
        <v>42.511600749197761</v>
      </c>
      <c r="BA67" s="372"/>
      <c r="BB67" s="373">
        <v>46.589704272701667</v>
      </c>
      <c r="BC67" s="372"/>
      <c r="BD67" s="373">
        <v>47.108245857359279</v>
      </c>
      <c r="BE67" s="372"/>
      <c r="BF67" s="373">
        <v>44.13429357797645</v>
      </c>
      <c r="BG67" s="372"/>
      <c r="BH67" s="373">
        <v>44.209034064371004</v>
      </c>
      <c r="BI67" s="372"/>
      <c r="BJ67" s="380">
        <v>41.344985263044869</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67" t="str">
        <f>Parameters!S67</f>
        <v>Scientific research and development</v>
      </c>
      <c r="E68" s="606"/>
      <c r="F68" s="375">
        <v>0.3739185466189186</v>
      </c>
      <c r="G68" s="372"/>
      <c r="H68" s="376">
        <v>0.38686292309122328</v>
      </c>
      <c r="I68" s="372"/>
      <c r="J68" s="376">
        <v>0.41185055354874345</v>
      </c>
      <c r="K68" s="372"/>
      <c r="L68" s="376">
        <v>0.44893983492795941</v>
      </c>
      <c r="M68" s="372"/>
      <c r="N68" s="376">
        <v>0.44777125337454854</v>
      </c>
      <c r="O68" s="372"/>
      <c r="P68" s="376">
        <v>0.41676165955987815</v>
      </c>
      <c r="Q68" s="372"/>
      <c r="R68" s="376">
        <v>0.48183161717587547</v>
      </c>
      <c r="S68" s="372"/>
      <c r="T68" s="376">
        <v>0.51408719608215325</v>
      </c>
      <c r="U68" s="372"/>
      <c r="V68" s="376">
        <v>0.53066302403811283</v>
      </c>
      <c r="W68" s="372"/>
      <c r="X68" s="376">
        <v>0.57117141543659067</v>
      </c>
      <c r="Y68" s="372"/>
      <c r="Z68" s="376">
        <v>0.68804254452029923</v>
      </c>
      <c r="AA68" s="372"/>
      <c r="AB68" s="376">
        <v>0.65147873992775518</v>
      </c>
      <c r="AC68" s="372"/>
      <c r="AD68" s="376">
        <v>0.72732819340593735</v>
      </c>
      <c r="AE68" s="372"/>
      <c r="AF68" s="376">
        <v>0.76347447967681392</v>
      </c>
      <c r="AG68" s="372"/>
      <c r="AH68" s="376">
        <v>0.71205072494430122</v>
      </c>
      <c r="AI68" s="372"/>
      <c r="AJ68" s="376">
        <v>0.77996882855235694</v>
      </c>
      <c r="AK68" s="372"/>
      <c r="AL68" s="376">
        <v>0.73726782385389011</v>
      </c>
      <c r="AM68" s="372"/>
      <c r="AN68" s="376">
        <v>0.79748911742356654</v>
      </c>
      <c r="AO68" s="372"/>
      <c r="AP68" s="376">
        <v>1.0641292437456642</v>
      </c>
      <c r="AQ68" s="372"/>
      <c r="AR68" s="376">
        <v>1.3641993846026839</v>
      </c>
      <c r="AS68" s="372"/>
      <c r="AT68" s="376">
        <v>1.7830042596395326</v>
      </c>
      <c r="AU68" s="372"/>
      <c r="AV68" s="376">
        <v>1.8779365090227682</v>
      </c>
      <c r="AW68" s="372"/>
      <c r="AX68" s="376">
        <v>1.9059459688674556</v>
      </c>
      <c r="AY68" s="372"/>
      <c r="AZ68" s="376">
        <v>2.0753805311268567</v>
      </c>
      <c r="BA68" s="372"/>
      <c r="BB68" s="376">
        <v>2.5738231299138201</v>
      </c>
      <c r="BC68" s="372"/>
      <c r="BD68" s="376">
        <v>2.8082743659307781</v>
      </c>
      <c r="BE68" s="372"/>
      <c r="BF68" s="376">
        <v>2.6145889965711584</v>
      </c>
      <c r="BG68" s="372"/>
      <c r="BH68" s="376">
        <v>2.7350751674430183</v>
      </c>
      <c r="BI68" s="372"/>
      <c r="BJ68" s="414">
        <v>3.0331959405531363</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67"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9"/>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664" t="str">
        <f>Parameters!S69</f>
        <v>Advertising and market research</v>
      </c>
      <c r="E70" s="597"/>
      <c r="F70" s="371">
        <v>6.3743633141518572</v>
      </c>
      <c r="G70" s="372"/>
      <c r="H70" s="373">
        <v>6.5365929838161865</v>
      </c>
      <c r="I70" s="372"/>
      <c r="J70" s="373">
        <v>6.8990302571144424</v>
      </c>
      <c r="K70" s="372"/>
      <c r="L70" s="373">
        <v>7.4576936399719758</v>
      </c>
      <c r="M70" s="372"/>
      <c r="N70" s="373">
        <v>7.3781809616362546</v>
      </c>
      <c r="O70" s="372"/>
      <c r="P70" s="373">
        <v>6.8133598903389858</v>
      </c>
      <c r="Q70" s="372"/>
      <c r="R70" s="373">
        <v>7.8171509918187887</v>
      </c>
      <c r="S70" s="372"/>
      <c r="T70" s="373">
        <v>8.278743808605995</v>
      </c>
      <c r="U70" s="372"/>
      <c r="V70" s="373">
        <v>8.4842148541997062</v>
      </c>
      <c r="W70" s="372"/>
      <c r="X70" s="373">
        <v>9.0679964607382946</v>
      </c>
      <c r="Y70" s="372"/>
      <c r="Z70" s="373">
        <v>10.849143542198771</v>
      </c>
      <c r="AA70" s="372"/>
      <c r="AB70" s="373">
        <v>10.204588642847249</v>
      </c>
      <c r="AC70" s="372"/>
      <c r="AD70" s="373">
        <v>11.319241797811017</v>
      </c>
      <c r="AE70" s="372"/>
      <c r="AF70" s="373">
        <v>11.807191356909907</v>
      </c>
      <c r="AG70" s="372"/>
      <c r="AH70" s="373">
        <v>10.944571788184117</v>
      </c>
      <c r="AI70" s="372"/>
      <c r="AJ70" s="373">
        <v>11.917048487733123</v>
      </c>
      <c r="AK70" s="372"/>
      <c r="AL70" s="373">
        <v>11.199164125299669</v>
      </c>
      <c r="AM70" s="372"/>
      <c r="AN70" s="373">
        <v>12.045275629565548</v>
      </c>
      <c r="AO70" s="372"/>
      <c r="AP70" s="373">
        <v>13.423524594388835</v>
      </c>
      <c r="AQ70" s="372"/>
      <c r="AR70" s="373">
        <v>16.449764765125231</v>
      </c>
      <c r="AS70" s="372"/>
      <c r="AT70" s="373">
        <v>22.916184547983107</v>
      </c>
      <c r="AU70" s="372"/>
      <c r="AV70" s="373">
        <v>24.675579260344087</v>
      </c>
      <c r="AW70" s="372"/>
      <c r="AX70" s="373">
        <v>27.722484297889132</v>
      </c>
      <c r="AY70" s="372"/>
      <c r="AZ70" s="373">
        <v>30.852630959511494</v>
      </c>
      <c r="BA70" s="372"/>
      <c r="BB70" s="373">
        <v>34.069703130946777</v>
      </c>
      <c r="BC70" s="372"/>
      <c r="BD70" s="373">
        <v>31.553841791567319</v>
      </c>
      <c r="BE70" s="372"/>
      <c r="BF70" s="373">
        <v>33.908841683401214</v>
      </c>
      <c r="BG70" s="372"/>
      <c r="BH70" s="373">
        <v>35.031075401281448</v>
      </c>
      <c r="BI70" s="372"/>
      <c r="BJ70" s="380">
        <v>32.918473708892172</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664" t="str">
        <f>Parameters!S70</f>
        <v>Other professional, scientific and technical activities; veterinary activities</v>
      </c>
      <c r="E71" s="597"/>
      <c r="F71" s="371">
        <v>5.1800021312623006</v>
      </c>
      <c r="G71" s="372"/>
      <c r="H71" s="373">
        <v>5.3187517734930774</v>
      </c>
      <c r="I71" s="372"/>
      <c r="J71" s="373">
        <v>5.6207997826289633</v>
      </c>
      <c r="K71" s="372"/>
      <c r="L71" s="373">
        <v>6.083499755009564</v>
      </c>
      <c r="M71" s="372"/>
      <c r="N71" s="373">
        <v>6.0259385623625681</v>
      </c>
      <c r="O71" s="372"/>
      <c r="P71" s="373">
        <v>5.5712307171301907</v>
      </c>
      <c r="Q71" s="372"/>
      <c r="R71" s="373">
        <v>6.3994274150563433</v>
      </c>
      <c r="S71" s="372"/>
      <c r="T71" s="373">
        <v>6.784981012442759</v>
      </c>
      <c r="U71" s="372"/>
      <c r="V71" s="373">
        <v>6.9610791865018049</v>
      </c>
      <c r="W71" s="372"/>
      <c r="X71" s="373">
        <v>7.4481168726968168</v>
      </c>
      <c r="Y71" s="372"/>
      <c r="Z71" s="373">
        <v>8.9205301072005128</v>
      </c>
      <c r="AA71" s="372"/>
      <c r="AB71" s="373">
        <v>8.3992584726953368</v>
      </c>
      <c r="AC71" s="372"/>
      <c r="AD71" s="373">
        <v>9.3261736314648775</v>
      </c>
      <c r="AE71" s="372"/>
      <c r="AF71" s="373">
        <v>9.7378763702560551</v>
      </c>
      <c r="AG71" s="372"/>
      <c r="AH71" s="373">
        <v>9.0352253765354824</v>
      </c>
      <c r="AI71" s="372"/>
      <c r="AJ71" s="373">
        <v>9.8474282297922144</v>
      </c>
      <c r="AK71" s="372"/>
      <c r="AL71" s="373">
        <v>9.2628628462422959</v>
      </c>
      <c r="AM71" s="372"/>
      <c r="AN71" s="373">
        <v>9.9718039242642753</v>
      </c>
      <c r="AO71" s="372"/>
      <c r="AP71" s="373">
        <v>9.9136149823468305</v>
      </c>
      <c r="AQ71" s="372"/>
      <c r="AR71" s="373">
        <v>12.582764189379203</v>
      </c>
      <c r="AS71" s="372"/>
      <c r="AT71" s="373">
        <v>18.011888103968165</v>
      </c>
      <c r="AU71" s="372"/>
      <c r="AV71" s="373">
        <v>19.474152999302998</v>
      </c>
      <c r="AW71" s="372"/>
      <c r="AX71" s="373">
        <v>20.734151029207791</v>
      </c>
      <c r="AY71" s="372"/>
      <c r="AZ71" s="373">
        <v>22.079606714794771</v>
      </c>
      <c r="BA71" s="372"/>
      <c r="BB71" s="373">
        <v>24.562932370393156</v>
      </c>
      <c r="BC71" s="372"/>
      <c r="BD71" s="373">
        <v>22.521045811809895</v>
      </c>
      <c r="BE71" s="372"/>
      <c r="BF71" s="373">
        <v>24.069942786583713</v>
      </c>
      <c r="BG71" s="372"/>
      <c r="BH71" s="373">
        <v>24.13494000788571</v>
      </c>
      <c r="BI71" s="372"/>
      <c r="BJ71" s="380">
        <v>22.538135712178974</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665" t="str">
        <f>Parameters!S71</f>
        <v>Administrative and support service activities</v>
      </c>
      <c r="E72" s="600"/>
      <c r="F72" s="369">
        <v>18.537405228657654</v>
      </c>
      <c r="G72" s="372"/>
      <c r="H72" s="370">
        <v>19.233548624552238</v>
      </c>
      <c r="I72" s="372"/>
      <c r="J72" s="370">
        <v>20.531496973647048</v>
      </c>
      <c r="K72" s="372"/>
      <c r="L72" s="370">
        <v>22.438779432344415</v>
      </c>
      <c r="M72" s="372"/>
      <c r="N72" s="370">
        <v>22.436330888180152</v>
      </c>
      <c r="O72" s="372"/>
      <c r="P72" s="370">
        <v>20.932690321455642</v>
      </c>
      <c r="Q72" s="372"/>
      <c r="R72" s="370">
        <v>24.25681994364659</v>
      </c>
      <c r="S72" s="372"/>
      <c r="T72" s="370">
        <v>27.047776344812913</v>
      </c>
      <c r="U72" s="372"/>
      <c r="V72" s="370">
        <v>29.082202595408454</v>
      </c>
      <c r="W72" s="372"/>
      <c r="X72" s="370">
        <v>32.509953350751523</v>
      </c>
      <c r="Y72" s="372"/>
      <c r="Z72" s="370">
        <v>40.56740728698513</v>
      </c>
      <c r="AA72" s="372"/>
      <c r="AB72" s="370">
        <v>39.697765259928758</v>
      </c>
      <c r="AC72" s="372"/>
      <c r="AD72" s="370">
        <v>45.708326336251055</v>
      </c>
      <c r="AE72" s="372"/>
      <c r="AF72" s="370">
        <v>49.390425709109593</v>
      </c>
      <c r="AG72" s="372"/>
      <c r="AH72" s="370">
        <v>47.337347062914901</v>
      </c>
      <c r="AI72" s="372"/>
      <c r="AJ72" s="370">
        <v>53.203913310014485</v>
      </c>
      <c r="AK72" s="372"/>
      <c r="AL72" s="370">
        <v>51.529091601069993</v>
      </c>
      <c r="AM72" s="372"/>
      <c r="AN72" s="370">
        <v>57.036421678133479</v>
      </c>
      <c r="AO72" s="372"/>
      <c r="AP72" s="370">
        <v>69.5116640143913</v>
      </c>
      <c r="AQ72" s="372"/>
      <c r="AR72" s="370">
        <v>97.684932442638001</v>
      </c>
      <c r="AS72" s="372"/>
      <c r="AT72" s="370">
        <v>144.81321254234305</v>
      </c>
      <c r="AU72" s="372"/>
      <c r="AV72" s="370">
        <v>182.71228114455641</v>
      </c>
      <c r="AW72" s="372"/>
      <c r="AX72" s="370">
        <v>220.70683925259556</v>
      </c>
      <c r="AY72" s="372"/>
      <c r="AZ72" s="370">
        <v>256.42356143963417</v>
      </c>
      <c r="BA72" s="372"/>
      <c r="BB72" s="370">
        <v>332.00985604649384</v>
      </c>
      <c r="BC72" s="372"/>
      <c r="BD72" s="370">
        <v>297.71932031304101</v>
      </c>
      <c r="BE72" s="372"/>
      <c r="BF72" s="370">
        <v>289.57698756564093</v>
      </c>
      <c r="BG72" s="372"/>
      <c r="BH72" s="370">
        <v>301.20789509899083</v>
      </c>
      <c r="BI72" s="372"/>
      <c r="BJ72" s="383">
        <v>302.96789680372677</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664" t="str">
        <f>Parameters!S72</f>
        <v>Rental and leasing activities</v>
      </c>
      <c r="E73" s="597"/>
      <c r="F73" s="371">
        <v>0.11374868408472082</v>
      </c>
      <c r="G73" s="372"/>
      <c r="H73" s="373">
        <v>0.11532277411387543</v>
      </c>
      <c r="I73" s="372"/>
      <c r="J73" s="373">
        <v>0.12035425502668075</v>
      </c>
      <c r="K73" s="372"/>
      <c r="L73" s="373">
        <v>0.12865958683911172</v>
      </c>
      <c r="M73" s="372"/>
      <c r="N73" s="373">
        <v>0.12589381201557734</v>
      </c>
      <c r="O73" s="372"/>
      <c r="P73" s="373">
        <v>0.11499685713883259</v>
      </c>
      <c r="Q73" s="372"/>
      <c r="R73" s="373">
        <v>0.13052499139634807</v>
      </c>
      <c r="S73" s="372"/>
      <c r="T73" s="373">
        <v>1.2464189565388071</v>
      </c>
      <c r="U73" s="372"/>
      <c r="V73" s="373">
        <v>2.3892131332503737</v>
      </c>
      <c r="W73" s="372"/>
      <c r="X73" s="373">
        <v>3.7172959332512558</v>
      </c>
      <c r="Y73" s="372"/>
      <c r="Z73" s="373">
        <v>5.8110952238178193</v>
      </c>
      <c r="AA73" s="372"/>
      <c r="AB73" s="373">
        <v>6.722388899148898</v>
      </c>
      <c r="AC73" s="372"/>
      <c r="AD73" s="373">
        <v>8.8223965278070864</v>
      </c>
      <c r="AE73" s="372"/>
      <c r="AF73" s="373">
        <v>10.598898696569602</v>
      </c>
      <c r="AG73" s="372"/>
      <c r="AH73" s="373">
        <v>11.093189248796968</v>
      </c>
      <c r="AI73" s="372"/>
      <c r="AJ73" s="373">
        <v>13.433225517493316</v>
      </c>
      <c r="AK73" s="372"/>
      <c r="AL73" s="373">
        <v>13.872134310401144</v>
      </c>
      <c r="AM73" s="372"/>
      <c r="AN73" s="373">
        <v>16.236878430743815</v>
      </c>
      <c r="AO73" s="372"/>
      <c r="AP73" s="373">
        <v>18.606188541326642</v>
      </c>
      <c r="AQ73" s="372"/>
      <c r="AR73" s="373">
        <v>33.139973314415876</v>
      </c>
      <c r="AS73" s="372"/>
      <c r="AT73" s="373">
        <v>51.049580730498775</v>
      </c>
      <c r="AU73" s="372"/>
      <c r="AV73" s="373">
        <v>77.482218384265792</v>
      </c>
      <c r="AW73" s="372"/>
      <c r="AX73" s="373">
        <v>105.76587598892851</v>
      </c>
      <c r="AY73" s="372"/>
      <c r="AZ73" s="373">
        <v>130.24569635404896</v>
      </c>
      <c r="BA73" s="372"/>
      <c r="BB73" s="373">
        <v>196.76457371615865</v>
      </c>
      <c r="BC73" s="372"/>
      <c r="BD73" s="373">
        <v>177.27282363899505</v>
      </c>
      <c r="BE73" s="372"/>
      <c r="BF73" s="373">
        <v>153.55151657549581</v>
      </c>
      <c r="BG73" s="372"/>
      <c r="BH73" s="373">
        <v>158.01175131842018</v>
      </c>
      <c r="BI73" s="372"/>
      <c r="BJ73" s="380">
        <v>161.94267253642056</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664" t="str">
        <f>Parameters!S73</f>
        <v>Employment activities</v>
      </c>
      <c r="E74" s="597"/>
      <c r="F74" s="371">
        <v>1.0067968633881563</v>
      </c>
      <c r="G74" s="372"/>
      <c r="H74" s="373">
        <v>1.0379049670248677</v>
      </c>
      <c r="I74" s="372"/>
      <c r="J74" s="373">
        <v>1.101113397052599</v>
      </c>
      <c r="K74" s="372"/>
      <c r="L74" s="373">
        <v>1.1962604138019406</v>
      </c>
      <c r="M74" s="372"/>
      <c r="N74" s="373">
        <v>1.189294734785441</v>
      </c>
      <c r="O74" s="372"/>
      <c r="P74" s="373">
        <v>1.1034804802045306</v>
      </c>
      <c r="Q74" s="372"/>
      <c r="R74" s="373">
        <v>1.2719243842452503</v>
      </c>
      <c r="S74" s="372"/>
      <c r="T74" s="373">
        <v>1.3531162991218941</v>
      </c>
      <c r="U74" s="372"/>
      <c r="V74" s="373">
        <v>1.3928060093382164</v>
      </c>
      <c r="W74" s="372"/>
      <c r="X74" s="373">
        <v>1.4950333770170872</v>
      </c>
      <c r="Y74" s="372"/>
      <c r="Z74" s="373">
        <v>1.7961791045847741</v>
      </c>
      <c r="AA74" s="372"/>
      <c r="AB74" s="373">
        <v>1.696368056959771</v>
      </c>
      <c r="AC74" s="372"/>
      <c r="AD74" s="373">
        <v>1.8891641387167206</v>
      </c>
      <c r="AE74" s="372"/>
      <c r="AF74" s="373">
        <v>1.9782703297929027</v>
      </c>
      <c r="AG74" s="372"/>
      <c r="AH74" s="373">
        <v>1.8407078254218145</v>
      </c>
      <c r="AI74" s="372"/>
      <c r="AJ74" s="373">
        <v>2.0117017805731585</v>
      </c>
      <c r="AK74" s="372"/>
      <c r="AL74" s="373">
        <v>1.8973716214208971</v>
      </c>
      <c r="AM74" s="372"/>
      <c r="AN74" s="373">
        <v>2.0479520535437192</v>
      </c>
      <c r="AO74" s="372"/>
      <c r="AP74" s="373">
        <v>1.9706677488364337</v>
      </c>
      <c r="AQ74" s="372"/>
      <c r="AR74" s="373">
        <v>2.4201765071916368</v>
      </c>
      <c r="AS74" s="372"/>
      <c r="AT74" s="373">
        <v>3.4633551658139572</v>
      </c>
      <c r="AU74" s="372"/>
      <c r="AV74" s="373">
        <v>3.8021274917538435</v>
      </c>
      <c r="AW74" s="372"/>
      <c r="AX74" s="373">
        <v>4.3370676554233869</v>
      </c>
      <c r="AY74" s="372"/>
      <c r="AZ74" s="373">
        <v>4.580518798633757</v>
      </c>
      <c r="BA74" s="372"/>
      <c r="BB74" s="373">
        <v>5.1396757591978384</v>
      </c>
      <c r="BC74" s="372"/>
      <c r="BD74" s="373">
        <v>4.719639960450162</v>
      </c>
      <c r="BE74" s="372"/>
      <c r="BF74" s="373">
        <v>4.2381662324970186</v>
      </c>
      <c r="BG74" s="372"/>
      <c r="BH74" s="373">
        <v>4.9345296929532489</v>
      </c>
      <c r="BI74" s="372"/>
      <c r="BJ74" s="380">
        <v>4.7291333410517717</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664" t="str">
        <f>Parameters!S74</f>
        <v>Travel agency, tour operator reservation service and related activities</v>
      </c>
      <c r="E75" s="597"/>
      <c r="F75" s="371">
        <v>3.0671808290078291</v>
      </c>
      <c r="G75" s="372"/>
      <c r="H75" s="373">
        <v>3.1251653892844913</v>
      </c>
      <c r="I75" s="372"/>
      <c r="J75" s="373">
        <v>3.2777329028542481</v>
      </c>
      <c r="K75" s="372"/>
      <c r="L75" s="373">
        <v>3.5212577702987717</v>
      </c>
      <c r="M75" s="372"/>
      <c r="N75" s="373">
        <v>3.4625262623858415</v>
      </c>
      <c r="O75" s="372"/>
      <c r="P75" s="373">
        <v>3.1783173919859986</v>
      </c>
      <c r="Q75" s="372"/>
      <c r="R75" s="373">
        <v>3.6250770660148475</v>
      </c>
      <c r="S75" s="372"/>
      <c r="T75" s="373">
        <v>3.8168549369495723</v>
      </c>
      <c r="U75" s="372"/>
      <c r="V75" s="373">
        <v>3.8892337294656123</v>
      </c>
      <c r="W75" s="372"/>
      <c r="X75" s="373">
        <v>4.1334499699992255</v>
      </c>
      <c r="Y75" s="372"/>
      <c r="Z75" s="373">
        <v>4.9179334605640728</v>
      </c>
      <c r="AA75" s="372"/>
      <c r="AB75" s="373">
        <v>4.600495115933497</v>
      </c>
      <c r="AC75" s="372"/>
      <c r="AD75" s="373">
        <v>5.0755543193522552</v>
      </c>
      <c r="AE75" s="372"/>
      <c r="AF75" s="373">
        <v>5.2662830804283125</v>
      </c>
      <c r="AG75" s="372"/>
      <c r="AH75" s="373">
        <v>4.856030761229535</v>
      </c>
      <c r="AI75" s="372"/>
      <c r="AJ75" s="373">
        <v>5.260284822266474</v>
      </c>
      <c r="AK75" s="372"/>
      <c r="AL75" s="373">
        <v>4.9183130540114925</v>
      </c>
      <c r="AM75" s="372"/>
      <c r="AN75" s="373">
        <v>5.2634281749955392</v>
      </c>
      <c r="AO75" s="372"/>
      <c r="AP75" s="373">
        <v>3.4071158857095036</v>
      </c>
      <c r="AQ75" s="372"/>
      <c r="AR75" s="373">
        <v>4.3889383312010022</v>
      </c>
      <c r="AS75" s="372"/>
      <c r="AT75" s="373">
        <v>6.9423180046246644</v>
      </c>
      <c r="AU75" s="372"/>
      <c r="AV75" s="373">
        <v>7.6963113816118964</v>
      </c>
      <c r="AW75" s="372"/>
      <c r="AX75" s="373">
        <v>7.7157156442942476</v>
      </c>
      <c r="AY75" s="372"/>
      <c r="AZ75" s="373">
        <v>8.1335365617039042</v>
      </c>
      <c r="BA75" s="372"/>
      <c r="BB75" s="373">
        <v>8.7406092251596288</v>
      </c>
      <c r="BC75" s="372"/>
      <c r="BD75" s="373">
        <v>6.2917484889038686</v>
      </c>
      <c r="BE75" s="372"/>
      <c r="BF75" s="373">
        <v>6.8108935405370232</v>
      </c>
      <c r="BG75" s="372"/>
      <c r="BH75" s="373">
        <v>5.4840934955639691</v>
      </c>
      <c r="BI75" s="372"/>
      <c r="BJ75" s="380">
        <v>5.3793734274897647</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664" t="str">
        <f>Parameters!S75</f>
        <v>Security and investigation, service and landscape, office administrative and support activities</v>
      </c>
      <c r="E76" s="598"/>
      <c r="F76" s="371">
        <v>14.349678852176947</v>
      </c>
      <c r="G76" s="372"/>
      <c r="H76" s="373">
        <v>14.955155494129004</v>
      </c>
      <c r="I76" s="372"/>
      <c r="J76" s="373">
        <v>16.032296418713521</v>
      </c>
      <c r="K76" s="372"/>
      <c r="L76" s="373">
        <v>17.59260166140459</v>
      </c>
      <c r="M76" s="372"/>
      <c r="N76" s="373">
        <v>17.65861607899329</v>
      </c>
      <c r="O76" s="372"/>
      <c r="P76" s="373">
        <v>16.53589559212628</v>
      </c>
      <c r="Q76" s="372"/>
      <c r="R76" s="373">
        <v>19.229293501990146</v>
      </c>
      <c r="S76" s="372"/>
      <c r="T76" s="373">
        <v>20.631386152202641</v>
      </c>
      <c r="U76" s="372"/>
      <c r="V76" s="373">
        <v>21.41094972335425</v>
      </c>
      <c r="W76" s="372"/>
      <c r="X76" s="373">
        <v>23.164174070483956</v>
      </c>
      <c r="Y76" s="372"/>
      <c r="Z76" s="373">
        <v>28.042199498018462</v>
      </c>
      <c r="AA76" s="372"/>
      <c r="AB76" s="373">
        <v>26.678513187886594</v>
      </c>
      <c r="AC76" s="372"/>
      <c r="AD76" s="373">
        <v>29.921211350374993</v>
      </c>
      <c r="AE76" s="372"/>
      <c r="AF76" s="373">
        <v>31.546973602318776</v>
      </c>
      <c r="AG76" s="372"/>
      <c r="AH76" s="373">
        <v>29.54741922746658</v>
      </c>
      <c r="AI76" s="372"/>
      <c r="AJ76" s="373">
        <v>32.49870118968154</v>
      </c>
      <c r="AK76" s="372"/>
      <c r="AL76" s="373">
        <v>30.841272615236459</v>
      </c>
      <c r="AM76" s="372"/>
      <c r="AN76" s="373">
        <v>33.488163018850408</v>
      </c>
      <c r="AO76" s="372"/>
      <c r="AP76" s="373">
        <v>45.527691838518713</v>
      </c>
      <c r="AQ76" s="372"/>
      <c r="AR76" s="373">
        <v>57.735844289829494</v>
      </c>
      <c r="AS76" s="372"/>
      <c r="AT76" s="373">
        <v>83.357958641405645</v>
      </c>
      <c r="AU76" s="372"/>
      <c r="AV76" s="373">
        <v>93.731623886924865</v>
      </c>
      <c r="AW76" s="372"/>
      <c r="AX76" s="373">
        <v>102.88817996394941</v>
      </c>
      <c r="AY76" s="372"/>
      <c r="AZ76" s="373">
        <v>113.46380972524759</v>
      </c>
      <c r="BA76" s="372"/>
      <c r="BB76" s="373">
        <v>121.36499734597774</v>
      </c>
      <c r="BC76" s="372"/>
      <c r="BD76" s="373">
        <v>109.43510822469192</v>
      </c>
      <c r="BE76" s="372"/>
      <c r="BF76" s="373">
        <v>124.97641121711113</v>
      </c>
      <c r="BG76" s="372"/>
      <c r="BH76" s="373">
        <v>132.77752059205343</v>
      </c>
      <c r="BI76" s="372"/>
      <c r="BJ76" s="380">
        <v>130.91671749876468</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665" t="str">
        <f>Parameters!S76</f>
        <v>Public administration and defence; compulsory social security</v>
      </c>
      <c r="E77" s="600"/>
      <c r="F77" s="369">
        <v>0.24847230282335925</v>
      </c>
      <c r="G77" s="372"/>
      <c r="H77" s="370">
        <v>0.33860729420669455</v>
      </c>
      <c r="I77" s="372"/>
      <c r="J77" s="370">
        <v>0.44385966392817955</v>
      </c>
      <c r="K77" s="372"/>
      <c r="L77" s="370">
        <v>0.57121206639207867</v>
      </c>
      <c r="M77" s="372"/>
      <c r="N77" s="370">
        <v>0.65357638578299027</v>
      </c>
      <c r="O77" s="372"/>
      <c r="P77" s="370">
        <v>0.68345649845631684</v>
      </c>
      <c r="Q77" s="372"/>
      <c r="R77" s="370">
        <v>0.87386944594433513</v>
      </c>
      <c r="S77" s="372"/>
      <c r="T77" s="370">
        <v>1.0184746337476625</v>
      </c>
      <c r="U77" s="372"/>
      <c r="V77" s="370">
        <v>1.1370647929343067</v>
      </c>
      <c r="W77" s="372"/>
      <c r="X77" s="370">
        <v>1.3129659859398499</v>
      </c>
      <c r="Y77" s="372"/>
      <c r="Z77" s="370">
        <v>1.6853038512153438</v>
      </c>
      <c r="AA77" s="372"/>
      <c r="AB77" s="370">
        <v>1.6906332088970268</v>
      </c>
      <c r="AC77" s="372"/>
      <c r="AD77" s="370">
        <v>1.989919559448279</v>
      </c>
      <c r="AE77" s="372"/>
      <c r="AF77" s="370">
        <v>2.1928755923937104</v>
      </c>
      <c r="AG77" s="372"/>
      <c r="AH77" s="370">
        <v>2.1391364611905916</v>
      </c>
      <c r="AI77" s="372"/>
      <c r="AJ77" s="370">
        <v>2.4428726676441808</v>
      </c>
      <c r="AK77" s="372"/>
      <c r="AL77" s="370">
        <v>2.4004625816461349</v>
      </c>
      <c r="AM77" s="372"/>
      <c r="AN77" s="370">
        <v>2.6923232604219605</v>
      </c>
      <c r="AO77" s="372"/>
      <c r="AP77" s="370">
        <v>4.8298649910235518</v>
      </c>
      <c r="AQ77" s="372"/>
      <c r="AR77" s="370">
        <v>5.6401762955233936</v>
      </c>
      <c r="AS77" s="372"/>
      <c r="AT77" s="370">
        <v>7.3958744035717512</v>
      </c>
      <c r="AU77" s="372"/>
      <c r="AV77" s="370">
        <v>7.6622148313491811</v>
      </c>
      <c r="AW77" s="372"/>
      <c r="AX77" s="370">
        <v>7.3391539477684118</v>
      </c>
      <c r="AY77" s="372"/>
      <c r="AZ77" s="370">
        <v>6.9726965702485781</v>
      </c>
      <c r="BA77" s="372"/>
      <c r="BB77" s="370">
        <v>30.054050289443992</v>
      </c>
      <c r="BC77" s="372"/>
      <c r="BD77" s="370">
        <v>28.800247734825366</v>
      </c>
      <c r="BE77" s="372"/>
      <c r="BF77" s="370">
        <v>27.756394738341356</v>
      </c>
      <c r="BG77" s="372"/>
      <c r="BH77" s="370">
        <v>30.208622105452665</v>
      </c>
      <c r="BI77" s="372"/>
      <c r="BJ77" s="383">
        <v>30.36685948399597</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665" t="str">
        <f>Parameters!S77</f>
        <v>Education</v>
      </c>
      <c r="E78" s="600"/>
      <c r="F78" s="369">
        <v>3.9924981385480658</v>
      </c>
      <c r="G78" s="372"/>
      <c r="H78" s="370">
        <v>4.107453699289902</v>
      </c>
      <c r="I78" s="372"/>
      <c r="J78" s="370">
        <v>4.3489711302193736</v>
      </c>
      <c r="K78" s="372"/>
      <c r="L78" s="370">
        <v>4.7156932254221431</v>
      </c>
      <c r="M78" s="372"/>
      <c r="N78" s="370">
        <v>4.6794997785364094</v>
      </c>
      <c r="O78" s="372"/>
      <c r="P78" s="370">
        <v>4.3339950272038994</v>
      </c>
      <c r="Q78" s="372"/>
      <c r="R78" s="370">
        <v>4.9867952386675141</v>
      </c>
      <c r="S78" s="372"/>
      <c r="T78" s="370">
        <v>5.2960680954878434</v>
      </c>
      <c r="U78" s="372"/>
      <c r="V78" s="370">
        <v>5.4423698090878183</v>
      </c>
      <c r="W78" s="372"/>
      <c r="X78" s="370">
        <v>5.8323988250228185</v>
      </c>
      <c r="Y78" s="372"/>
      <c r="Z78" s="370">
        <v>6.9962284876110639</v>
      </c>
      <c r="AA78" s="372"/>
      <c r="AB78" s="370">
        <v>6.5973692113810696</v>
      </c>
      <c r="AC78" s="372"/>
      <c r="AD78" s="370">
        <v>7.3362540720165974</v>
      </c>
      <c r="AE78" s="372"/>
      <c r="AF78" s="370">
        <v>7.6711626595125191</v>
      </c>
      <c r="AG78" s="372"/>
      <c r="AH78" s="370">
        <v>7.1276695367014637</v>
      </c>
      <c r="AI78" s="372"/>
      <c r="AJ78" s="370">
        <v>7.7790950491261484</v>
      </c>
      <c r="AK78" s="372"/>
      <c r="AL78" s="370">
        <v>7.3271604849947138</v>
      </c>
      <c r="AM78" s="372"/>
      <c r="AN78" s="370">
        <v>7.8983322189630032</v>
      </c>
      <c r="AO78" s="372"/>
      <c r="AP78" s="370">
        <v>8.681764471059882</v>
      </c>
      <c r="AQ78" s="372"/>
      <c r="AR78" s="370">
        <v>10.048513622705727</v>
      </c>
      <c r="AS78" s="372"/>
      <c r="AT78" s="370">
        <v>13.866581548525927</v>
      </c>
      <c r="AU78" s="372"/>
      <c r="AV78" s="370">
        <v>14.527847620930769</v>
      </c>
      <c r="AW78" s="372"/>
      <c r="AX78" s="370">
        <v>15.761737372866232</v>
      </c>
      <c r="AY78" s="372"/>
      <c r="AZ78" s="370">
        <v>16.344828195038101</v>
      </c>
      <c r="BA78" s="372"/>
      <c r="BB78" s="370">
        <v>20.738435934767153</v>
      </c>
      <c r="BC78" s="372"/>
      <c r="BD78" s="370">
        <v>19.979325575531316</v>
      </c>
      <c r="BE78" s="372"/>
      <c r="BF78" s="370">
        <v>19.323306934705485</v>
      </c>
      <c r="BG78" s="372"/>
      <c r="BH78" s="370">
        <v>20.820147889138681</v>
      </c>
      <c r="BI78" s="372"/>
      <c r="BJ78" s="383">
        <v>18.679287921957744</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665" t="str">
        <f>Parameters!S78</f>
        <v>Human health and social work activities</v>
      </c>
      <c r="E79" s="600"/>
      <c r="F79" s="369">
        <v>10.284978534724042</v>
      </c>
      <c r="G79" s="372"/>
      <c r="H79" s="370">
        <v>10.568800617726826</v>
      </c>
      <c r="I79" s="372"/>
      <c r="J79" s="370">
        <v>11.177581344499057</v>
      </c>
      <c r="K79" s="372"/>
      <c r="L79" s="370">
        <v>12.106775873626356</v>
      </c>
      <c r="M79" s="372"/>
      <c r="N79" s="370">
        <v>12.000983881569907</v>
      </c>
      <c r="O79" s="372"/>
      <c r="P79" s="370">
        <v>11.103313568000354</v>
      </c>
      <c r="Q79" s="372"/>
      <c r="R79" s="370">
        <v>12.762752172917953</v>
      </c>
      <c r="S79" s="372"/>
      <c r="T79" s="370">
        <v>13.540862749635584</v>
      </c>
      <c r="U79" s="372"/>
      <c r="V79" s="370">
        <v>13.90150235167868</v>
      </c>
      <c r="W79" s="372"/>
      <c r="X79" s="370">
        <v>14.883749124291194</v>
      </c>
      <c r="Y79" s="372"/>
      <c r="Z79" s="370">
        <v>17.837364372622044</v>
      </c>
      <c r="AA79" s="372"/>
      <c r="AB79" s="370">
        <v>16.805398763065966</v>
      </c>
      <c r="AC79" s="372"/>
      <c r="AD79" s="370">
        <v>18.671238904316922</v>
      </c>
      <c r="AE79" s="372"/>
      <c r="AF79" s="370">
        <v>19.506968051435866</v>
      </c>
      <c r="AG79" s="372"/>
      <c r="AH79" s="370">
        <v>18.109843332992448</v>
      </c>
      <c r="AI79" s="372"/>
      <c r="AJ79" s="370">
        <v>19.748913705127666</v>
      </c>
      <c r="AK79" s="372"/>
      <c r="AL79" s="370">
        <v>18.586815309083374</v>
      </c>
      <c r="AM79" s="372"/>
      <c r="AN79" s="370">
        <v>20.020166803801214</v>
      </c>
      <c r="AO79" s="372"/>
      <c r="AP79" s="370">
        <v>16.604331353915331</v>
      </c>
      <c r="AQ79" s="372"/>
      <c r="AR79" s="370">
        <v>22.072972290693908</v>
      </c>
      <c r="AS79" s="372"/>
      <c r="AT79" s="370">
        <v>29.993839463121645</v>
      </c>
      <c r="AU79" s="372"/>
      <c r="AV79" s="370">
        <v>33.166122541153612</v>
      </c>
      <c r="AW79" s="372"/>
      <c r="AX79" s="370">
        <v>36.239986015109025</v>
      </c>
      <c r="AY79" s="372"/>
      <c r="AZ79" s="370">
        <v>37.918353190926865</v>
      </c>
      <c r="BA79" s="372"/>
      <c r="BB79" s="370">
        <v>45.191815724405096</v>
      </c>
      <c r="BC79" s="372"/>
      <c r="BD79" s="370">
        <v>47.949626521102921</v>
      </c>
      <c r="BE79" s="372"/>
      <c r="BF79" s="370">
        <v>41.462573860667689</v>
      </c>
      <c r="BG79" s="372"/>
      <c r="BH79" s="370">
        <v>41.414166162545669</v>
      </c>
      <c r="BI79" s="372"/>
      <c r="BJ79" s="383">
        <v>37.792331022527009</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664" t="str">
        <f>Parameters!S79</f>
        <v>Human health activities</v>
      </c>
      <c r="E80" s="598"/>
      <c r="F80" s="371">
        <v>9.9255810967116833</v>
      </c>
      <c r="G80" s="372"/>
      <c r="H80" s="373">
        <v>10.185209262695571</v>
      </c>
      <c r="I80" s="372"/>
      <c r="J80" s="373">
        <v>10.757195028182464</v>
      </c>
      <c r="K80" s="372"/>
      <c r="L80" s="373">
        <v>11.635936534555569</v>
      </c>
      <c r="M80" s="372"/>
      <c r="N80" s="373">
        <v>11.519283799425203</v>
      </c>
      <c r="O80" s="372"/>
      <c r="P80" s="373">
        <v>10.644141719992113</v>
      </c>
      <c r="Q80" s="372"/>
      <c r="R80" s="373">
        <v>12.219823751258682</v>
      </c>
      <c r="S80" s="372"/>
      <c r="T80" s="373">
        <v>12.949177486220275</v>
      </c>
      <c r="U80" s="372"/>
      <c r="V80" s="373">
        <v>13.278379041709922</v>
      </c>
      <c r="W80" s="372"/>
      <c r="X80" s="373">
        <v>14.200216118932651</v>
      </c>
      <c r="Y80" s="372"/>
      <c r="Z80" s="373">
        <v>16.999024262423184</v>
      </c>
      <c r="AA80" s="372"/>
      <c r="AB80" s="373">
        <v>15.997932155831565</v>
      </c>
      <c r="AC80" s="372"/>
      <c r="AD80" s="373">
        <v>17.754994297039314</v>
      </c>
      <c r="AE80" s="372"/>
      <c r="AF80" s="373">
        <v>18.530188947113402</v>
      </c>
      <c r="AG80" s="372"/>
      <c r="AH80" s="373">
        <v>17.185311419380778</v>
      </c>
      <c r="AI80" s="372"/>
      <c r="AJ80" s="373">
        <v>18.721826039806245</v>
      </c>
      <c r="AK80" s="372"/>
      <c r="AL80" s="373">
        <v>17.602793347595199</v>
      </c>
      <c r="AM80" s="372"/>
      <c r="AN80" s="373">
        <v>18.94196151704455</v>
      </c>
      <c r="AO80" s="372"/>
      <c r="AP80" s="373">
        <v>15.178060989544322</v>
      </c>
      <c r="AQ80" s="372"/>
      <c r="AR80" s="373">
        <v>20.377175917810387</v>
      </c>
      <c r="AS80" s="372"/>
      <c r="AT80" s="373">
        <v>27.797092786915307</v>
      </c>
      <c r="AU80" s="372"/>
      <c r="AV80" s="373">
        <v>30.854902100291572</v>
      </c>
      <c r="AW80" s="372"/>
      <c r="AX80" s="373">
        <v>33.797484252243848</v>
      </c>
      <c r="AY80" s="372"/>
      <c r="AZ80" s="373">
        <v>35.328329028860693</v>
      </c>
      <c r="BA80" s="372"/>
      <c r="BB80" s="373">
        <v>40.823365638802464</v>
      </c>
      <c r="BC80" s="372"/>
      <c r="BD80" s="373">
        <v>43.228813185395722</v>
      </c>
      <c r="BE80" s="372"/>
      <c r="BF80" s="373">
        <v>37.237231614395398</v>
      </c>
      <c r="BG80" s="372"/>
      <c r="BH80" s="373">
        <v>36.777476429009532</v>
      </c>
      <c r="BI80" s="372"/>
      <c r="BJ80" s="380">
        <v>33.191016176706398</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664" t="str">
        <f>Parameters!S80</f>
        <v>Residential care activities and social work activities without accommodation</v>
      </c>
      <c r="E81" s="598"/>
      <c r="F81" s="371">
        <v>0.35939743801235868</v>
      </c>
      <c r="G81" s="372"/>
      <c r="H81" s="373">
        <v>0.3835913550312553</v>
      </c>
      <c r="I81" s="372"/>
      <c r="J81" s="373">
        <v>0.42038631631659307</v>
      </c>
      <c r="K81" s="372"/>
      <c r="L81" s="373">
        <v>0.47083933907078673</v>
      </c>
      <c r="M81" s="372"/>
      <c r="N81" s="373">
        <v>0.48170008214470378</v>
      </c>
      <c r="O81" s="372"/>
      <c r="P81" s="373">
        <v>0.45917184800824146</v>
      </c>
      <c r="Q81" s="372"/>
      <c r="R81" s="373">
        <v>0.5429284216592718</v>
      </c>
      <c r="S81" s="372"/>
      <c r="T81" s="373">
        <v>0.59168526341530847</v>
      </c>
      <c r="U81" s="372"/>
      <c r="V81" s="373">
        <v>0.62312330996875709</v>
      </c>
      <c r="W81" s="372"/>
      <c r="X81" s="373">
        <v>0.683533005358543</v>
      </c>
      <c r="Y81" s="372"/>
      <c r="Z81" s="373">
        <v>0.83834011019886068</v>
      </c>
      <c r="AA81" s="372"/>
      <c r="AB81" s="373">
        <v>0.80746660723440089</v>
      </c>
      <c r="AC81" s="372"/>
      <c r="AD81" s="373">
        <v>0.91624460727760948</v>
      </c>
      <c r="AE81" s="372"/>
      <c r="AF81" s="373">
        <v>0.97677910432246551</v>
      </c>
      <c r="AG81" s="372"/>
      <c r="AH81" s="373">
        <v>0.92453191361167031</v>
      </c>
      <c r="AI81" s="372"/>
      <c r="AJ81" s="373">
        <v>1.0270876653214207</v>
      </c>
      <c r="AK81" s="372"/>
      <c r="AL81" s="373">
        <v>0.98402196148817356</v>
      </c>
      <c r="AM81" s="372"/>
      <c r="AN81" s="373">
        <v>1.0782052867566621</v>
      </c>
      <c r="AO81" s="372"/>
      <c r="AP81" s="373">
        <v>1.426270364371008</v>
      </c>
      <c r="AQ81" s="372"/>
      <c r="AR81" s="373">
        <v>1.6957963728835237</v>
      </c>
      <c r="AS81" s="372"/>
      <c r="AT81" s="373">
        <v>2.1967466762063426</v>
      </c>
      <c r="AU81" s="372"/>
      <c r="AV81" s="373">
        <v>2.3112204408620434</v>
      </c>
      <c r="AW81" s="372"/>
      <c r="AX81" s="373">
        <v>2.4425017628651733</v>
      </c>
      <c r="AY81" s="372"/>
      <c r="AZ81" s="373">
        <v>2.5900241620661673</v>
      </c>
      <c r="BA81" s="372"/>
      <c r="BB81" s="373">
        <v>4.3684500856026354</v>
      </c>
      <c r="BC81" s="372"/>
      <c r="BD81" s="373">
        <v>4.720813335707204</v>
      </c>
      <c r="BE81" s="372"/>
      <c r="BF81" s="373">
        <v>4.22534224627229</v>
      </c>
      <c r="BG81" s="372"/>
      <c r="BH81" s="373">
        <v>4.6366897335361381</v>
      </c>
      <c r="BI81" s="372"/>
      <c r="BJ81" s="380">
        <v>4.6013148458206121</v>
      </c>
      <c r="BK81" s="372"/>
      <c r="BL81" s="373" t="s">
        <v>700</v>
      </c>
      <c r="BM81" s="374"/>
      <c r="CJ81" s="303"/>
      <c r="CK81" s="303"/>
      <c r="CL81" s="303"/>
      <c r="CM81" s="304" t="s">
        <v>959</v>
      </c>
      <c r="CN81" s="303" t="s">
        <v>946</v>
      </c>
      <c r="CO81" s="303"/>
      <c r="CP81" s="303"/>
      <c r="CQ81" s="303"/>
      <c r="CR81" s="303"/>
      <c r="CS81" s="303"/>
      <c r="CT81" s="303"/>
    </row>
    <row r="82" spans="1:98" s="14" customFormat="1" ht="12.75" customHeight="1">
      <c r="A82" s="36"/>
      <c r="B82" s="207" t="str">
        <f>Parameters!Q81</f>
        <v>R</v>
      </c>
      <c r="C82" s="208"/>
      <c r="D82" s="665" t="str">
        <f>Parameters!S81</f>
        <v>Arts, entertainment and recreation</v>
      </c>
      <c r="E82" s="600"/>
      <c r="F82" s="369">
        <v>3.1159878884909884</v>
      </c>
      <c r="G82" s="372"/>
      <c r="H82" s="370">
        <v>3.1742389101840116</v>
      </c>
      <c r="I82" s="372"/>
      <c r="J82" s="370">
        <v>3.3285206913229528</v>
      </c>
      <c r="K82" s="372"/>
      <c r="L82" s="370">
        <v>3.575094051316555</v>
      </c>
      <c r="M82" s="372"/>
      <c r="N82" s="370">
        <v>3.5147588014135795</v>
      </c>
      <c r="O82" s="372"/>
      <c r="P82" s="370">
        <v>3.2256210637168645</v>
      </c>
      <c r="Q82" s="372"/>
      <c r="R82" s="370">
        <v>3.6783053426481094</v>
      </c>
      <c r="S82" s="372"/>
      <c r="T82" s="370">
        <v>3.8721435599244449</v>
      </c>
      <c r="U82" s="372"/>
      <c r="V82" s="370">
        <v>3.9448082630303074</v>
      </c>
      <c r="W82" s="372"/>
      <c r="X82" s="370">
        <v>4.1917115351439413</v>
      </c>
      <c r="Y82" s="372"/>
      <c r="Z82" s="370">
        <v>4.9863065334752203</v>
      </c>
      <c r="AA82" s="372"/>
      <c r="AB82" s="370">
        <v>4.663578444623683</v>
      </c>
      <c r="AC82" s="372"/>
      <c r="AD82" s="370">
        <v>5.2424304849388985</v>
      </c>
      <c r="AE82" s="372"/>
      <c r="AF82" s="370">
        <v>5.5394170510111573</v>
      </c>
      <c r="AG82" s="372"/>
      <c r="AH82" s="370">
        <v>5.1992236923636277</v>
      </c>
      <c r="AI82" s="372"/>
      <c r="AJ82" s="370">
        <v>5.7300680275826616</v>
      </c>
      <c r="AK82" s="372"/>
      <c r="AL82" s="370">
        <v>5.4483553156773672</v>
      </c>
      <c r="AM82" s="372"/>
      <c r="AN82" s="370">
        <v>5.9269391206919453</v>
      </c>
      <c r="AO82" s="372"/>
      <c r="AP82" s="370">
        <v>8.9957959637384626</v>
      </c>
      <c r="AQ82" s="372"/>
      <c r="AR82" s="370">
        <v>10.717948459150641</v>
      </c>
      <c r="AS82" s="372"/>
      <c r="AT82" s="370">
        <v>14.766445728248806</v>
      </c>
      <c r="AU82" s="372"/>
      <c r="AV82" s="370">
        <v>14.951606935949258</v>
      </c>
      <c r="AW82" s="372"/>
      <c r="AX82" s="370">
        <v>15.133196715946964</v>
      </c>
      <c r="AY82" s="372"/>
      <c r="AZ82" s="370">
        <v>15.916088450895673</v>
      </c>
      <c r="BA82" s="372"/>
      <c r="BB82" s="370">
        <v>18.161809433300927</v>
      </c>
      <c r="BC82" s="372"/>
      <c r="BD82" s="370">
        <v>18.003224009677805</v>
      </c>
      <c r="BE82" s="372"/>
      <c r="BF82" s="370">
        <v>21.132362924119349</v>
      </c>
      <c r="BG82" s="372"/>
      <c r="BH82" s="370">
        <v>30.045284944447594</v>
      </c>
      <c r="BI82" s="372"/>
      <c r="BJ82" s="383">
        <v>29.390499663980336</v>
      </c>
      <c r="BK82" s="372"/>
      <c r="BL82" s="370" t="s">
        <v>700</v>
      </c>
      <c r="BM82" s="374"/>
      <c r="CJ82" s="303"/>
      <c r="CK82" s="303"/>
      <c r="CL82" s="303"/>
      <c r="CM82" s="304" t="s">
        <v>100</v>
      </c>
      <c r="CN82" s="303" t="s">
        <v>946</v>
      </c>
      <c r="CO82" s="303"/>
      <c r="CP82" s="303"/>
      <c r="CQ82" s="303"/>
      <c r="CR82" s="303"/>
      <c r="CS82" s="303"/>
      <c r="CT82" s="303"/>
    </row>
    <row r="83" spans="1:98" s="14" customFormat="1" ht="25.5" customHeight="1">
      <c r="A83" s="35"/>
      <c r="B83" s="204" t="str">
        <f>Parameters!Q82</f>
        <v>R90-R92</v>
      </c>
      <c r="C83" s="205"/>
      <c r="D83" s="664" t="str">
        <f>Parameters!S82</f>
        <v>Creative, arts and entertainment activities; libraries, archives, museums and other cultural activities; gambling and betting activities</v>
      </c>
      <c r="E83" s="598"/>
      <c r="F83" s="371">
        <v>5.6470977914400292E-3</v>
      </c>
      <c r="G83" s="372"/>
      <c r="H83" s="373">
        <v>5.7252441049441584E-3</v>
      </c>
      <c r="I83" s="372"/>
      <c r="J83" s="373">
        <v>5.9750339374947756E-3</v>
      </c>
      <c r="K83" s="372"/>
      <c r="L83" s="373">
        <v>6.3873553749913495E-3</v>
      </c>
      <c r="M83" s="372"/>
      <c r="N83" s="373">
        <v>6.2500474050286494E-3</v>
      </c>
      <c r="O83" s="372"/>
      <c r="P83" s="373">
        <v>5.7090638295874217E-3</v>
      </c>
      <c r="Q83" s="372"/>
      <c r="R83" s="373">
        <v>6.4799641118754225E-3</v>
      </c>
      <c r="S83" s="372"/>
      <c r="T83" s="373">
        <v>6.7898308916511411E-3</v>
      </c>
      <c r="U83" s="372"/>
      <c r="V83" s="373">
        <v>6.8853404416437843E-3</v>
      </c>
      <c r="W83" s="372"/>
      <c r="X83" s="373">
        <v>7.282695643089563E-3</v>
      </c>
      <c r="Y83" s="372"/>
      <c r="Z83" s="373">
        <v>8.6236308176224474E-3</v>
      </c>
      <c r="AA83" s="372"/>
      <c r="AB83" s="373">
        <v>8.0287872878421224E-3</v>
      </c>
      <c r="AC83" s="372"/>
      <c r="AD83" s="373">
        <v>0.10705263452728088</v>
      </c>
      <c r="AE83" s="372"/>
      <c r="AF83" s="373">
        <v>0.21200398669049514</v>
      </c>
      <c r="AG83" s="372"/>
      <c r="AH83" s="373">
        <v>0.28768520488110078</v>
      </c>
      <c r="AI83" s="372"/>
      <c r="AJ83" s="373">
        <v>0.41057765067360036</v>
      </c>
      <c r="AK83" s="372"/>
      <c r="AL83" s="373">
        <v>0.47554074097480808</v>
      </c>
      <c r="AM83" s="372"/>
      <c r="AN83" s="373">
        <v>0.60609172924191046</v>
      </c>
      <c r="AO83" s="372"/>
      <c r="AP83" s="373">
        <v>3.1964182360676641</v>
      </c>
      <c r="AQ83" s="372"/>
      <c r="AR83" s="373">
        <v>4.0868439597774833</v>
      </c>
      <c r="AS83" s="372"/>
      <c r="AT83" s="373">
        <v>5.4686255815206586</v>
      </c>
      <c r="AU83" s="372"/>
      <c r="AV83" s="373">
        <v>5.6394178170314131</v>
      </c>
      <c r="AW83" s="372"/>
      <c r="AX83" s="373">
        <v>5.8252063399888536</v>
      </c>
      <c r="AY83" s="372"/>
      <c r="AZ83" s="373">
        <v>6.2036612111818057</v>
      </c>
      <c r="BA83" s="372"/>
      <c r="BB83" s="373">
        <v>8.0128450952629855</v>
      </c>
      <c r="BC83" s="372"/>
      <c r="BD83" s="373">
        <v>7.8478420203290691</v>
      </c>
      <c r="BE83" s="372"/>
      <c r="BF83" s="373">
        <v>11.232865929922543</v>
      </c>
      <c r="BG83" s="372"/>
      <c r="BH83" s="373">
        <v>19.97646892805664</v>
      </c>
      <c r="BI83" s="372"/>
      <c r="BJ83" s="380">
        <v>19.877755112141806</v>
      </c>
      <c r="BK83" s="372"/>
      <c r="BL83" s="373" t="s">
        <v>700</v>
      </c>
      <c r="BM83" s="374"/>
      <c r="CJ83" s="303"/>
      <c r="CK83" s="303"/>
      <c r="CL83" s="303"/>
      <c r="CM83" s="304" t="s">
        <v>960</v>
      </c>
      <c r="CN83" s="303" t="s">
        <v>946</v>
      </c>
      <c r="CO83" s="303"/>
      <c r="CP83" s="303"/>
      <c r="CQ83" s="303"/>
      <c r="CR83" s="303"/>
      <c r="CS83" s="303"/>
      <c r="CT83" s="303"/>
    </row>
    <row r="84" spans="1:98" s="14" customFormat="1" ht="12.75" customHeight="1">
      <c r="A84" s="35"/>
      <c r="B84" s="204" t="str">
        <f>Parameters!Q83</f>
        <v>R93</v>
      </c>
      <c r="C84" s="205"/>
      <c r="D84" s="664" t="str">
        <f>Parameters!S83</f>
        <v>Sports activities and amusement and recreation activities</v>
      </c>
      <c r="E84" s="598"/>
      <c r="F84" s="371">
        <v>3.1103407906995484</v>
      </c>
      <c r="G84" s="372"/>
      <c r="H84" s="373">
        <v>3.1685136660790674</v>
      </c>
      <c r="I84" s="372"/>
      <c r="J84" s="373">
        <v>3.3225456573854579</v>
      </c>
      <c r="K84" s="372"/>
      <c r="L84" s="373">
        <v>3.5687066959415636</v>
      </c>
      <c r="M84" s="372"/>
      <c r="N84" s="373">
        <v>3.5085087540085511</v>
      </c>
      <c r="O84" s="372"/>
      <c r="P84" s="373">
        <v>3.2199119998872772</v>
      </c>
      <c r="Q84" s="372"/>
      <c r="R84" s="373">
        <v>3.671825378536234</v>
      </c>
      <c r="S84" s="372"/>
      <c r="T84" s="373">
        <v>3.865353729032794</v>
      </c>
      <c r="U84" s="372"/>
      <c r="V84" s="373">
        <v>3.9379229225886636</v>
      </c>
      <c r="W84" s="372"/>
      <c r="X84" s="373">
        <v>4.1844288395008515</v>
      </c>
      <c r="Y84" s="372"/>
      <c r="Z84" s="373">
        <v>4.9776829026575982</v>
      </c>
      <c r="AA84" s="372"/>
      <c r="AB84" s="373">
        <v>4.6555496573358406</v>
      </c>
      <c r="AC84" s="372"/>
      <c r="AD84" s="373">
        <v>5.1353778504116177</v>
      </c>
      <c r="AE84" s="372"/>
      <c r="AF84" s="373">
        <v>5.3274130643206625</v>
      </c>
      <c r="AG84" s="372"/>
      <c r="AH84" s="373">
        <v>4.9115384874825265</v>
      </c>
      <c r="AI84" s="372"/>
      <c r="AJ84" s="373">
        <v>5.3194903769090613</v>
      </c>
      <c r="AK84" s="372"/>
      <c r="AL84" s="373">
        <v>4.9728145747025589</v>
      </c>
      <c r="AM84" s="372"/>
      <c r="AN84" s="373">
        <v>5.3208473914500347</v>
      </c>
      <c r="AO84" s="372"/>
      <c r="AP84" s="373">
        <v>5.7993777276707981</v>
      </c>
      <c r="AQ84" s="372"/>
      <c r="AR84" s="373">
        <v>6.6311044993731576</v>
      </c>
      <c r="AS84" s="372"/>
      <c r="AT84" s="373">
        <v>9.2978201467281476</v>
      </c>
      <c r="AU84" s="372"/>
      <c r="AV84" s="373">
        <v>9.3121891189178445</v>
      </c>
      <c r="AW84" s="372"/>
      <c r="AX84" s="373">
        <v>9.3079903759581111</v>
      </c>
      <c r="AY84" s="372"/>
      <c r="AZ84" s="373">
        <v>9.7124272397138682</v>
      </c>
      <c r="BA84" s="372"/>
      <c r="BB84" s="373">
        <v>10.148964338037942</v>
      </c>
      <c r="BC84" s="372"/>
      <c r="BD84" s="373">
        <v>10.155381989348735</v>
      </c>
      <c r="BE84" s="372"/>
      <c r="BF84" s="373">
        <v>9.8994969941968023</v>
      </c>
      <c r="BG84" s="372"/>
      <c r="BH84" s="373">
        <v>10.068816016390953</v>
      </c>
      <c r="BI84" s="372"/>
      <c r="BJ84" s="380">
        <v>9.5127445518385283</v>
      </c>
      <c r="BK84" s="372"/>
      <c r="BL84" s="373" t="s">
        <v>700</v>
      </c>
      <c r="BM84" s="374"/>
      <c r="CJ84" s="303"/>
      <c r="CK84" s="303"/>
      <c r="CL84" s="303"/>
      <c r="CM84" s="304" t="s">
        <v>316</v>
      </c>
      <c r="CN84" s="303" t="s">
        <v>946</v>
      </c>
      <c r="CO84" s="303"/>
      <c r="CP84" s="303"/>
      <c r="CQ84" s="303"/>
      <c r="CR84" s="303"/>
      <c r="CS84" s="303"/>
      <c r="CT84" s="303"/>
    </row>
    <row r="85" spans="1:98" s="14" customFormat="1" ht="12.75" customHeight="1">
      <c r="A85" s="36"/>
      <c r="B85" s="207" t="str">
        <f>Parameters!Q84</f>
        <v>S</v>
      </c>
      <c r="C85" s="208"/>
      <c r="D85" s="665" t="str">
        <f>Parameters!S84</f>
        <v>Other service activities</v>
      </c>
      <c r="E85" s="600"/>
      <c r="F85" s="369">
        <v>6.2388329671572968</v>
      </c>
      <c r="G85" s="372"/>
      <c r="H85" s="370">
        <v>6.3779219329077366</v>
      </c>
      <c r="I85" s="372"/>
      <c r="J85" s="370">
        <v>6.7112434762217514</v>
      </c>
      <c r="K85" s="372"/>
      <c r="L85" s="370">
        <v>7.2332237225079963</v>
      </c>
      <c r="M85" s="372"/>
      <c r="N85" s="370">
        <v>7.1353219767551437</v>
      </c>
      <c r="O85" s="372"/>
      <c r="P85" s="370">
        <v>6.5703168873079809</v>
      </c>
      <c r="Q85" s="372"/>
      <c r="R85" s="370">
        <v>7.5172212243548433</v>
      </c>
      <c r="S85" s="372"/>
      <c r="T85" s="370">
        <v>7.939252264023442</v>
      </c>
      <c r="U85" s="372"/>
      <c r="V85" s="370">
        <v>8.1143737104771283</v>
      </c>
      <c r="W85" s="372"/>
      <c r="X85" s="370">
        <v>8.6497616538065838</v>
      </c>
      <c r="Y85" s="372"/>
      <c r="Z85" s="370">
        <v>10.321870115064147</v>
      </c>
      <c r="AA85" s="372"/>
      <c r="AB85" s="370">
        <v>9.6838644387500636</v>
      </c>
      <c r="AC85" s="372"/>
      <c r="AD85" s="370">
        <v>10.714709273421665</v>
      </c>
      <c r="AE85" s="372"/>
      <c r="AF85" s="370">
        <v>11.149068551600763</v>
      </c>
      <c r="AG85" s="372"/>
      <c r="AH85" s="370">
        <v>10.30951565126816</v>
      </c>
      <c r="AI85" s="372"/>
      <c r="AJ85" s="370">
        <v>11.198859368373032</v>
      </c>
      <c r="AK85" s="372"/>
      <c r="AL85" s="370">
        <v>10.499628123462671</v>
      </c>
      <c r="AM85" s="372"/>
      <c r="AN85" s="370">
        <v>11.266926250960147</v>
      </c>
      <c r="AO85" s="372"/>
      <c r="AP85" s="370">
        <v>13.450896454480699</v>
      </c>
      <c r="AQ85" s="372"/>
      <c r="AR85" s="370">
        <v>15.791398564977223</v>
      </c>
      <c r="AS85" s="372"/>
      <c r="AT85" s="370">
        <v>21.143469778777721</v>
      </c>
      <c r="AU85" s="372"/>
      <c r="AV85" s="370">
        <v>21.837629810363666</v>
      </c>
      <c r="AW85" s="372"/>
      <c r="AX85" s="370">
        <v>23.280339753200401</v>
      </c>
      <c r="AY85" s="372"/>
      <c r="AZ85" s="370">
        <v>24.236019686977865</v>
      </c>
      <c r="BA85" s="372"/>
      <c r="BB85" s="370">
        <v>28.820846254153498</v>
      </c>
      <c r="BC85" s="372"/>
      <c r="BD85" s="370">
        <v>29.011087966750008</v>
      </c>
      <c r="BE85" s="372"/>
      <c r="BF85" s="370">
        <v>27.158763597386624</v>
      </c>
      <c r="BG85" s="372"/>
      <c r="BH85" s="370">
        <v>27.991168840575877</v>
      </c>
      <c r="BI85" s="372"/>
      <c r="BJ85" s="383">
        <v>26.267628125195515</v>
      </c>
      <c r="BK85" s="372"/>
      <c r="BL85" s="370" t="s">
        <v>700</v>
      </c>
      <c r="BM85" s="374"/>
      <c r="CJ85" s="303"/>
      <c r="CK85" s="303"/>
      <c r="CL85" s="303"/>
      <c r="CM85" s="304" t="s">
        <v>102</v>
      </c>
      <c r="CN85" s="303" t="s">
        <v>946</v>
      </c>
      <c r="CO85" s="303"/>
      <c r="CP85" s="303"/>
      <c r="CQ85" s="303"/>
      <c r="CR85" s="303"/>
      <c r="CS85" s="303"/>
      <c r="CT85" s="303"/>
    </row>
    <row r="86" spans="1:98" s="13" customFormat="1" ht="12.75" customHeight="1">
      <c r="A86" s="35"/>
      <c r="B86" s="204" t="str">
        <f>Parameters!Q85</f>
        <v>S94</v>
      </c>
      <c r="C86" s="205"/>
      <c r="D86" s="664" t="str">
        <f>Parameters!S85</f>
        <v>Activities of membership organisations</v>
      </c>
      <c r="E86" s="597"/>
      <c r="F86" s="371">
        <v>1.7635079674411136</v>
      </c>
      <c r="G86" s="372"/>
      <c r="H86" s="373">
        <v>1.8059055691023704</v>
      </c>
      <c r="I86" s="372"/>
      <c r="J86" s="373">
        <v>1.9034750972304619</v>
      </c>
      <c r="K86" s="372"/>
      <c r="L86" s="373">
        <v>2.0549034720686272</v>
      </c>
      <c r="M86" s="372"/>
      <c r="N86" s="373">
        <v>2.0303725427192889</v>
      </c>
      <c r="O86" s="372"/>
      <c r="P86" s="373">
        <v>1.8725729361046577</v>
      </c>
      <c r="Q86" s="372"/>
      <c r="R86" s="373">
        <v>2.1457938301895854</v>
      </c>
      <c r="S86" s="372"/>
      <c r="T86" s="373">
        <v>2.2697434694947898</v>
      </c>
      <c r="U86" s="372"/>
      <c r="V86" s="373">
        <v>2.3233105890232109</v>
      </c>
      <c r="W86" s="372"/>
      <c r="X86" s="373">
        <v>2.480278059017909</v>
      </c>
      <c r="Y86" s="372"/>
      <c r="Z86" s="373">
        <v>2.9640651067427752</v>
      </c>
      <c r="AA86" s="372"/>
      <c r="AB86" s="373">
        <v>2.7848422192686435</v>
      </c>
      <c r="AC86" s="372"/>
      <c r="AD86" s="373">
        <v>3.0856347599039764</v>
      </c>
      <c r="AE86" s="372"/>
      <c r="AF86" s="373">
        <v>3.2151770251466507</v>
      </c>
      <c r="AG86" s="372"/>
      <c r="AH86" s="373">
        <v>2.9771240704293165</v>
      </c>
      <c r="AI86" s="372"/>
      <c r="AJ86" s="373">
        <v>3.2382864234946043</v>
      </c>
      <c r="AK86" s="372"/>
      <c r="AL86" s="373">
        <v>3.0401068025039368</v>
      </c>
      <c r="AM86" s="372"/>
      <c r="AN86" s="373">
        <v>3.2665154249669284</v>
      </c>
      <c r="AO86" s="372"/>
      <c r="AP86" s="373">
        <v>4.9131262363558195</v>
      </c>
      <c r="AQ86" s="372"/>
      <c r="AR86" s="373">
        <v>5.4923003845318625</v>
      </c>
      <c r="AS86" s="372"/>
      <c r="AT86" s="373">
        <v>7.3562041028234937</v>
      </c>
      <c r="AU86" s="372"/>
      <c r="AV86" s="373">
        <v>7.3089655310719186</v>
      </c>
      <c r="AW86" s="372"/>
      <c r="AX86" s="373">
        <v>7.4077161686467345</v>
      </c>
      <c r="AY86" s="372"/>
      <c r="AZ86" s="373">
        <v>7.3464874157009188</v>
      </c>
      <c r="BA86" s="372"/>
      <c r="BB86" s="373">
        <v>9.3759803056118738</v>
      </c>
      <c r="BC86" s="372"/>
      <c r="BD86" s="373">
        <v>9.2528957636851672</v>
      </c>
      <c r="BE86" s="372"/>
      <c r="BF86" s="373">
        <v>8.6221530667127304</v>
      </c>
      <c r="BG86" s="372"/>
      <c r="BH86" s="373">
        <v>8.9754731300381945</v>
      </c>
      <c r="BI86" s="372"/>
      <c r="BJ86" s="380">
        <v>8.7643199669874043</v>
      </c>
      <c r="BK86" s="372"/>
      <c r="BL86" s="373" t="s">
        <v>700</v>
      </c>
      <c r="BM86" s="374"/>
      <c r="CJ86" s="303"/>
      <c r="CK86" s="303"/>
      <c r="CL86" s="303"/>
      <c r="CM86" s="304" t="s">
        <v>318</v>
      </c>
      <c r="CN86" s="303" t="s">
        <v>946</v>
      </c>
      <c r="CO86" s="303"/>
      <c r="CP86" s="303"/>
      <c r="CQ86" s="303"/>
      <c r="CR86" s="303"/>
      <c r="CS86" s="303"/>
      <c r="CT86" s="303"/>
    </row>
    <row r="87" spans="1:98" s="13" customFormat="1" ht="12.75" customHeight="1">
      <c r="A87" s="35"/>
      <c r="B87" s="204" t="str">
        <f>Parameters!Q86</f>
        <v>S95</v>
      </c>
      <c r="C87" s="205"/>
      <c r="D87" s="664" t="str">
        <f>Parameters!S86</f>
        <v>Repair of computers and personal and household goods</v>
      </c>
      <c r="E87" s="598"/>
      <c r="F87" s="371">
        <v>1.2976223996473153</v>
      </c>
      <c r="G87" s="372"/>
      <c r="H87" s="373">
        <v>1.3274387403320411</v>
      </c>
      <c r="I87" s="372"/>
      <c r="J87" s="373">
        <v>1.3977311532353727</v>
      </c>
      <c r="K87" s="372"/>
      <c r="L87" s="373">
        <v>1.5074158684979451</v>
      </c>
      <c r="M87" s="372"/>
      <c r="N87" s="373">
        <v>1.4879577143543075</v>
      </c>
      <c r="O87" s="372"/>
      <c r="P87" s="373">
        <v>1.3709908996480533</v>
      </c>
      <c r="Q87" s="372"/>
      <c r="R87" s="373">
        <v>1.5695398788120978</v>
      </c>
      <c r="S87" s="372"/>
      <c r="T87" s="373">
        <v>1.6586586892461925</v>
      </c>
      <c r="U87" s="372"/>
      <c r="V87" s="373">
        <v>1.6962527988020861</v>
      </c>
      <c r="W87" s="372"/>
      <c r="X87" s="373">
        <v>1.8092296747618053</v>
      </c>
      <c r="Y87" s="372"/>
      <c r="Z87" s="373">
        <v>2.1602195198144041</v>
      </c>
      <c r="AA87" s="372"/>
      <c r="AB87" s="373">
        <v>2.0278422749863929</v>
      </c>
      <c r="AC87" s="372"/>
      <c r="AD87" s="373">
        <v>2.2449567181750361</v>
      </c>
      <c r="AE87" s="372"/>
      <c r="AF87" s="373">
        <v>2.3372464054160722</v>
      </c>
      <c r="AG87" s="372"/>
      <c r="AH87" s="373">
        <v>2.1624138947805558</v>
      </c>
      <c r="AI87" s="372"/>
      <c r="AJ87" s="373">
        <v>2.3502031038557818</v>
      </c>
      <c r="AK87" s="372"/>
      <c r="AL87" s="373">
        <v>2.2046164578441672</v>
      </c>
      <c r="AM87" s="372"/>
      <c r="AN87" s="373">
        <v>2.3669477005131454</v>
      </c>
      <c r="AO87" s="372"/>
      <c r="AP87" s="373">
        <v>2.7353259621828254</v>
      </c>
      <c r="AQ87" s="372"/>
      <c r="AR87" s="373">
        <v>3.315777472770304</v>
      </c>
      <c r="AS87" s="372"/>
      <c r="AT87" s="373">
        <v>4.3241272722249651</v>
      </c>
      <c r="AU87" s="372"/>
      <c r="AV87" s="373">
        <v>4.5067216093627467</v>
      </c>
      <c r="AW87" s="372"/>
      <c r="AX87" s="373">
        <v>4.8294267848699448</v>
      </c>
      <c r="AY87" s="372"/>
      <c r="AZ87" s="373">
        <v>5.0644908712003787</v>
      </c>
      <c r="BA87" s="372"/>
      <c r="BB87" s="373">
        <v>5.7220438002343847</v>
      </c>
      <c r="BC87" s="372"/>
      <c r="BD87" s="373">
        <v>6.2014909323010929</v>
      </c>
      <c r="BE87" s="372"/>
      <c r="BF87" s="373">
        <v>5.3593002324160883</v>
      </c>
      <c r="BG87" s="372"/>
      <c r="BH87" s="373">
        <v>5.547811961851532</v>
      </c>
      <c r="BI87" s="372"/>
      <c r="BJ87" s="380">
        <v>5.1239092633999679</v>
      </c>
      <c r="BK87" s="372"/>
      <c r="BL87" s="373" t="s">
        <v>700</v>
      </c>
      <c r="BM87" s="374"/>
      <c r="CJ87" s="303"/>
      <c r="CK87" s="303"/>
      <c r="CL87" s="303"/>
      <c r="CM87" s="304" t="s">
        <v>321</v>
      </c>
      <c r="CN87" s="303" t="s">
        <v>946</v>
      </c>
      <c r="CO87" s="303"/>
      <c r="CP87" s="303"/>
      <c r="CQ87" s="303"/>
      <c r="CR87" s="303"/>
      <c r="CS87" s="303"/>
      <c r="CT87" s="303"/>
    </row>
    <row r="88" spans="1:98" s="13" customFormat="1" ht="12.75" customHeight="1">
      <c r="A88" s="35"/>
      <c r="B88" s="204" t="str">
        <f>Parameters!Q87</f>
        <v>S96</v>
      </c>
      <c r="C88" s="205"/>
      <c r="D88" s="664" t="str">
        <f>Parameters!S87</f>
        <v>Other personal service activities</v>
      </c>
      <c r="E88" s="598"/>
      <c r="F88" s="371">
        <v>3.177702600068868</v>
      </c>
      <c r="G88" s="372"/>
      <c r="H88" s="373">
        <v>3.244577623473325</v>
      </c>
      <c r="I88" s="372"/>
      <c r="J88" s="373">
        <v>3.4100372257559171</v>
      </c>
      <c r="K88" s="372"/>
      <c r="L88" s="373">
        <v>3.670904381941424</v>
      </c>
      <c r="M88" s="372"/>
      <c r="N88" s="373">
        <v>3.6169917196815478</v>
      </c>
      <c r="O88" s="372"/>
      <c r="P88" s="373">
        <v>3.3267530515552699</v>
      </c>
      <c r="Q88" s="372"/>
      <c r="R88" s="373">
        <v>3.8018875153531604</v>
      </c>
      <c r="S88" s="372"/>
      <c r="T88" s="373">
        <v>4.0108501052824597</v>
      </c>
      <c r="U88" s="372"/>
      <c r="V88" s="373">
        <v>4.0948103226518322</v>
      </c>
      <c r="W88" s="372"/>
      <c r="X88" s="373">
        <v>4.3602539200268691</v>
      </c>
      <c r="Y88" s="372"/>
      <c r="Z88" s="373">
        <v>5.1975854885069692</v>
      </c>
      <c r="AA88" s="372"/>
      <c r="AB88" s="373">
        <v>4.8711799444950286</v>
      </c>
      <c r="AC88" s="372"/>
      <c r="AD88" s="373">
        <v>5.3841177953426529</v>
      </c>
      <c r="AE88" s="372"/>
      <c r="AF88" s="373">
        <v>5.5966451210380406</v>
      </c>
      <c r="AG88" s="372"/>
      <c r="AH88" s="373">
        <v>5.1699776860582878</v>
      </c>
      <c r="AI88" s="372"/>
      <c r="AJ88" s="373">
        <v>5.6103698410226466</v>
      </c>
      <c r="AK88" s="372"/>
      <c r="AL88" s="373">
        <v>5.2549048631145672</v>
      </c>
      <c r="AM88" s="372"/>
      <c r="AN88" s="373">
        <v>5.6334631254800733</v>
      </c>
      <c r="AO88" s="372"/>
      <c r="AP88" s="373">
        <v>5.8024442559420519</v>
      </c>
      <c r="AQ88" s="372"/>
      <c r="AR88" s="373">
        <v>6.9833207076750572</v>
      </c>
      <c r="AS88" s="372"/>
      <c r="AT88" s="373">
        <v>9.4631384037292623</v>
      </c>
      <c r="AU88" s="372"/>
      <c r="AV88" s="373">
        <v>10.021942669929</v>
      </c>
      <c r="AW88" s="372"/>
      <c r="AX88" s="373">
        <v>11.043196799683724</v>
      </c>
      <c r="AY88" s="372"/>
      <c r="AZ88" s="373">
        <v>11.82504140007657</v>
      </c>
      <c r="BA88" s="372"/>
      <c r="BB88" s="373">
        <v>13.722822148307239</v>
      </c>
      <c r="BC88" s="372"/>
      <c r="BD88" s="373">
        <v>13.556701270763748</v>
      </c>
      <c r="BE88" s="372"/>
      <c r="BF88" s="373">
        <v>13.177310298257806</v>
      </c>
      <c r="BG88" s="372"/>
      <c r="BH88" s="373">
        <v>13.46788374868615</v>
      </c>
      <c r="BI88" s="372"/>
      <c r="BJ88" s="380">
        <v>12.379398894808141</v>
      </c>
      <c r="BK88" s="372"/>
      <c r="BL88" s="373" t="s">
        <v>700</v>
      </c>
      <c r="BM88" s="374"/>
      <c r="CJ88" s="303"/>
      <c r="CK88" s="303"/>
      <c r="CL88" s="303"/>
      <c r="CM88" s="304" t="s">
        <v>322</v>
      </c>
      <c r="CN88" s="303" t="s">
        <v>946</v>
      </c>
      <c r="CO88" s="303"/>
      <c r="CP88" s="303"/>
      <c r="CQ88" s="303"/>
      <c r="CR88" s="303"/>
      <c r="CS88" s="303"/>
      <c r="CT88" s="303"/>
    </row>
    <row r="89" spans="1:98" s="13" customFormat="1" ht="30.75" customHeight="1">
      <c r="A89" s="36"/>
      <c r="B89" s="207" t="str">
        <f>Parameters!Q88</f>
        <v>T</v>
      </c>
      <c r="C89" s="208"/>
      <c r="D89" s="665" t="str">
        <f>Parameters!S88</f>
        <v>Activities of households as employers; undifferentiated goods- and services-producing activities of households for own use</v>
      </c>
      <c r="E89" s="600"/>
      <c r="F89" s="369">
        <v>0</v>
      </c>
      <c r="G89" s="372"/>
      <c r="H89" s="370">
        <v>0</v>
      </c>
      <c r="I89" s="372"/>
      <c r="J89" s="370">
        <v>0</v>
      </c>
      <c r="K89" s="372"/>
      <c r="L89" s="370">
        <v>0</v>
      </c>
      <c r="M89" s="372"/>
      <c r="N89" s="370">
        <v>0</v>
      </c>
      <c r="O89" s="372"/>
      <c r="P89" s="370">
        <v>0</v>
      </c>
      <c r="Q89" s="372"/>
      <c r="R89" s="370">
        <v>0</v>
      </c>
      <c r="S89" s="372"/>
      <c r="T89" s="370">
        <v>0</v>
      </c>
      <c r="U89" s="372"/>
      <c r="V89" s="370">
        <v>0</v>
      </c>
      <c r="W89" s="372"/>
      <c r="X89" s="370">
        <v>0</v>
      </c>
      <c r="Y89" s="372"/>
      <c r="Z89" s="370">
        <v>0</v>
      </c>
      <c r="AA89" s="372"/>
      <c r="AB89" s="370">
        <v>0</v>
      </c>
      <c r="AC89" s="372"/>
      <c r="AD89" s="370">
        <v>0</v>
      </c>
      <c r="AE89" s="372"/>
      <c r="AF89" s="370">
        <v>0</v>
      </c>
      <c r="AG89" s="372"/>
      <c r="AH89" s="370">
        <v>0</v>
      </c>
      <c r="AI89" s="372"/>
      <c r="AJ89" s="370">
        <v>0</v>
      </c>
      <c r="AK89" s="372"/>
      <c r="AL89" s="370">
        <v>0</v>
      </c>
      <c r="AM89" s="372"/>
      <c r="AN89" s="370">
        <v>0</v>
      </c>
      <c r="AO89" s="372"/>
      <c r="AP89" s="370">
        <v>0</v>
      </c>
      <c r="AQ89" s="372"/>
      <c r="AR89" s="370">
        <v>0</v>
      </c>
      <c r="AS89" s="372"/>
      <c r="AT89" s="370">
        <v>0</v>
      </c>
      <c r="AU89" s="372"/>
      <c r="AV89" s="370">
        <v>0</v>
      </c>
      <c r="AW89" s="372"/>
      <c r="AX89" s="370">
        <v>0</v>
      </c>
      <c r="AY89" s="372"/>
      <c r="AZ89" s="370">
        <v>0</v>
      </c>
      <c r="BA89" s="372"/>
      <c r="BB89" s="370">
        <v>0</v>
      </c>
      <c r="BC89" s="372"/>
      <c r="BD89" s="370">
        <v>0</v>
      </c>
      <c r="BE89" s="372"/>
      <c r="BF89" s="370">
        <v>0</v>
      </c>
      <c r="BG89" s="372"/>
      <c r="BH89" s="370">
        <v>0</v>
      </c>
      <c r="BI89" s="372"/>
      <c r="BJ89" s="383">
        <v>0</v>
      </c>
      <c r="BK89" s="372"/>
      <c r="BL89" s="370" t="s">
        <v>700</v>
      </c>
      <c r="BM89" s="374"/>
      <c r="CJ89" s="303"/>
      <c r="CK89" s="303"/>
      <c r="CL89" s="303"/>
      <c r="CM89" s="304" t="s">
        <v>325</v>
      </c>
      <c r="CN89" s="303" t="s">
        <v>946</v>
      </c>
      <c r="CO89" s="303"/>
      <c r="CP89" s="303"/>
      <c r="CQ89" s="303"/>
      <c r="CR89" s="303"/>
      <c r="CS89" s="303"/>
      <c r="CT89" s="303"/>
    </row>
    <row r="90" spans="1:98" s="13" customFormat="1" ht="17.25" customHeight="1" thickBot="1">
      <c r="A90" s="36"/>
      <c r="B90" s="220" t="str">
        <f>Parameters!Q89</f>
        <v>U</v>
      </c>
      <c r="C90" s="22"/>
      <c r="D90" s="666" t="str">
        <f>Parameters!S89</f>
        <v>Activities of extraterritorial organisations and bodies</v>
      </c>
      <c r="E90" s="602"/>
      <c r="F90" s="369">
        <v>0.21463005248751521</v>
      </c>
      <c r="G90" s="372"/>
      <c r="H90" s="370">
        <v>0.21747748678637691</v>
      </c>
      <c r="I90" s="372"/>
      <c r="J90" s="370">
        <v>0.22683789555560324</v>
      </c>
      <c r="K90" s="372"/>
      <c r="L90" s="370">
        <v>0.24235451251395532</v>
      </c>
      <c r="M90" s="372"/>
      <c r="N90" s="370">
        <v>0.23701072623783431</v>
      </c>
      <c r="O90" s="372"/>
      <c r="P90" s="370">
        <v>0.21637351914136135</v>
      </c>
      <c r="Q90" s="372"/>
      <c r="R90" s="370">
        <v>0.24545178346625046</v>
      </c>
      <c r="S90" s="372"/>
      <c r="T90" s="370">
        <v>0.25704359804107663</v>
      </c>
      <c r="U90" s="372"/>
      <c r="V90" s="370">
        <v>0.26051177370990575</v>
      </c>
      <c r="W90" s="372"/>
      <c r="X90" s="370">
        <v>0.27538993381797</v>
      </c>
      <c r="Y90" s="372"/>
      <c r="Z90" s="370">
        <v>0.32591164754314256</v>
      </c>
      <c r="AA90" s="372"/>
      <c r="AB90" s="370">
        <v>0.30325876555791981</v>
      </c>
      <c r="AC90" s="372"/>
      <c r="AD90" s="370">
        <v>0.33280774910392891</v>
      </c>
      <c r="AE90" s="372"/>
      <c r="AF90" s="370">
        <v>0.34349848395680843</v>
      </c>
      <c r="AG90" s="372"/>
      <c r="AH90" s="370">
        <v>0.31508095364467442</v>
      </c>
      <c r="AI90" s="372"/>
      <c r="AJ90" s="370">
        <v>0.33953098510249469</v>
      </c>
      <c r="AK90" s="372"/>
      <c r="AL90" s="370">
        <v>0.31580936110329516</v>
      </c>
      <c r="AM90" s="372"/>
      <c r="AN90" s="370">
        <v>0</v>
      </c>
      <c r="AO90" s="372"/>
      <c r="AP90" s="370">
        <v>0.24708102592044248</v>
      </c>
      <c r="AQ90" s="372"/>
      <c r="AR90" s="370">
        <v>0.27630721389352941</v>
      </c>
      <c r="AS90" s="372"/>
      <c r="AT90" s="370">
        <v>0.41206088545039665</v>
      </c>
      <c r="AU90" s="372"/>
      <c r="AV90" s="370">
        <v>0.42642371834792392</v>
      </c>
      <c r="AW90" s="372"/>
      <c r="AX90" s="370">
        <v>0.38044534407989034</v>
      </c>
      <c r="AY90" s="372"/>
      <c r="AZ90" s="370">
        <v>0.42894544554127662</v>
      </c>
      <c r="BA90" s="372"/>
      <c r="BB90" s="370">
        <v>0.40395454796557895</v>
      </c>
      <c r="BC90" s="372"/>
      <c r="BD90" s="370">
        <v>0.38062481794223502</v>
      </c>
      <c r="BE90" s="372"/>
      <c r="BF90" s="370">
        <v>0.33629719154812804</v>
      </c>
      <c r="BG90" s="372"/>
      <c r="BH90" s="370">
        <v>0.3303097277160929</v>
      </c>
      <c r="BI90" s="372"/>
      <c r="BJ90" s="383">
        <v>0.32778822940377894</v>
      </c>
      <c r="BK90" s="372"/>
      <c r="BL90" s="370" t="s">
        <v>700</v>
      </c>
      <c r="BM90" s="374"/>
      <c r="CJ90" s="303"/>
      <c r="CK90" s="303"/>
      <c r="CL90" s="303"/>
      <c r="CM90" s="304" t="s">
        <v>326</v>
      </c>
      <c r="CN90" s="303" t="s">
        <v>946</v>
      </c>
      <c r="CO90" s="303"/>
      <c r="CP90" s="303"/>
      <c r="CQ90" s="303"/>
      <c r="CR90" s="303"/>
      <c r="CS90" s="303"/>
      <c r="CT90" s="303"/>
    </row>
    <row r="91" spans="1:98" ht="45" customHeight="1">
      <c r="A91" s="152"/>
      <c r="B91" s="593" t="s">
        <v>334</v>
      </c>
      <c r="C91" s="603"/>
      <c r="D91" s="603"/>
      <c r="E91" s="604"/>
      <c r="F91" s="384">
        <v>2688.3950084660551</v>
      </c>
      <c r="G91" s="393"/>
      <c r="H91" s="386">
        <v>2719.780238254154</v>
      </c>
      <c r="I91" s="393"/>
      <c r="J91" s="386">
        <v>2832.3715848611355</v>
      </c>
      <c r="K91" s="393"/>
      <c r="L91" s="386">
        <v>3021.3357072304416</v>
      </c>
      <c r="M91" s="393"/>
      <c r="N91" s="386">
        <v>2949.9137582782364</v>
      </c>
      <c r="O91" s="393"/>
      <c r="P91" s="386">
        <v>2688.6664017946291</v>
      </c>
      <c r="Q91" s="393"/>
      <c r="R91" s="386">
        <v>3045.0086837629046</v>
      </c>
      <c r="S91" s="393"/>
      <c r="T91" s="386">
        <v>3182.4771568392448</v>
      </c>
      <c r="U91" s="393"/>
      <c r="V91" s="386">
        <v>3218.9876905052793</v>
      </c>
      <c r="W91" s="393"/>
      <c r="X91" s="386">
        <v>3396.0240805352382</v>
      </c>
      <c r="Y91" s="393"/>
      <c r="Z91" s="386">
        <v>4010.9808485041472</v>
      </c>
      <c r="AA91" s="393"/>
      <c r="AB91" s="386">
        <v>3724.6831128204562</v>
      </c>
      <c r="AC91" s="393"/>
      <c r="AD91" s="386">
        <v>4079.2604748854919</v>
      </c>
      <c r="AE91" s="393"/>
      <c r="AF91" s="386">
        <v>4201.6709845475671</v>
      </c>
      <c r="AG91" s="393"/>
      <c r="AH91" s="386">
        <v>3845.7941423687903</v>
      </c>
      <c r="AI91" s="393"/>
      <c r="AJ91" s="386">
        <v>4135.2987130198926</v>
      </c>
      <c r="AK91" s="393"/>
      <c r="AL91" s="386">
        <v>3838.070694063792</v>
      </c>
      <c r="AM91" s="393"/>
      <c r="AN91" s="386">
        <v>4077.6180006205605</v>
      </c>
      <c r="AO91" s="393"/>
      <c r="AP91" s="386">
        <v>4648.5511957231602</v>
      </c>
      <c r="AQ91" s="393"/>
      <c r="AR91" s="386">
        <v>4304.7944261449502</v>
      </c>
      <c r="AS91" s="393"/>
      <c r="AT91" s="386">
        <v>3993.78144872229</v>
      </c>
      <c r="AU91" s="393"/>
      <c r="AV91" s="386">
        <v>3895.4881951863799</v>
      </c>
      <c r="AW91" s="393"/>
      <c r="AX91" s="386">
        <v>3859.4787411940001</v>
      </c>
      <c r="AY91" s="393"/>
      <c r="AZ91" s="386">
        <v>3773.05683092863</v>
      </c>
      <c r="BA91" s="393"/>
      <c r="BB91" s="386">
        <v>3655.36475219664</v>
      </c>
      <c r="BC91" s="393"/>
      <c r="BD91" s="386">
        <v>3769.8811241374401</v>
      </c>
      <c r="BE91" s="393"/>
      <c r="BF91" s="386">
        <v>3602.0336665864202</v>
      </c>
      <c r="BG91" s="393"/>
      <c r="BH91" s="386">
        <v>3844.9247625744601</v>
      </c>
      <c r="BI91" s="393"/>
      <c r="BJ91" s="385">
        <v>3971.0254828741199</v>
      </c>
      <c r="BK91" s="393"/>
      <c r="BL91" s="386" t="s">
        <v>700</v>
      </c>
      <c r="BM91" s="397"/>
      <c r="CJ91" s="303"/>
      <c r="CK91" s="303"/>
      <c r="CL91" s="303"/>
      <c r="CM91" s="304" t="s">
        <v>30</v>
      </c>
      <c r="CN91" s="303" t="s">
        <v>946</v>
      </c>
      <c r="CO91" s="303"/>
      <c r="CP91" s="303"/>
      <c r="CQ91" s="303"/>
      <c r="CR91" s="303"/>
      <c r="CS91" s="303"/>
      <c r="CT91" s="303"/>
    </row>
    <row r="92" spans="1:98" ht="13">
      <c r="A92" s="152"/>
      <c r="B92" s="5"/>
      <c r="C92" s="222"/>
      <c r="D92" s="588" t="s">
        <v>151</v>
      </c>
      <c r="E92" s="589"/>
      <c r="F92" s="387">
        <v>2688.3950084660551</v>
      </c>
      <c r="G92" s="372"/>
      <c r="H92" s="389">
        <v>2719.780238254154</v>
      </c>
      <c r="I92" s="372"/>
      <c r="J92" s="389">
        <v>2832.3715848611355</v>
      </c>
      <c r="K92" s="372"/>
      <c r="L92" s="389">
        <v>3021.3357072304416</v>
      </c>
      <c r="M92" s="372"/>
      <c r="N92" s="389">
        <v>2949.9137582782364</v>
      </c>
      <c r="O92" s="372"/>
      <c r="P92" s="389">
        <v>2688.6664017946291</v>
      </c>
      <c r="Q92" s="372"/>
      <c r="R92" s="389">
        <v>3045.0086837629046</v>
      </c>
      <c r="S92" s="372"/>
      <c r="T92" s="389">
        <v>3182.4771568392448</v>
      </c>
      <c r="U92" s="372"/>
      <c r="V92" s="389">
        <v>3218.9876905052793</v>
      </c>
      <c r="W92" s="372"/>
      <c r="X92" s="389">
        <v>3396.0240805352382</v>
      </c>
      <c r="Y92" s="372"/>
      <c r="Z92" s="389">
        <v>4010.9808485041472</v>
      </c>
      <c r="AA92" s="372"/>
      <c r="AB92" s="389">
        <v>3724.6831128204562</v>
      </c>
      <c r="AC92" s="372"/>
      <c r="AD92" s="389">
        <v>4079.2604748854919</v>
      </c>
      <c r="AE92" s="372"/>
      <c r="AF92" s="389">
        <v>4201.6709845475671</v>
      </c>
      <c r="AG92" s="372"/>
      <c r="AH92" s="389">
        <v>3845.7941423687903</v>
      </c>
      <c r="AI92" s="372"/>
      <c r="AJ92" s="389">
        <v>4135.2987130198926</v>
      </c>
      <c r="AK92" s="372"/>
      <c r="AL92" s="389">
        <v>3838.070694063792</v>
      </c>
      <c r="AM92" s="372"/>
      <c r="AN92" s="389">
        <v>4077.6180006205605</v>
      </c>
      <c r="AO92" s="372"/>
      <c r="AP92" s="389">
        <v>4648.5511957231602</v>
      </c>
      <c r="AQ92" s="372"/>
      <c r="AR92" s="389">
        <v>4304.7944261449502</v>
      </c>
      <c r="AS92" s="372"/>
      <c r="AT92" s="389">
        <v>3993.78144872229</v>
      </c>
      <c r="AU92" s="372"/>
      <c r="AV92" s="389">
        <v>3895.4881951863799</v>
      </c>
      <c r="AW92" s="372"/>
      <c r="AX92" s="389">
        <v>3859.4787411940001</v>
      </c>
      <c r="AY92" s="372"/>
      <c r="AZ92" s="389">
        <v>3773.05683092863</v>
      </c>
      <c r="BA92" s="372"/>
      <c r="BB92" s="389">
        <v>3655.36475219664</v>
      </c>
      <c r="BC92" s="372"/>
      <c r="BD92" s="389">
        <v>3769.8811241374401</v>
      </c>
      <c r="BE92" s="372"/>
      <c r="BF92" s="389">
        <v>3602.0336665864202</v>
      </c>
      <c r="BG92" s="372"/>
      <c r="BH92" s="389">
        <v>3844.9247625744601</v>
      </c>
      <c r="BI92" s="372"/>
      <c r="BJ92" s="388">
        <v>3971.0254828741199</v>
      </c>
      <c r="BK92" s="372"/>
      <c r="BL92" s="389" t="s">
        <v>700</v>
      </c>
      <c r="BM92" s="374"/>
      <c r="CJ92" s="303"/>
      <c r="CK92" s="303"/>
      <c r="CL92" s="303"/>
      <c r="CM92" s="304" t="s">
        <v>961</v>
      </c>
      <c r="CN92" s="303" t="s">
        <v>946</v>
      </c>
      <c r="CO92" s="303"/>
      <c r="CP92" s="303"/>
      <c r="CQ92" s="303"/>
      <c r="CR92" s="303"/>
      <c r="CS92" s="303"/>
      <c r="CT92" s="303"/>
    </row>
    <row r="93" spans="1:98" ht="13">
      <c r="A93" s="39"/>
      <c r="B93" s="5"/>
      <c r="C93" s="222"/>
      <c r="D93" s="590" t="s">
        <v>431</v>
      </c>
      <c r="E93" s="589"/>
      <c r="F93" s="387">
        <v>0</v>
      </c>
      <c r="G93" s="372"/>
      <c r="H93" s="389">
        <v>0</v>
      </c>
      <c r="I93" s="372"/>
      <c r="J93" s="389">
        <v>0</v>
      </c>
      <c r="K93" s="372"/>
      <c r="L93" s="389">
        <v>0</v>
      </c>
      <c r="M93" s="372"/>
      <c r="N93" s="389">
        <v>0</v>
      </c>
      <c r="O93" s="372"/>
      <c r="P93" s="389">
        <v>0</v>
      </c>
      <c r="Q93" s="372"/>
      <c r="R93" s="389">
        <v>0</v>
      </c>
      <c r="S93" s="372"/>
      <c r="T93" s="389">
        <v>0</v>
      </c>
      <c r="U93" s="372"/>
      <c r="V93" s="389">
        <v>0</v>
      </c>
      <c r="W93" s="372"/>
      <c r="X93" s="389">
        <v>0</v>
      </c>
      <c r="Y93" s="372"/>
      <c r="Z93" s="389">
        <v>0</v>
      </c>
      <c r="AA93" s="372"/>
      <c r="AB93" s="389">
        <v>0</v>
      </c>
      <c r="AC93" s="372"/>
      <c r="AD93" s="389">
        <v>0</v>
      </c>
      <c r="AE93" s="372"/>
      <c r="AF93" s="389">
        <v>0</v>
      </c>
      <c r="AG93" s="372"/>
      <c r="AH93" s="389">
        <v>0</v>
      </c>
      <c r="AI93" s="372"/>
      <c r="AJ93" s="389">
        <v>0</v>
      </c>
      <c r="AK93" s="372"/>
      <c r="AL93" s="389">
        <v>0</v>
      </c>
      <c r="AM93" s="372"/>
      <c r="AN93" s="389">
        <v>0</v>
      </c>
      <c r="AO93" s="372"/>
      <c r="AP93" s="389">
        <v>0</v>
      </c>
      <c r="AQ93" s="372"/>
      <c r="AR93" s="389">
        <v>0</v>
      </c>
      <c r="AS93" s="372"/>
      <c r="AT93" s="389">
        <v>0</v>
      </c>
      <c r="AU93" s="372"/>
      <c r="AV93" s="389">
        <v>0</v>
      </c>
      <c r="AW93" s="372"/>
      <c r="AX93" s="389">
        <v>0</v>
      </c>
      <c r="AY93" s="372"/>
      <c r="AZ93" s="389">
        <v>0</v>
      </c>
      <c r="BA93" s="372"/>
      <c r="BB93" s="389">
        <v>0</v>
      </c>
      <c r="BC93" s="372"/>
      <c r="BD93" s="389">
        <v>0</v>
      </c>
      <c r="BE93" s="372"/>
      <c r="BF93" s="389">
        <v>0</v>
      </c>
      <c r="BG93" s="372"/>
      <c r="BH93" s="389">
        <v>0</v>
      </c>
      <c r="BI93" s="372"/>
      <c r="BJ93" s="388">
        <v>0</v>
      </c>
      <c r="BK93" s="372"/>
      <c r="BL93" s="389" t="s">
        <v>700</v>
      </c>
      <c r="BM93" s="374"/>
      <c r="CJ93" s="303"/>
      <c r="CK93" s="303"/>
      <c r="CL93" s="303"/>
      <c r="CM93" s="304" t="s">
        <v>8</v>
      </c>
      <c r="CN93" s="303" t="s">
        <v>946</v>
      </c>
      <c r="CO93" s="303"/>
      <c r="CP93" s="303"/>
      <c r="CQ93" s="303"/>
      <c r="CR93" s="303"/>
      <c r="CS93" s="303"/>
      <c r="CT93" s="303"/>
    </row>
    <row r="94" spans="1:98" ht="15" customHeight="1" thickBot="1">
      <c r="A94" s="39"/>
      <c r="B94" s="6"/>
      <c r="C94" s="4"/>
      <c r="D94" s="591" t="s">
        <v>152</v>
      </c>
      <c r="E94" s="592"/>
      <c r="F94" s="390">
        <v>0</v>
      </c>
      <c r="G94" s="394"/>
      <c r="H94" s="392">
        <v>0</v>
      </c>
      <c r="I94" s="394"/>
      <c r="J94" s="392">
        <v>0</v>
      </c>
      <c r="K94" s="394"/>
      <c r="L94" s="392">
        <v>0</v>
      </c>
      <c r="M94" s="394"/>
      <c r="N94" s="392">
        <v>0</v>
      </c>
      <c r="O94" s="394"/>
      <c r="P94" s="392">
        <v>0</v>
      </c>
      <c r="Q94" s="394"/>
      <c r="R94" s="392">
        <v>0</v>
      </c>
      <c r="S94" s="394"/>
      <c r="T94" s="392">
        <v>0</v>
      </c>
      <c r="U94" s="394"/>
      <c r="V94" s="392">
        <v>0</v>
      </c>
      <c r="W94" s="394"/>
      <c r="X94" s="392">
        <v>0</v>
      </c>
      <c r="Y94" s="394"/>
      <c r="Z94" s="392">
        <v>0</v>
      </c>
      <c r="AA94" s="394"/>
      <c r="AB94" s="392">
        <v>0</v>
      </c>
      <c r="AC94" s="394"/>
      <c r="AD94" s="392">
        <v>0</v>
      </c>
      <c r="AE94" s="394"/>
      <c r="AF94" s="392">
        <v>0</v>
      </c>
      <c r="AG94" s="394"/>
      <c r="AH94" s="392">
        <v>0</v>
      </c>
      <c r="AI94" s="394"/>
      <c r="AJ94" s="392">
        <v>0</v>
      </c>
      <c r="AK94" s="394"/>
      <c r="AL94" s="392">
        <v>0</v>
      </c>
      <c r="AM94" s="394"/>
      <c r="AN94" s="392">
        <v>0</v>
      </c>
      <c r="AO94" s="394"/>
      <c r="AP94" s="392">
        <v>0</v>
      </c>
      <c r="AQ94" s="394"/>
      <c r="AR94" s="392">
        <v>0</v>
      </c>
      <c r="AS94" s="394"/>
      <c r="AT94" s="392">
        <v>0</v>
      </c>
      <c r="AU94" s="394"/>
      <c r="AV94" s="392">
        <v>0</v>
      </c>
      <c r="AW94" s="394"/>
      <c r="AX94" s="392">
        <v>0</v>
      </c>
      <c r="AY94" s="394"/>
      <c r="AZ94" s="392">
        <v>0</v>
      </c>
      <c r="BA94" s="394"/>
      <c r="BB94" s="392">
        <v>0</v>
      </c>
      <c r="BC94" s="394"/>
      <c r="BD94" s="392">
        <v>0</v>
      </c>
      <c r="BE94" s="394"/>
      <c r="BF94" s="392">
        <v>0</v>
      </c>
      <c r="BG94" s="394"/>
      <c r="BH94" s="392">
        <v>0</v>
      </c>
      <c r="BI94" s="394"/>
      <c r="BJ94" s="391">
        <v>0</v>
      </c>
      <c r="BK94" s="394"/>
      <c r="BL94" s="392" t="s">
        <v>700</v>
      </c>
      <c r="BM94" s="398"/>
      <c r="CJ94" s="303"/>
      <c r="CK94" s="303"/>
      <c r="CL94" s="303"/>
      <c r="CM94" s="304" t="s">
        <v>9</v>
      </c>
      <c r="CN94" s="303" t="s">
        <v>946</v>
      </c>
      <c r="CO94" s="303"/>
      <c r="CP94" s="303"/>
      <c r="CQ94" s="303"/>
      <c r="CR94" s="303"/>
      <c r="CS94" s="303"/>
      <c r="CT94" s="303"/>
    </row>
    <row r="95" spans="1:98" ht="55.5" customHeight="1">
      <c r="A95" s="39"/>
      <c r="B95" s="661" t="s">
        <v>1016</v>
      </c>
      <c r="C95" s="662"/>
      <c r="D95" s="662"/>
      <c r="E95" s="663"/>
      <c r="F95" s="387">
        <v>4033.6412795999854</v>
      </c>
      <c r="G95" s="372"/>
      <c r="H95" s="389">
        <v>4089.4600749600772</v>
      </c>
      <c r="I95" s="372"/>
      <c r="J95" s="389">
        <v>4267.8813839248032</v>
      </c>
      <c r="K95" s="372"/>
      <c r="L95" s="389">
        <v>4562.3966964223509</v>
      </c>
      <c r="M95" s="372"/>
      <c r="N95" s="389">
        <v>4464.319575020425</v>
      </c>
      <c r="O95" s="372"/>
      <c r="P95" s="389">
        <v>4077.9027354195509</v>
      </c>
      <c r="Q95" s="372"/>
      <c r="R95" s="389">
        <v>4628.5457941966906</v>
      </c>
      <c r="S95" s="372"/>
      <c r="T95" s="389">
        <v>4849.8792083222006</v>
      </c>
      <c r="U95" s="372"/>
      <c r="V95" s="389">
        <v>4918.100315459802</v>
      </c>
      <c r="W95" s="372"/>
      <c r="X95" s="389">
        <v>5201.9254593496426</v>
      </c>
      <c r="Y95" s="372"/>
      <c r="Z95" s="389">
        <v>6159.7362983016928</v>
      </c>
      <c r="AA95" s="372"/>
      <c r="AB95" s="389">
        <v>5734.8480627443232</v>
      </c>
      <c r="AC95" s="372"/>
      <c r="AD95" s="389">
        <v>6297.2137957224004</v>
      </c>
      <c r="AE95" s="372"/>
      <c r="AF95" s="389">
        <v>6503.1897757820607</v>
      </c>
      <c r="AG95" s="372"/>
      <c r="AH95" s="389">
        <v>5968.5727153755333</v>
      </c>
      <c r="AI95" s="372"/>
      <c r="AJ95" s="389">
        <v>6435.3863741943633</v>
      </c>
      <c r="AK95" s="372"/>
      <c r="AL95" s="389">
        <v>5989.1780979194973</v>
      </c>
      <c r="AM95" s="372"/>
      <c r="AN95" s="389">
        <v>6379.9129393885296</v>
      </c>
      <c r="AO95" s="372"/>
      <c r="AP95" s="389">
        <v>6215.2138365049268</v>
      </c>
      <c r="AQ95" s="372"/>
      <c r="AR95" s="389">
        <v>6267.450106819233</v>
      </c>
      <c r="AS95" s="372"/>
      <c r="AT95" s="389">
        <v>6930.9792799697452</v>
      </c>
      <c r="AU95" s="372"/>
      <c r="AV95" s="389">
        <v>7063.7084373258031</v>
      </c>
      <c r="AW95" s="372"/>
      <c r="AX95" s="389">
        <v>7182.7493215082814</v>
      </c>
      <c r="AY95" s="372"/>
      <c r="AZ95" s="389">
        <v>7338.0217884342728</v>
      </c>
      <c r="BA95" s="372"/>
      <c r="BB95" s="389">
        <v>7550.0089833090142</v>
      </c>
      <c r="BC95" s="372"/>
      <c r="BD95" s="389">
        <v>6743.7970195721609</v>
      </c>
      <c r="BE95" s="372"/>
      <c r="BF95" s="389">
        <v>7227.2867279146985</v>
      </c>
      <c r="BG95" s="372"/>
      <c r="BH95" s="389">
        <v>7583.9305154490339</v>
      </c>
      <c r="BI95" s="372"/>
      <c r="BJ95" s="389">
        <v>7538.7210761442566</v>
      </c>
      <c r="BK95" s="372"/>
      <c r="BL95" s="389" t="s">
        <v>700</v>
      </c>
      <c r="BM95" s="374"/>
      <c r="CJ95" s="303"/>
      <c r="CK95" s="303"/>
      <c r="CL95" s="303"/>
      <c r="CM95" s="304" t="s">
        <v>962</v>
      </c>
      <c r="CN95" s="303" t="s">
        <v>946</v>
      </c>
      <c r="CO95" s="303"/>
      <c r="CP95" s="303"/>
      <c r="CQ95" s="303"/>
      <c r="CR95" s="303"/>
      <c r="CS95" s="303"/>
      <c r="CT95" s="303"/>
    </row>
    <row r="96" spans="1:98" ht="17.25" customHeight="1">
      <c r="A96" s="40"/>
      <c r="B96" s="346">
        <v>2</v>
      </c>
      <c r="C96" s="226"/>
      <c r="D96" s="582" t="s">
        <v>168</v>
      </c>
      <c r="E96" s="583"/>
      <c r="F96" s="422" t="s">
        <v>700</v>
      </c>
      <c r="G96" s="372"/>
      <c r="H96" s="423" t="s">
        <v>700</v>
      </c>
      <c r="I96" s="372"/>
      <c r="J96" s="423" t="s">
        <v>700</v>
      </c>
      <c r="K96" s="372"/>
      <c r="L96" s="423" t="s">
        <v>700</v>
      </c>
      <c r="M96" s="372"/>
      <c r="N96" s="423" t="s">
        <v>700</v>
      </c>
      <c r="O96" s="372"/>
      <c r="P96" s="423" t="s">
        <v>700</v>
      </c>
      <c r="Q96" s="372"/>
      <c r="R96" s="423" t="s">
        <v>700</v>
      </c>
      <c r="S96" s="372"/>
      <c r="T96" s="423" t="s">
        <v>700</v>
      </c>
      <c r="U96" s="372"/>
      <c r="V96" s="423" t="s">
        <v>700</v>
      </c>
      <c r="W96" s="372"/>
      <c r="X96" s="423" t="s">
        <v>700</v>
      </c>
      <c r="Y96" s="372"/>
      <c r="Z96" s="423" t="s">
        <v>700</v>
      </c>
      <c r="AA96" s="372"/>
      <c r="AB96" s="423" t="s">
        <v>700</v>
      </c>
      <c r="AC96" s="372"/>
      <c r="AD96" s="423" t="s">
        <v>700</v>
      </c>
      <c r="AE96" s="372"/>
      <c r="AF96" s="423" t="s">
        <v>700</v>
      </c>
      <c r="AG96" s="372"/>
      <c r="AH96" s="423" t="s">
        <v>700</v>
      </c>
      <c r="AI96" s="372"/>
      <c r="AJ96" s="423" t="s">
        <v>700</v>
      </c>
      <c r="AK96" s="372"/>
      <c r="AL96" s="423" t="s">
        <v>700</v>
      </c>
      <c r="AM96" s="372"/>
      <c r="AN96" s="423" t="s">
        <v>700</v>
      </c>
      <c r="AO96" s="372"/>
      <c r="AP96" s="423" t="s">
        <v>700</v>
      </c>
      <c r="AQ96" s="372"/>
      <c r="AR96" s="423" t="s">
        <v>700</v>
      </c>
      <c r="AS96" s="372"/>
      <c r="AT96" s="423" t="s">
        <v>700</v>
      </c>
      <c r="AU96" s="372"/>
      <c r="AV96" s="423" t="s">
        <v>700</v>
      </c>
      <c r="AW96" s="372"/>
      <c r="AX96" s="423" t="s">
        <v>700</v>
      </c>
      <c r="AY96" s="372"/>
      <c r="AZ96" s="423" t="s">
        <v>700</v>
      </c>
      <c r="BA96" s="372"/>
      <c r="BB96" s="423" t="s">
        <v>700</v>
      </c>
      <c r="BC96" s="372"/>
      <c r="BD96" s="423" t="s">
        <v>700</v>
      </c>
      <c r="BE96" s="372"/>
      <c r="BF96" s="423" t="s">
        <v>700</v>
      </c>
      <c r="BG96" s="372"/>
      <c r="BH96" s="423" t="s">
        <v>700</v>
      </c>
      <c r="BI96" s="372"/>
      <c r="BJ96" s="426" t="s">
        <v>700</v>
      </c>
      <c r="BK96" s="372"/>
      <c r="BL96" s="389" t="s">
        <v>700</v>
      </c>
      <c r="BM96" s="374"/>
      <c r="CJ96" s="303"/>
      <c r="CK96" s="303"/>
      <c r="CL96" s="303"/>
      <c r="CM96" s="304" t="s">
        <v>962</v>
      </c>
      <c r="CN96" s="303" t="s">
        <v>963</v>
      </c>
      <c r="CO96" s="303"/>
      <c r="CP96" s="303"/>
      <c r="CQ96" s="303"/>
      <c r="CR96" s="303"/>
      <c r="CS96" s="303"/>
      <c r="CT96" s="303"/>
    </row>
    <row r="97" spans="1:98" ht="12.75" customHeight="1">
      <c r="A97" s="40"/>
      <c r="B97" s="347">
        <v>2.1</v>
      </c>
      <c r="C97" s="227"/>
      <c r="D97" s="580" t="s">
        <v>170</v>
      </c>
      <c r="E97" s="581"/>
      <c r="F97" s="416"/>
      <c r="G97" s="396"/>
      <c r="H97" s="417"/>
      <c r="I97" s="396"/>
      <c r="J97" s="417"/>
      <c r="K97" s="396"/>
      <c r="L97" s="417"/>
      <c r="M97" s="396"/>
      <c r="N97" s="417"/>
      <c r="O97" s="396"/>
      <c r="P97" s="417"/>
      <c r="Q97" s="396"/>
      <c r="R97" s="417"/>
      <c r="S97" s="396"/>
      <c r="T97" s="417"/>
      <c r="U97" s="396"/>
      <c r="V97" s="417"/>
      <c r="W97" s="396"/>
      <c r="X97" s="417"/>
      <c r="Y97" s="396"/>
      <c r="Z97" s="417"/>
      <c r="AA97" s="396"/>
      <c r="AB97" s="417"/>
      <c r="AC97" s="396"/>
      <c r="AD97" s="417"/>
      <c r="AE97" s="396"/>
      <c r="AF97" s="417"/>
      <c r="AG97" s="396"/>
      <c r="AH97" s="417"/>
      <c r="AI97" s="396"/>
      <c r="AJ97" s="417"/>
      <c r="AK97" s="396"/>
      <c r="AL97" s="417"/>
      <c r="AM97" s="396"/>
      <c r="AN97" s="417"/>
      <c r="AO97" s="396"/>
      <c r="AP97" s="417"/>
      <c r="AQ97" s="396"/>
      <c r="AR97" s="417"/>
      <c r="AS97" s="396"/>
      <c r="AT97" s="417"/>
      <c r="AU97" s="396"/>
      <c r="AV97" s="417"/>
      <c r="AW97" s="396"/>
      <c r="AX97" s="417"/>
      <c r="AY97" s="396"/>
      <c r="AZ97" s="417"/>
      <c r="BA97" s="396"/>
      <c r="BB97" s="417"/>
      <c r="BC97" s="396"/>
      <c r="BD97" s="417"/>
      <c r="BE97" s="396"/>
      <c r="BF97" s="417"/>
      <c r="BG97" s="396"/>
      <c r="BH97" s="417"/>
      <c r="BI97" s="396"/>
      <c r="BJ97" s="418"/>
      <c r="BK97" s="396"/>
      <c r="BL97" s="417" t="s">
        <v>700</v>
      </c>
      <c r="BM97" s="400"/>
      <c r="CJ97" s="303"/>
      <c r="CK97" s="303"/>
      <c r="CL97" s="303"/>
      <c r="CM97" s="304" t="s">
        <v>962</v>
      </c>
      <c r="CN97" s="303" t="s">
        <v>964</v>
      </c>
      <c r="CO97" s="303"/>
      <c r="CP97" s="303"/>
      <c r="CQ97" s="303"/>
      <c r="CR97" s="303"/>
      <c r="CS97" s="303"/>
      <c r="CT97" s="303"/>
    </row>
    <row r="98" spans="1:98" ht="12.75" customHeight="1">
      <c r="A98" s="40"/>
      <c r="B98" s="347">
        <v>2.2000000000000002</v>
      </c>
      <c r="C98" s="227"/>
      <c r="D98" s="580" t="s">
        <v>171</v>
      </c>
      <c r="E98" s="581"/>
      <c r="F98" s="421" t="s">
        <v>700</v>
      </c>
      <c r="G98" s="372"/>
      <c r="H98" s="424" t="s">
        <v>700</v>
      </c>
      <c r="I98" s="372"/>
      <c r="J98" s="424" t="s">
        <v>700</v>
      </c>
      <c r="K98" s="372"/>
      <c r="L98" s="424" t="s">
        <v>700</v>
      </c>
      <c r="M98" s="372"/>
      <c r="N98" s="424" t="s">
        <v>700</v>
      </c>
      <c r="O98" s="372"/>
      <c r="P98" s="424" t="s">
        <v>700</v>
      </c>
      <c r="Q98" s="372"/>
      <c r="R98" s="424" t="s">
        <v>700</v>
      </c>
      <c r="S98" s="372"/>
      <c r="T98" s="424" t="s">
        <v>700</v>
      </c>
      <c r="U98" s="372"/>
      <c r="V98" s="424" t="s">
        <v>700</v>
      </c>
      <c r="W98" s="372"/>
      <c r="X98" s="424" t="s">
        <v>700</v>
      </c>
      <c r="Y98" s="372"/>
      <c r="Z98" s="424" t="s">
        <v>700</v>
      </c>
      <c r="AA98" s="372"/>
      <c r="AB98" s="424" t="s">
        <v>700</v>
      </c>
      <c r="AC98" s="372"/>
      <c r="AD98" s="424" t="s">
        <v>700</v>
      </c>
      <c r="AE98" s="372"/>
      <c r="AF98" s="424" t="s">
        <v>700</v>
      </c>
      <c r="AG98" s="372"/>
      <c r="AH98" s="424" t="s">
        <v>700</v>
      </c>
      <c r="AI98" s="372"/>
      <c r="AJ98" s="424" t="s">
        <v>700</v>
      </c>
      <c r="AK98" s="372"/>
      <c r="AL98" s="424" t="s">
        <v>700</v>
      </c>
      <c r="AM98" s="372"/>
      <c r="AN98" s="424" t="s">
        <v>700</v>
      </c>
      <c r="AO98" s="372"/>
      <c r="AP98" s="424" t="s">
        <v>700</v>
      </c>
      <c r="AQ98" s="372"/>
      <c r="AR98" s="424" t="s">
        <v>700</v>
      </c>
      <c r="AS98" s="372"/>
      <c r="AT98" s="424" t="s">
        <v>700</v>
      </c>
      <c r="AU98" s="372"/>
      <c r="AV98" s="424" t="s">
        <v>700</v>
      </c>
      <c r="AW98" s="372"/>
      <c r="AX98" s="424" t="s">
        <v>700</v>
      </c>
      <c r="AY98" s="372"/>
      <c r="AZ98" s="424" t="s">
        <v>700</v>
      </c>
      <c r="BA98" s="372"/>
      <c r="BB98" s="424" t="s">
        <v>700</v>
      </c>
      <c r="BC98" s="372"/>
      <c r="BD98" s="424" t="s">
        <v>700</v>
      </c>
      <c r="BE98" s="372"/>
      <c r="BF98" s="424" t="s">
        <v>700</v>
      </c>
      <c r="BG98" s="372"/>
      <c r="BH98" s="424" t="s">
        <v>700</v>
      </c>
      <c r="BI98" s="372"/>
      <c r="BJ98" s="425" t="s">
        <v>700</v>
      </c>
      <c r="BK98" s="372"/>
      <c r="BL98" s="373" t="s">
        <v>700</v>
      </c>
      <c r="BM98" s="374"/>
      <c r="CJ98" s="303"/>
      <c r="CK98" s="303"/>
      <c r="CL98" s="303"/>
      <c r="CM98" s="304" t="s">
        <v>962</v>
      </c>
      <c r="CN98" s="303" t="s">
        <v>965</v>
      </c>
      <c r="CO98" s="303"/>
      <c r="CP98" s="303"/>
      <c r="CQ98" s="303"/>
      <c r="CR98" s="303"/>
      <c r="CS98" s="303"/>
      <c r="CT98" s="303"/>
    </row>
    <row r="99" spans="1:98" ht="12.75" customHeight="1">
      <c r="A99" s="40"/>
      <c r="B99" s="347">
        <v>2.2999999999999998</v>
      </c>
      <c r="C99" s="227"/>
      <c r="D99" s="580" t="s">
        <v>172</v>
      </c>
      <c r="E99" s="581"/>
      <c r="F99" s="416"/>
      <c r="G99" s="396"/>
      <c r="H99" s="417"/>
      <c r="I99" s="396"/>
      <c r="J99" s="417"/>
      <c r="K99" s="396"/>
      <c r="L99" s="417"/>
      <c r="M99" s="396"/>
      <c r="N99" s="417"/>
      <c r="O99" s="396"/>
      <c r="P99" s="417"/>
      <c r="Q99" s="396"/>
      <c r="R99" s="417"/>
      <c r="S99" s="396"/>
      <c r="T99" s="417"/>
      <c r="U99" s="396"/>
      <c r="V99" s="417"/>
      <c r="W99" s="396"/>
      <c r="X99" s="417"/>
      <c r="Y99" s="396"/>
      <c r="Z99" s="417"/>
      <c r="AA99" s="396"/>
      <c r="AB99" s="417"/>
      <c r="AC99" s="396"/>
      <c r="AD99" s="417"/>
      <c r="AE99" s="396"/>
      <c r="AF99" s="417"/>
      <c r="AG99" s="396"/>
      <c r="AH99" s="417"/>
      <c r="AI99" s="396"/>
      <c r="AJ99" s="417"/>
      <c r="AK99" s="396"/>
      <c r="AL99" s="417"/>
      <c r="AM99" s="396"/>
      <c r="AN99" s="417"/>
      <c r="AO99" s="396"/>
      <c r="AP99" s="417"/>
      <c r="AQ99" s="396"/>
      <c r="AR99" s="417"/>
      <c r="AS99" s="396"/>
      <c r="AT99" s="417"/>
      <c r="AU99" s="396"/>
      <c r="AV99" s="417"/>
      <c r="AW99" s="396"/>
      <c r="AX99" s="417"/>
      <c r="AY99" s="396"/>
      <c r="AZ99" s="417"/>
      <c r="BA99" s="396"/>
      <c r="BB99" s="417"/>
      <c r="BC99" s="396"/>
      <c r="BD99" s="417"/>
      <c r="BE99" s="396"/>
      <c r="BF99" s="417"/>
      <c r="BG99" s="396"/>
      <c r="BH99" s="417"/>
      <c r="BI99" s="396"/>
      <c r="BJ99" s="418"/>
      <c r="BK99" s="396"/>
      <c r="BL99" s="417" t="s">
        <v>700</v>
      </c>
      <c r="BM99" s="400"/>
      <c r="CJ99" s="303"/>
      <c r="CK99" s="303"/>
      <c r="CL99" s="303"/>
      <c r="CM99" s="304" t="s">
        <v>962</v>
      </c>
      <c r="CN99" s="303" t="s">
        <v>966</v>
      </c>
      <c r="CO99" s="303"/>
      <c r="CP99" s="303"/>
      <c r="CQ99" s="303"/>
      <c r="CR99" s="303"/>
      <c r="CS99" s="303"/>
      <c r="CT99" s="303"/>
    </row>
    <row r="100" spans="1:98" ht="12.75" customHeight="1">
      <c r="A100" s="40"/>
      <c r="B100" s="347">
        <v>2.4</v>
      </c>
      <c r="C100" s="227"/>
      <c r="D100" s="580" t="s">
        <v>173</v>
      </c>
      <c r="E100" s="581"/>
      <c r="F100" s="416"/>
      <c r="G100" s="396"/>
      <c r="H100" s="417"/>
      <c r="I100" s="396"/>
      <c r="J100" s="417"/>
      <c r="K100" s="396"/>
      <c r="L100" s="417"/>
      <c r="M100" s="396"/>
      <c r="N100" s="417"/>
      <c r="O100" s="396"/>
      <c r="P100" s="417"/>
      <c r="Q100" s="396"/>
      <c r="R100" s="417"/>
      <c r="S100" s="396"/>
      <c r="T100" s="417"/>
      <c r="U100" s="396"/>
      <c r="V100" s="417"/>
      <c r="W100" s="396"/>
      <c r="X100" s="417"/>
      <c r="Y100" s="396"/>
      <c r="Z100" s="417"/>
      <c r="AA100" s="396"/>
      <c r="AB100" s="417"/>
      <c r="AC100" s="396"/>
      <c r="AD100" s="417"/>
      <c r="AE100" s="396"/>
      <c r="AF100" s="417"/>
      <c r="AG100" s="396"/>
      <c r="AH100" s="417"/>
      <c r="AI100" s="396"/>
      <c r="AJ100" s="417"/>
      <c r="AK100" s="396"/>
      <c r="AL100" s="417"/>
      <c r="AM100" s="396"/>
      <c r="AN100" s="417"/>
      <c r="AO100" s="396"/>
      <c r="AP100" s="417"/>
      <c r="AQ100" s="396"/>
      <c r="AR100" s="417"/>
      <c r="AS100" s="396"/>
      <c r="AT100" s="417"/>
      <c r="AU100" s="396"/>
      <c r="AV100" s="417"/>
      <c r="AW100" s="396"/>
      <c r="AX100" s="417"/>
      <c r="AY100" s="396"/>
      <c r="AZ100" s="417"/>
      <c r="BA100" s="396"/>
      <c r="BB100" s="417"/>
      <c r="BC100" s="396"/>
      <c r="BD100" s="417"/>
      <c r="BE100" s="396"/>
      <c r="BF100" s="417"/>
      <c r="BG100" s="396"/>
      <c r="BH100" s="417"/>
      <c r="BI100" s="396"/>
      <c r="BJ100" s="418"/>
      <c r="BK100" s="396"/>
      <c r="BL100" s="417" t="s">
        <v>700</v>
      </c>
      <c r="BM100" s="400"/>
      <c r="CJ100" s="303"/>
      <c r="CK100" s="303"/>
      <c r="CL100" s="303"/>
      <c r="CM100" s="304" t="s">
        <v>962</v>
      </c>
      <c r="CN100" s="303" t="s">
        <v>967</v>
      </c>
      <c r="CO100" s="303"/>
      <c r="CP100" s="303"/>
      <c r="CQ100" s="303"/>
      <c r="CR100" s="303"/>
      <c r="CS100" s="303"/>
      <c r="CT100" s="303"/>
    </row>
    <row r="101" spans="1:98" ht="19.5" customHeight="1">
      <c r="A101" s="40"/>
      <c r="B101" s="346">
        <v>3</v>
      </c>
      <c r="C101" s="226"/>
      <c r="D101" s="582" t="s">
        <v>169</v>
      </c>
      <c r="E101" s="583"/>
      <c r="F101" s="422" t="s">
        <v>700</v>
      </c>
      <c r="G101" s="372"/>
      <c r="H101" s="423" t="s">
        <v>700</v>
      </c>
      <c r="I101" s="372"/>
      <c r="J101" s="423" t="s">
        <v>700</v>
      </c>
      <c r="K101" s="372"/>
      <c r="L101" s="423" t="s">
        <v>700</v>
      </c>
      <c r="M101" s="372"/>
      <c r="N101" s="423" t="s">
        <v>700</v>
      </c>
      <c r="O101" s="372"/>
      <c r="P101" s="423" t="s">
        <v>700</v>
      </c>
      <c r="Q101" s="372"/>
      <c r="R101" s="423" t="s">
        <v>700</v>
      </c>
      <c r="S101" s="372"/>
      <c r="T101" s="423" t="s">
        <v>700</v>
      </c>
      <c r="U101" s="372"/>
      <c r="V101" s="423" t="s">
        <v>700</v>
      </c>
      <c r="W101" s="372"/>
      <c r="X101" s="423" t="s">
        <v>700</v>
      </c>
      <c r="Y101" s="372"/>
      <c r="Z101" s="423" t="s">
        <v>700</v>
      </c>
      <c r="AA101" s="372"/>
      <c r="AB101" s="423" t="s">
        <v>700</v>
      </c>
      <c r="AC101" s="372"/>
      <c r="AD101" s="423" t="s">
        <v>700</v>
      </c>
      <c r="AE101" s="372"/>
      <c r="AF101" s="423" t="s">
        <v>700</v>
      </c>
      <c r="AG101" s="372"/>
      <c r="AH101" s="423" t="s">
        <v>700</v>
      </c>
      <c r="AI101" s="372"/>
      <c r="AJ101" s="423" t="s">
        <v>700</v>
      </c>
      <c r="AK101" s="372"/>
      <c r="AL101" s="423" t="s">
        <v>700</v>
      </c>
      <c r="AM101" s="372"/>
      <c r="AN101" s="423" t="s">
        <v>700</v>
      </c>
      <c r="AO101" s="372"/>
      <c r="AP101" s="423" t="s">
        <v>700</v>
      </c>
      <c r="AQ101" s="372"/>
      <c r="AR101" s="423" t="s">
        <v>700</v>
      </c>
      <c r="AS101" s="372"/>
      <c r="AT101" s="423" t="s">
        <v>700</v>
      </c>
      <c r="AU101" s="372"/>
      <c r="AV101" s="423" t="s">
        <v>700</v>
      </c>
      <c r="AW101" s="372"/>
      <c r="AX101" s="423" t="s">
        <v>700</v>
      </c>
      <c r="AY101" s="372"/>
      <c r="AZ101" s="423" t="s">
        <v>700</v>
      </c>
      <c r="BA101" s="372"/>
      <c r="BB101" s="423" t="s">
        <v>700</v>
      </c>
      <c r="BC101" s="372"/>
      <c r="BD101" s="423" t="s">
        <v>700</v>
      </c>
      <c r="BE101" s="372"/>
      <c r="BF101" s="423" t="s">
        <v>700</v>
      </c>
      <c r="BG101" s="372"/>
      <c r="BH101" s="423" t="s">
        <v>700</v>
      </c>
      <c r="BI101" s="372"/>
      <c r="BJ101" s="426" t="s">
        <v>700</v>
      </c>
      <c r="BK101" s="372"/>
      <c r="BL101" s="389" t="s">
        <v>700</v>
      </c>
      <c r="BM101" s="374"/>
      <c r="CJ101" s="303"/>
      <c r="CK101" s="303"/>
      <c r="CL101" s="303"/>
      <c r="CM101" s="304" t="s">
        <v>962</v>
      </c>
      <c r="CN101" s="303" t="s">
        <v>968</v>
      </c>
      <c r="CO101" s="303"/>
      <c r="CP101" s="303"/>
      <c r="CQ101" s="303"/>
      <c r="CR101" s="303"/>
      <c r="CS101" s="303"/>
      <c r="CT101" s="303"/>
    </row>
    <row r="102" spans="1:98" ht="12.75" customHeight="1">
      <c r="A102" s="40"/>
      <c r="B102" s="347">
        <v>3.1</v>
      </c>
      <c r="C102" s="227"/>
      <c r="D102" s="580" t="s">
        <v>428</v>
      </c>
      <c r="E102" s="581"/>
      <c r="F102" s="421" t="s">
        <v>700</v>
      </c>
      <c r="G102" s="372"/>
      <c r="H102" s="424" t="s">
        <v>700</v>
      </c>
      <c r="I102" s="372"/>
      <c r="J102" s="424" t="s">
        <v>700</v>
      </c>
      <c r="K102" s="372"/>
      <c r="L102" s="424" t="s">
        <v>700</v>
      </c>
      <c r="M102" s="372"/>
      <c r="N102" s="424" t="s">
        <v>700</v>
      </c>
      <c r="O102" s="372"/>
      <c r="P102" s="424" t="s">
        <v>700</v>
      </c>
      <c r="Q102" s="372"/>
      <c r="R102" s="424" t="s">
        <v>700</v>
      </c>
      <c r="S102" s="372"/>
      <c r="T102" s="424" t="s">
        <v>700</v>
      </c>
      <c r="U102" s="372"/>
      <c r="V102" s="424" t="s">
        <v>700</v>
      </c>
      <c r="W102" s="372"/>
      <c r="X102" s="424" t="s">
        <v>700</v>
      </c>
      <c r="Y102" s="372"/>
      <c r="Z102" s="424" t="s">
        <v>700</v>
      </c>
      <c r="AA102" s="372"/>
      <c r="AB102" s="424" t="s">
        <v>700</v>
      </c>
      <c r="AC102" s="372"/>
      <c r="AD102" s="424" t="s">
        <v>700</v>
      </c>
      <c r="AE102" s="372"/>
      <c r="AF102" s="424" t="s">
        <v>700</v>
      </c>
      <c r="AG102" s="372"/>
      <c r="AH102" s="424" t="s">
        <v>700</v>
      </c>
      <c r="AI102" s="372"/>
      <c r="AJ102" s="424" t="s">
        <v>700</v>
      </c>
      <c r="AK102" s="372"/>
      <c r="AL102" s="424" t="s">
        <v>700</v>
      </c>
      <c r="AM102" s="372"/>
      <c r="AN102" s="424" t="s">
        <v>700</v>
      </c>
      <c r="AO102" s="372"/>
      <c r="AP102" s="424" t="s">
        <v>700</v>
      </c>
      <c r="AQ102" s="372"/>
      <c r="AR102" s="424" t="s">
        <v>700</v>
      </c>
      <c r="AS102" s="372"/>
      <c r="AT102" s="424" t="s">
        <v>700</v>
      </c>
      <c r="AU102" s="372"/>
      <c r="AV102" s="424" t="s">
        <v>700</v>
      </c>
      <c r="AW102" s="372"/>
      <c r="AX102" s="424" t="s">
        <v>700</v>
      </c>
      <c r="AY102" s="372"/>
      <c r="AZ102" s="424" t="s">
        <v>700</v>
      </c>
      <c r="BA102" s="372"/>
      <c r="BB102" s="424" t="s">
        <v>700</v>
      </c>
      <c r="BC102" s="372"/>
      <c r="BD102" s="424" t="s">
        <v>700</v>
      </c>
      <c r="BE102" s="372"/>
      <c r="BF102" s="424" t="s">
        <v>700</v>
      </c>
      <c r="BG102" s="372"/>
      <c r="BH102" s="424" t="s">
        <v>700</v>
      </c>
      <c r="BI102" s="372"/>
      <c r="BJ102" s="425" t="s">
        <v>700</v>
      </c>
      <c r="BK102" s="372"/>
      <c r="BL102" s="373" t="s">
        <v>700</v>
      </c>
      <c r="BM102" s="374"/>
      <c r="CJ102" s="303"/>
      <c r="CK102" s="303"/>
      <c r="CL102" s="303"/>
      <c r="CM102" s="304" t="s">
        <v>962</v>
      </c>
      <c r="CN102" s="303" t="s">
        <v>969</v>
      </c>
      <c r="CO102" s="303"/>
      <c r="CP102" s="303"/>
      <c r="CQ102" s="303"/>
      <c r="CR102" s="303"/>
      <c r="CS102" s="303"/>
      <c r="CT102" s="303"/>
    </row>
    <row r="103" spans="1:98" ht="12.75" customHeight="1">
      <c r="A103" s="40"/>
      <c r="B103" s="347">
        <v>3.2</v>
      </c>
      <c r="C103" s="227"/>
      <c r="D103" s="580" t="s">
        <v>429</v>
      </c>
      <c r="E103" s="581"/>
      <c r="F103" s="416"/>
      <c r="G103" s="396"/>
      <c r="H103" s="417"/>
      <c r="I103" s="396"/>
      <c r="J103" s="417"/>
      <c r="K103" s="396"/>
      <c r="L103" s="417"/>
      <c r="M103" s="396"/>
      <c r="N103" s="417"/>
      <c r="O103" s="396"/>
      <c r="P103" s="417"/>
      <c r="Q103" s="396"/>
      <c r="R103" s="417"/>
      <c r="S103" s="396"/>
      <c r="T103" s="417"/>
      <c r="U103" s="396"/>
      <c r="V103" s="417"/>
      <c r="W103" s="396"/>
      <c r="X103" s="417"/>
      <c r="Y103" s="396"/>
      <c r="Z103" s="417"/>
      <c r="AA103" s="396"/>
      <c r="AB103" s="417"/>
      <c r="AC103" s="396"/>
      <c r="AD103" s="417"/>
      <c r="AE103" s="396"/>
      <c r="AF103" s="417"/>
      <c r="AG103" s="396"/>
      <c r="AH103" s="417"/>
      <c r="AI103" s="396"/>
      <c r="AJ103" s="417"/>
      <c r="AK103" s="396"/>
      <c r="AL103" s="417"/>
      <c r="AM103" s="396"/>
      <c r="AN103" s="417"/>
      <c r="AO103" s="396"/>
      <c r="AP103" s="417"/>
      <c r="AQ103" s="396"/>
      <c r="AR103" s="417"/>
      <c r="AS103" s="396"/>
      <c r="AT103" s="417"/>
      <c r="AU103" s="396"/>
      <c r="AV103" s="417"/>
      <c r="AW103" s="396"/>
      <c r="AX103" s="417"/>
      <c r="AY103" s="396"/>
      <c r="AZ103" s="417"/>
      <c r="BA103" s="396"/>
      <c r="BB103" s="417"/>
      <c r="BC103" s="396"/>
      <c r="BD103" s="417"/>
      <c r="BE103" s="396"/>
      <c r="BF103" s="417"/>
      <c r="BG103" s="396"/>
      <c r="BH103" s="417"/>
      <c r="BI103" s="396"/>
      <c r="BJ103" s="418"/>
      <c r="BK103" s="396"/>
      <c r="BL103" s="417" t="s">
        <v>700</v>
      </c>
      <c r="BM103" s="400"/>
      <c r="CJ103" s="303"/>
      <c r="CK103" s="303"/>
      <c r="CL103" s="303"/>
      <c r="CM103" s="304" t="s">
        <v>962</v>
      </c>
      <c r="CN103" s="303" t="s">
        <v>970</v>
      </c>
      <c r="CO103" s="303"/>
      <c r="CP103" s="303"/>
      <c r="CQ103" s="303"/>
      <c r="CR103" s="303"/>
      <c r="CS103" s="303"/>
      <c r="CT103" s="303"/>
    </row>
    <row r="104" spans="1:98" ht="12.75" customHeight="1">
      <c r="A104" s="40"/>
      <c r="B104" s="347">
        <v>3.3</v>
      </c>
      <c r="C104" s="227"/>
      <c r="D104" s="580" t="s">
        <v>430</v>
      </c>
      <c r="E104" s="581"/>
      <c r="F104" s="416"/>
      <c r="G104" s="396"/>
      <c r="H104" s="417"/>
      <c r="I104" s="396"/>
      <c r="J104" s="417"/>
      <c r="K104" s="396"/>
      <c r="L104" s="417"/>
      <c r="M104" s="396"/>
      <c r="N104" s="417"/>
      <c r="O104" s="396"/>
      <c r="P104" s="417"/>
      <c r="Q104" s="396"/>
      <c r="R104" s="417"/>
      <c r="S104" s="396"/>
      <c r="T104" s="417"/>
      <c r="U104" s="396"/>
      <c r="V104" s="417"/>
      <c r="W104" s="396"/>
      <c r="X104" s="417"/>
      <c r="Y104" s="396"/>
      <c r="Z104" s="417"/>
      <c r="AA104" s="396"/>
      <c r="AB104" s="417"/>
      <c r="AC104" s="396"/>
      <c r="AD104" s="417"/>
      <c r="AE104" s="396"/>
      <c r="AF104" s="417"/>
      <c r="AG104" s="396"/>
      <c r="AH104" s="417"/>
      <c r="AI104" s="396"/>
      <c r="AJ104" s="417"/>
      <c r="AK104" s="396"/>
      <c r="AL104" s="417"/>
      <c r="AM104" s="396"/>
      <c r="AN104" s="417"/>
      <c r="AO104" s="396"/>
      <c r="AP104" s="417"/>
      <c r="AQ104" s="396"/>
      <c r="AR104" s="417"/>
      <c r="AS104" s="396"/>
      <c r="AT104" s="417"/>
      <c r="AU104" s="396"/>
      <c r="AV104" s="417"/>
      <c r="AW104" s="396"/>
      <c r="AX104" s="417"/>
      <c r="AY104" s="396"/>
      <c r="AZ104" s="417"/>
      <c r="BA104" s="396"/>
      <c r="BB104" s="417"/>
      <c r="BC104" s="396"/>
      <c r="BD104" s="417"/>
      <c r="BE104" s="396"/>
      <c r="BF104" s="417"/>
      <c r="BG104" s="396"/>
      <c r="BH104" s="417"/>
      <c r="BI104" s="396"/>
      <c r="BJ104" s="418"/>
      <c r="BK104" s="396"/>
      <c r="BL104" s="417"/>
      <c r="BM104" s="400"/>
      <c r="CJ104" s="303"/>
      <c r="CK104" s="303"/>
      <c r="CL104" s="303"/>
      <c r="CM104" s="304" t="s">
        <v>962</v>
      </c>
      <c r="CN104" s="303" t="s">
        <v>971</v>
      </c>
      <c r="CO104" s="303"/>
      <c r="CP104" s="303"/>
      <c r="CQ104" s="303"/>
      <c r="CR104" s="303"/>
      <c r="CS104" s="303"/>
      <c r="CT104" s="303"/>
    </row>
    <row r="105" spans="1:98" ht="17.25" customHeight="1">
      <c r="A105" s="40"/>
      <c r="B105" s="346">
        <v>4</v>
      </c>
      <c r="C105" s="226"/>
      <c r="D105" s="582" t="s">
        <v>143</v>
      </c>
      <c r="E105" s="583"/>
      <c r="F105" s="387">
        <v>0</v>
      </c>
      <c r="G105" s="372"/>
      <c r="H105" s="389">
        <v>0</v>
      </c>
      <c r="I105" s="372"/>
      <c r="J105" s="389">
        <v>0</v>
      </c>
      <c r="K105" s="372"/>
      <c r="L105" s="389">
        <v>0</v>
      </c>
      <c r="M105" s="372"/>
      <c r="N105" s="389">
        <v>0</v>
      </c>
      <c r="O105" s="372"/>
      <c r="P105" s="389">
        <v>0</v>
      </c>
      <c r="Q105" s="372"/>
      <c r="R105" s="389">
        <v>0</v>
      </c>
      <c r="S105" s="372"/>
      <c r="T105" s="389">
        <v>0</v>
      </c>
      <c r="U105" s="372"/>
      <c r="V105" s="389">
        <v>0</v>
      </c>
      <c r="W105" s="372"/>
      <c r="X105" s="389">
        <v>0</v>
      </c>
      <c r="Y105" s="372"/>
      <c r="Z105" s="389">
        <v>0</v>
      </c>
      <c r="AA105" s="372"/>
      <c r="AB105" s="389">
        <v>0</v>
      </c>
      <c r="AC105" s="372"/>
      <c r="AD105" s="389">
        <v>0</v>
      </c>
      <c r="AE105" s="372"/>
      <c r="AF105" s="389">
        <v>0</v>
      </c>
      <c r="AG105" s="372"/>
      <c r="AH105" s="389">
        <v>0</v>
      </c>
      <c r="AI105" s="372"/>
      <c r="AJ105" s="389">
        <v>0</v>
      </c>
      <c r="AK105" s="372"/>
      <c r="AL105" s="389">
        <v>0</v>
      </c>
      <c r="AM105" s="372"/>
      <c r="AN105" s="389">
        <v>0</v>
      </c>
      <c r="AO105" s="372"/>
      <c r="AP105" s="389">
        <v>0</v>
      </c>
      <c r="AQ105" s="372"/>
      <c r="AR105" s="389">
        <v>0</v>
      </c>
      <c r="AS105" s="372"/>
      <c r="AT105" s="389">
        <v>0</v>
      </c>
      <c r="AU105" s="372"/>
      <c r="AV105" s="389">
        <v>0</v>
      </c>
      <c r="AW105" s="372"/>
      <c r="AX105" s="389">
        <v>0</v>
      </c>
      <c r="AY105" s="372"/>
      <c r="AZ105" s="389">
        <v>0</v>
      </c>
      <c r="BA105" s="372"/>
      <c r="BB105" s="389">
        <v>0</v>
      </c>
      <c r="BC105" s="372"/>
      <c r="BD105" s="389">
        <v>0</v>
      </c>
      <c r="BE105" s="372"/>
      <c r="BF105" s="389">
        <v>0</v>
      </c>
      <c r="BG105" s="372"/>
      <c r="BH105" s="389">
        <v>0</v>
      </c>
      <c r="BI105" s="372"/>
      <c r="BJ105" s="388">
        <v>0</v>
      </c>
      <c r="BK105" s="372"/>
      <c r="BL105" s="389" t="s">
        <v>700</v>
      </c>
      <c r="BM105" s="374"/>
      <c r="CJ105" s="303"/>
      <c r="CK105" s="303"/>
      <c r="CL105" s="303"/>
      <c r="CM105" s="304" t="s">
        <v>962</v>
      </c>
      <c r="CN105" s="303" t="s">
        <v>972</v>
      </c>
      <c r="CO105" s="303"/>
      <c r="CP105" s="303"/>
      <c r="CQ105" s="303"/>
      <c r="CR105" s="303"/>
      <c r="CS105" s="303"/>
      <c r="CT105" s="303"/>
    </row>
    <row r="106" spans="1:98" ht="42.75" customHeight="1">
      <c r="A106" s="40"/>
      <c r="B106" s="346">
        <v>5</v>
      </c>
      <c r="C106" s="226"/>
      <c r="D106" s="584" t="s">
        <v>990</v>
      </c>
      <c r="E106" s="585"/>
      <c r="F106" s="369">
        <v>4033.6412795999854</v>
      </c>
      <c r="G106" s="372"/>
      <c r="H106" s="370">
        <v>4089.4600749600772</v>
      </c>
      <c r="I106" s="372"/>
      <c r="J106" s="370">
        <v>4267.8813839248032</v>
      </c>
      <c r="K106" s="372"/>
      <c r="L106" s="370">
        <v>4562.3966964223509</v>
      </c>
      <c r="M106" s="372"/>
      <c r="N106" s="370">
        <v>4464.319575020425</v>
      </c>
      <c r="O106" s="372"/>
      <c r="P106" s="370">
        <v>4077.9027354195509</v>
      </c>
      <c r="Q106" s="372"/>
      <c r="R106" s="370">
        <v>4628.5457941966906</v>
      </c>
      <c r="S106" s="372"/>
      <c r="T106" s="370">
        <v>4849.8792083222006</v>
      </c>
      <c r="U106" s="372"/>
      <c r="V106" s="370">
        <v>4918.100315459802</v>
      </c>
      <c r="W106" s="372"/>
      <c r="X106" s="370">
        <v>5201.9254593496426</v>
      </c>
      <c r="Y106" s="372"/>
      <c r="Z106" s="370">
        <v>6159.7362983016928</v>
      </c>
      <c r="AA106" s="372"/>
      <c r="AB106" s="370">
        <v>5734.8480627443232</v>
      </c>
      <c r="AC106" s="372"/>
      <c r="AD106" s="370">
        <v>6297.2137957224004</v>
      </c>
      <c r="AE106" s="372"/>
      <c r="AF106" s="370">
        <v>6503.1897757820607</v>
      </c>
      <c r="AG106" s="372"/>
      <c r="AH106" s="370">
        <v>5968.5727153755333</v>
      </c>
      <c r="AI106" s="372"/>
      <c r="AJ106" s="370">
        <v>6435.3863741943633</v>
      </c>
      <c r="AK106" s="372"/>
      <c r="AL106" s="370">
        <v>5989.1780979194973</v>
      </c>
      <c r="AM106" s="372"/>
      <c r="AN106" s="370">
        <v>6379.9129393885296</v>
      </c>
      <c r="AO106" s="372"/>
      <c r="AP106" s="370">
        <v>6215.2138365049268</v>
      </c>
      <c r="AQ106" s="372"/>
      <c r="AR106" s="370">
        <v>6267.450106819233</v>
      </c>
      <c r="AS106" s="372"/>
      <c r="AT106" s="370">
        <v>6930.9792799697452</v>
      </c>
      <c r="AU106" s="372"/>
      <c r="AV106" s="370">
        <v>7063.7084373258031</v>
      </c>
      <c r="AW106" s="372"/>
      <c r="AX106" s="370">
        <v>7182.7493215082814</v>
      </c>
      <c r="AY106" s="372"/>
      <c r="AZ106" s="370">
        <v>7338.0217884342728</v>
      </c>
      <c r="BA106" s="372"/>
      <c r="BB106" s="370">
        <v>7550.0089833090142</v>
      </c>
      <c r="BC106" s="372"/>
      <c r="BD106" s="370">
        <v>6743.7970195721609</v>
      </c>
      <c r="BE106" s="372"/>
      <c r="BF106" s="370">
        <v>7227.2867279146985</v>
      </c>
      <c r="BG106" s="372"/>
      <c r="BH106" s="370">
        <v>7583.9305154490339</v>
      </c>
      <c r="BI106" s="372"/>
      <c r="BJ106" s="383">
        <v>7538.7210761442566</v>
      </c>
      <c r="BK106" s="372"/>
      <c r="BL106" s="370" t="s">
        <v>700</v>
      </c>
      <c r="BM106" s="374"/>
      <c r="CJ106" s="303"/>
      <c r="CK106" s="303"/>
      <c r="CL106" s="303"/>
      <c r="CM106" s="304" t="s">
        <v>962</v>
      </c>
      <c r="CN106" s="303" t="s">
        <v>973</v>
      </c>
      <c r="CO106" s="303"/>
      <c r="CP106" s="303"/>
      <c r="CQ106" s="303"/>
      <c r="CR106" s="303"/>
      <c r="CS106" s="303"/>
      <c r="CT106" s="303"/>
    </row>
    <row r="107" spans="1:98" ht="21" customHeight="1" thickBot="1">
      <c r="A107" s="40"/>
      <c r="B107" s="150"/>
      <c r="C107" s="151"/>
      <c r="D107" s="586" t="s">
        <v>335</v>
      </c>
      <c r="E107" s="587"/>
      <c r="F107" s="228">
        <v>2025</v>
      </c>
      <c r="G107" s="395"/>
      <c r="H107" s="230">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29">
        <v>2025</v>
      </c>
      <c r="BK107" s="395"/>
      <c r="BL107" s="230" t="s">
        <v>700</v>
      </c>
      <c r="BM107" s="399"/>
      <c r="CJ107" s="303"/>
      <c r="CK107" s="303"/>
      <c r="CL107" s="303"/>
      <c r="CM107" s="307"/>
      <c r="CN107" s="303"/>
      <c r="CO107" s="303"/>
      <c r="CP107" s="303"/>
      <c r="CQ107" s="303"/>
      <c r="CR107" s="303"/>
      <c r="CS107" s="303"/>
      <c r="CT107" s="303"/>
    </row>
    <row r="108" spans="1:98">
      <c r="F108" s="330"/>
      <c r="G108" s="331"/>
      <c r="H108" s="330"/>
      <c r="I108" s="331"/>
      <c r="J108" s="330"/>
      <c r="K108" s="331"/>
      <c r="L108" s="330"/>
      <c r="M108" s="331"/>
      <c r="N108" s="330"/>
      <c r="O108" s="331"/>
      <c r="P108" s="330"/>
      <c r="Q108" s="331"/>
      <c r="R108" s="330"/>
      <c r="S108" s="331"/>
      <c r="T108" s="330"/>
      <c r="U108" s="331"/>
      <c r="V108" s="330"/>
      <c r="W108" s="331"/>
      <c r="X108" s="330"/>
      <c r="Y108" s="331"/>
      <c r="Z108" s="330"/>
      <c r="AA108" s="331"/>
      <c r="AB108" s="330"/>
      <c r="AC108" s="331"/>
      <c r="AD108" s="330"/>
      <c r="AE108" s="331"/>
      <c r="AF108" s="330"/>
      <c r="AG108" s="331"/>
      <c r="AH108" s="330"/>
      <c r="AI108" s="331"/>
      <c r="AJ108" s="330"/>
      <c r="AK108" s="331"/>
      <c r="AL108" s="330"/>
      <c r="AM108" s="331"/>
      <c r="AN108" s="330"/>
      <c r="AO108" s="331"/>
      <c r="AP108" s="330"/>
      <c r="AQ108" s="331"/>
      <c r="AR108" s="330"/>
      <c r="AS108" s="331"/>
      <c r="AT108" s="330"/>
      <c r="AU108" s="331"/>
      <c r="AV108" s="330"/>
      <c r="AW108" s="331"/>
      <c r="AX108" s="330"/>
      <c r="AY108" s="331"/>
      <c r="AZ108" s="330"/>
      <c r="BA108" s="331"/>
      <c r="BB108" s="330"/>
      <c r="BC108" s="331"/>
      <c r="BD108" s="330"/>
      <c r="BE108" s="331"/>
      <c r="BF108" s="330"/>
      <c r="BG108" s="331"/>
      <c r="CJ108" s="308"/>
      <c r="CK108" s="308"/>
      <c r="CL108" s="308"/>
      <c r="CM108" s="309"/>
      <c r="CN108" s="308"/>
      <c r="CO108" s="308"/>
      <c r="CP108" s="308"/>
      <c r="CQ108" s="308"/>
      <c r="CR108" s="308"/>
      <c r="CS108" s="308"/>
      <c r="CT108" s="308"/>
    </row>
    <row r="109" spans="1:98" ht="13">
      <c r="B109" s="348" t="s">
        <v>1017</v>
      </c>
      <c r="F109" s="330"/>
      <c r="G109" s="331"/>
      <c r="H109" s="330"/>
      <c r="I109" s="331"/>
      <c r="J109" s="330"/>
      <c r="K109" s="331"/>
      <c r="L109" s="330"/>
      <c r="M109" s="331"/>
      <c r="N109" s="330"/>
      <c r="O109" s="331"/>
      <c r="P109" s="330"/>
      <c r="Q109" s="331"/>
      <c r="R109" s="330"/>
      <c r="S109" s="331"/>
      <c r="T109" s="330"/>
      <c r="U109" s="331"/>
      <c r="V109" s="330"/>
      <c r="W109" s="331"/>
      <c r="X109" s="330"/>
      <c r="Y109" s="331"/>
      <c r="Z109" s="330"/>
      <c r="AA109" s="331"/>
      <c r="AB109" s="330"/>
      <c r="AC109" s="331"/>
      <c r="AD109" s="330"/>
      <c r="AE109" s="331"/>
      <c r="AF109" s="330"/>
      <c r="AG109" s="331"/>
      <c r="AH109" s="330"/>
      <c r="AI109" s="331"/>
      <c r="AJ109" s="330"/>
      <c r="AK109" s="331"/>
      <c r="AL109" s="330"/>
      <c r="AM109" s="331"/>
      <c r="AN109" s="330"/>
      <c r="AO109" s="331"/>
      <c r="AP109" s="330"/>
      <c r="AQ109" s="331"/>
      <c r="AR109" s="330"/>
      <c r="AS109" s="331"/>
      <c r="AT109" s="330"/>
      <c r="AU109" s="331"/>
      <c r="AV109" s="330"/>
      <c r="AW109" s="331"/>
      <c r="AX109" s="330"/>
      <c r="AY109" s="331"/>
      <c r="AZ109" s="330"/>
      <c r="BA109" s="331"/>
      <c r="BB109" s="330"/>
      <c r="BC109" s="331"/>
      <c r="BD109" s="330"/>
      <c r="BE109" s="331"/>
      <c r="BF109" s="330"/>
      <c r="BG109" s="331"/>
      <c r="CJ109" s="308"/>
      <c r="CK109" s="308"/>
      <c r="CL109" s="308"/>
      <c r="CM109" s="309"/>
      <c r="CN109" s="308"/>
      <c r="CO109" s="308"/>
      <c r="CP109" s="308"/>
      <c r="CQ109" s="308"/>
      <c r="CR109" s="308"/>
      <c r="CS109" s="308"/>
      <c r="CT109" s="308"/>
    </row>
    <row r="110" spans="1:98">
      <c r="B110" s="349">
        <v>1</v>
      </c>
      <c r="C110" t="s">
        <v>1018</v>
      </c>
      <c r="F110" s="330"/>
      <c r="G110" s="331"/>
      <c r="H110" s="330"/>
      <c r="I110" s="331"/>
      <c r="J110" s="330"/>
      <c r="K110" s="331"/>
      <c r="L110" s="330"/>
      <c r="M110" s="331"/>
      <c r="N110" s="330"/>
      <c r="O110" s="331"/>
      <c r="P110" s="330"/>
      <c r="Q110" s="331"/>
      <c r="R110" s="330"/>
      <c r="S110" s="331"/>
      <c r="T110" s="330"/>
      <c r="U110" s="331"/>
      <c r="V110" s="330"/>
      <c r="W110" s="331"/>
      <c r="X110" s="330"/>
      <c r="Y110" s="331"/>
      <c r="Z110" s="330"/>
      <c r="AA110" s="331"/>
      <c r="AB110" s="330"/>
      <c r="AC110" s="331"/>
      <c r="AD110" s="330"/>
      <c r="AE110" s="331"/>
      <c r="AF110" s="330"/>
      <c r="AG110" s="331"/>
      <c r="AH110" s="330"/>
      <c r="AI110" s="331"/>
      <c r="AJ110" s="330"/>
      <c r="AK110" s="331"/>
      <c r="AL110" s="330"/>
      <c r="AM110" s="331"/>
      <c r="AN110" s="330"/>
      <c r="AO110" s="331"/>
      <c r="AP110" s="330"/>
      <c r="AQ110" s="331"/>
      <c r="AR110" s="330"/>
      <c r="AS110" s="331"/>
      <c r="AT110" s="330"/>
      <c r="AU110" s="331"/>
      <c r="AV110" s="330"/>
      <c r="AW110" s="331"/>
      <c r="AX110" s="330"/>
      <c r="AY110" s="331"/>
      <c r="AZ110" s="330"/>
      <c r="BA110" s="331"/>
      <c r="BB110" s="330"/>
      <c r="BC110" s="331"/>
      <c r="BD110" s="330"/>
      <c r="BE110" s="331"/>
      <c r="BF110" s="330"/>
      <c r="BG110" s="331"/>
      <c r="CJ110" s="308"/>
      <c r="CK110" s="308"/>
      <c r="CL110" s="308"/>
      <c r="CM110" s="309"/>
      <c r="CN110" s="308"/>
      <c r="CO110" s="308"/>
      <c r="CP110" s="308"/>
      <c r="CQ110" s="308"/>
      <c r="CR110" s="308"/>
      <c r="CS110" s="308"/>
      <c r="CT110" s="308"/>
    </row>
    <row r="111" spans="1:98">
      <c r="B111" s="349"/>
      <c r="F111" s="330"/>
      <c r="G111" s="331"/>
      <c r="H111" s="330"/>
      <c r="I111" s="331"/>
      <c r="J111" s="330"/>
      <c r="K111" s="331"/>
      <c r="L111" s="330"/>
      <c r="M111" s="331"/>
      <c r="N111" s="330"/>
      <c r="O111" s="331"/>
      <c r="P111" s="330"/>
      <c r="Q111" s="331"/>
      <c r="R111" s="330"/>
      <c r="S111" s="331"/>
      <c r="T111" s="330"/>
      <c r="U111" s="331"/>
      <c r="V111" s="330"/>
      <c r="W111" s="331"/>
      <c r="X111" s="330"/>
      <c r="Y111" s="331"/>
      <c r="Z111" s="330"/>
      <c r="AA111" s="331"/>
      <c r="AB111" s="330"/>
      <c r="AC111" s="331"/>
      <c r="AD111" s="330"/>
      <c r="AE111" s="331"/>
      <c r="AF111" s="330"/>
      <c r="AG111" s="331"/>
      <c r="AH111" s="330"/>
      <c r="AI111" s="331"/>
      <c r="AJ111" s="330"/>
      <c r="AK111" s="331"/>
      <c r="AL111" s="330"/>
      <c r="AM111" s="331"/>
      <c r="AN111" s="330"/>
      <c r="AO111" s="331"/>
      <c r="AP111" s="330"/>
      <c r="AQ111" s="331"/>
      <c r="AR111" s="330"/>
      <c r="AS111" s="331"/>
      <c r="AT111" s="330"/>
      <c r="AU111" s="331"/>
      <c r="AV111" s="330"/>
      <c r="AW111" s="331"/>
      <c r="AX111" s="330"/>
      <c r="AY111" s="331"/>
      <c r="AZ111" s="330"/>
      <c r="BA111" s="331"/>
      <c r="BB111" s="330"/>
      <c r="BC111" s="331"/>
      <c r="BD111" s="330"/>
      <c r="BE111" s="331"/>
      <c r="BF111" s="330"/>
      <c r="BG111" s="331"/>
      <c r="CJ111" s="308"/>
      <c r="CK111" s="308"/>
      <c r="CL111" s="308"/>
      <c r="CM111" s="309"/>
      <c r="CN111" s="308"/>
      <c r="CO111" s="308"/>
      <c r="CP111" s="308"/>
      <c r="CQ111" s="308"/>
      <c r="CR111" s="308"/>
      <c r="CS111" s="308"/>
      <c r="CT111" s="308"/>
    </row>
    <row r="112" spans="1:98">
      <c r="B112">
        <v>2.1</v>
      </c>
      <c r="C112" s="63" t="s">
        <v>1019</v>
      </c>
      <c r="F112" s="332"/>
      <c r="G112" s="333"/>
      <c r="H112" s="332"/>
      <c r="I112" s="333"/>
      <c r="J112" s="332"/>
      <c r="K112" s="333"/>
      <c r="L112" s="332"/>
      <c r="M112" s="333"/>
      <c r="N112" s="332"/>
      <c r="O112" s="333"/>
      <c r="P112" s="332"/>
      <c r="Q112" s="333"/>
      <c r="R112" s="332"/>
      <c r="S112" s="333"/>
      <c r="T112" s="332"/>
      <c r="U112" s="333"/>
      <c r="V112" s="332"/>
      <c r="W112" s="333"/>
      <c r="X112" s="332"/>
      <c r="Y112" s="333"/>
      <c r="Z112" s="332"/>
      <c r="AA112" s="333"/>
      <c r="AB112" s="332"/>
      <c r="AC112" s="333"/>
      <c r="AD112" s="332"/>
      <c r="AE112" s="333"/>
      <c r="AF112" s="332"/>
      <c r="AG112" s="333"/>
      <c r="AH112" s="332"/>
      <c r="AI112" s="333"/>
      <c r="AJ112" s="332"/>
      <c r="AK112" s="333"/>
      <c r="AL112" s="332"/>
      <c r="AM112" s="333"/>
      <c r="AN112" s="332"/>
      <c r="AO112" s="333"/>
      <c r="AP112" s="332"/>
      <c r="AQ112" s="333"/>
      <c r="AR112" s="332"/>
      <c r="AS112" s="333"/>
      <c r="AT112" s="332"/>
      <c r="AU112" s="333"/>
      <c r="AV112" s="332"/>
      <c r="AW112" s="333"/>
      <c r="AX112" s="332"/>
      <c r="AY112" s="333"/>
      <c r="AZ112" s="332"/>
      <c r="BA112" s="333"/>
      <c r="BB112" s="332"/>
      <c r="BC112" s="333"/>
      <c r="BD112" s="332"/>
      <c r="BE112" s="333"/>
      <c r="BF112" s="332"/>
      <c r="BG112" s="333"/>
      <c r="CJ112" s="308"/>
      <c r="CK112" s="308"/>
      <c r="CL112" s="308"/>
      <c r="CM112" s="309"/>
      <c r="CN112" s="308"/>
      <c r="CO112" s="308"/>
      <c r="CP112" s="308"/>
      <c r="CQ112" s="308"/>
      <c r="CR112" s="308"/>
      <c r="CS112" s="308"/>
      <c r="CT112" s="308"/>
    </row>
    <row r="113" spans="2:98">
      <c r="B113">
        <v>2.2000000000000002</v>
      </c>
      <c r="C113" s="63" t="s">
        <v>1020</v>
      </c>
      <c r="CJ113" s="308"/>
      <c r="CK113" s="308"/>
      <c r="CL113" s="308"/>
      <c r="CM113" s="309"/>
      <c r="CN113" s="308"/>
      <c r="CO113" s="308"/>
      <c r="CP113" s="308"/>
      <c r="CQ113" s="308"/>
      <c r="CR113" s="308"/>
      <c r="CS113" s="308"/>
      <c r="CT113" s="308"/>
    </row>
    <row r="114" spans="2:98">
      <c r="B114">
        <v>2.2999999999999998</v>
      </c>
      <c r="C114" s="63" t="s">
        <v>1021</v>
      </c>
      <c r="CJ114" s="308"/>
      <c r="CK114" s="308"/>
      <c r="CL114" s="308"/>
      <c r="CM114" s="309"/>
      <c r="CN114" s="308"/>
      <c r="CO114" s="308"/>
      <c r="CP114" s="308"/>
      <c r="CQ114" s="308"/>
      <c r="CR114" s="308"/>
      <c r="CS114" s="308"/>
      <c r="CT114" s="308"/>
    </row>
    <row r="115" spans="2:98">
      <c r="B115">
        <v>2.4</v>
      </c>
      <c r="C115" s="63" t="s">
        <v>1022</v>
      </c>
      <c r="CJ115" s="308"/>
      <c r="CK115" s="308"/>
      <c r="CL115" s="308"/>
      <c r="CM115" s="309"/>
      <c r="CN115" s="308"/>
      <c r="CO115" s="308"/>
      <c r="CP115" s="308"/>
      <c r="CQ115" s="308"/>
      <c r="CR115" s="308"/>
      <c r="CS115" s="308"/>
      <c r="CT115" s="308"/>
    </row>
    <row r="116" spans="2:98">
      <c r="CJ116" s="308"/>
      <c r="CK116" s="308"/>
      <c r="CL116" s="308"/>
      <c r="CM116" s="309"/>
      <c r="CN116" s="308"/>
      <c r="CO116" s="308"/>
      <c r="CP116" s="308"/>
      <c r="CQ116" s="308"/>
      <c r="CR116" s="308"/>
      <c r="CS116" s="308"/>
      <c r="CT116" s="308"/>
    </row>
    <row r="117" spans="2:98">
      <c r="B117">
        <v>3.1</v>
      </c>
      <c r="C117" s="63" t="s">
        <v>1023</v>
      </c>
      <c r="CJ117" s="308"/>
      <c r="CK117" s="308"/>
      <c r="CL117" s="308"/>
      <c r="CM117" s="309"/>
      <c r="CN117" s="308"/>
      <c r="CO117" s="308"/>
      <c r="CP117" s="308"/>
      <c r="CQ117" s="308"/>
      <c r="CR117" s="308"/>
      <c r="CS117" s="308"/>
      <c r="CT117" s="308"/>
    </row>
    <row r="118" spans="2:98">
      <c r="B118">
        <v>3.2</v>
      </c>
      <c r="C118" s="63" t="s">
        <v>1024</v>
      </c>
      <c r="CJ118" s="308"/>
      <c r="CK118" s="308"/>
      <c r="CL118" s="308"/>
      <c r="CM118" s="309"/>
      <c r="CN118" s="308"/>
      <c r="CO118" s="308"/>
      <c r="CP118" s="308"/>
      <c r="CQ118" s="308"/>
      <c r="CR118" s="308"/>
      <c r="CS118" s="308"/>
      <c r="CT118" s="308"/>
    </row>
    <row r="119" spans="2:98">
      <c r="B119">
        <v>3.3</v>
      </c>
      <c r="C119" s="63" t="s">
        <v>1025</v>
      </c>
      <c r="CJ119" s="308"/>
      <c r="CK119" s="308"/>
      <c r="CL119" s="308"/>
      <c r="CM119" s="309"/>
      <c r="CN119" s="308"/>
      <c r="CO119" s="308"/>
      <c r="CP119" s="308"/>
      <c r="CQ119" s="308"/>
      <c r="CR119" s="308"/>
      <c r="CS119" s="308"/>
      <c r="CT119" s="308"/>
    </row>
    <row r="120" spans="2:98">
      <c r="CJ120" s="308"/>
      <c r="CK120" s="308"/>
      <c r="CL120" s="308"/>
      <c r="CM120" s="309"/>
      <c r="CN120" s="308"/>
      <c r="CO120" s="308"/>
      <c r="CP120" s="308"/>
      <c r="CQ120" s="308"/>
      <c r="CR120" s="308"/>
      <c r="CS120" s="308"/>
      <c r="CT120" s="308"/>
    </row>
    <row r="121" spans="2:98">
      <c r="B121" s="349">
        <v>5</v>
      </c>
      <c r="C121" s="63" t="s">
        <v>1026</v>
      </c>
      <c r="CJ121" s="308"/>
      <c r="CK121" s="308"/>
      <c r="CL121" s="308"/>
      <c r="CM121" s="309"/>
      <c r="CN121" s="308"/>
      <c r="CO121" s="308"/>
      <c r="CP121" s="308"/>
      <c r="CQ121" s="308"/>
      <c r="CR121" s="308"/>
      <c r="CS121" s="308"/>
      <c r="CT121" s="308"/>
    </row>
    <row r="122" spans="2:98">
      <c r="CJ122" s="308"/>
      <c r="CK122" s="308"/>
      <c r="CL122" s="308"/>
      <c r="CM122" s="309"/>
      <c r="CN122" s="308"/>
      <c r="CO122" s="308"/>
      <c r="CP122" s="308"/>
      <c r="CQ122" s="308"/>
      <c r="CR122" s="308"/>
      <c r="CS122" s="308"/>
      <c r="CT122" s="308"/>
    </row>
    <row r="123" spans="2:98">
      <c r="CJ123" s="308"/>
      <c r="CK123" s="308"/>
      <c r="CL123" s="308"/>
      <c r="CM123" s="309"/>
      <c r="CN123" s="308"/>
      <c r="CO123" s="308"/>
      <c r="CP123" s="308"/>
      <c r="CQ123" s="308"/>
      <c r="CR123" s="308"/>
      <c r="CS123" s="308"/>
      <c r="CT123" s="308"/>
    </row>
    <row r="124" spans="2:98">
      <c r="CJ124" s="308"/>
      <c r="CK124" s="308"/>
      <c r="CL124" s="308"/>
      <c r="CM124" s="309"/>
      <c r="CN124" s="308"/>
      <c r="CO124" s="308"/>
      <c r="CP124" s="308"/>
      <c r="CQ124" s="308"/>
      <c r="CR124" s="308"/>
      <c r="CS124" s="308"/>
      <c r="CT124" s="308"/>
    </row>
    <row r="125" spans="2:98">
      <c r="CJ125" s="308"/>
      <c r="CK125" s="308"/>
      <c r="CL125" s="308"/>
      <c r="CM125" s="309"/>
      <c r="CN125" s="308"/>
      <c r="CO125" s="308"/>
      <c r="CP125" s="308"/>
      <c r="CQ125" s="308"/>
      <c r="CR125" s="308"/>
      <c r="CS125" s="308"/>
      <c r="CT125" s="308"/>
    </row>
    <row r="126" spans="2:98">
      <c r="CJ126" s="308"/>
      <c r="CK126" s="308"/>
      <c r="CL126" s="308"/>
      <c r="CM126" s="309"/>
      <c r="CN126" s="308"/>
      <c r="CO126" s="308"/>
      <c r="CP126" s="308"/>
      <c r="CQ126" s="308"/>
      <c r="CR126" s="308"/>
      <c r="CS126" s="308"/>
      <c r="CT126" s="308"/>
    </row>
    <row r="127" spans="2:98">
      <c r="CJ127" s="308"/>
      <c r="CK127" s="308"/>
      <c r="CL127" s="308"/>
      <c r="CM127" s="309"/>
      <c r="CN127" s="308"/>
      <c r="CO127" s="308"/>
      <c r="CP127" s="308"/>
      <c r="CQ127" s="308"/>
      <c r="CR127" s="308"/>
      <c r="CS127" s="308"/>
      <c r="CT127" s="308"/>
    </row>
    <row r="128" spans="2:98">
      <c r="CJ128" s="308"/>
      <c r="CK128" s="308"/>
      <c r="CL128" s="308"/>
      <c r="CM128" s="309"/>
      <c r="CN128" s="308"/>
      <c r="CO128" s="308"/>
      <c r="CP128" s="308"/>
      <c r="CQ128" s="308"/>
      <c r="CR128" s="308"/>
      <c r="CS128" s="308"/>
      <c r="CT128" s="308"/>
    </row>
    <row r="129" spans="88:98">
      <c r="CJ129" s="308"/>
      <c r="CK129" s="308"/>
      <c r="CL129" s="308"/>
      <c r="CM129" s="309"/>
      <c r="CN129" s="308"/>
      <c r="CO129" s="308"/>
      <c r="CP129" s="308"/>
      <c r="CQ129" s="308"/>
      <c r="CR129" s="308"/>
      <c r="CS129" s="308"/>
      <c r="CT129" s="308"/>
    </row>
    <row r="130" spans="88:98">
      <c r="CJ130" s="308"/>
      <c r="CK130" s="308"/>
      <c r="CL130" s="308"/>
      <c r="CM130" s="309"/>
      <c r="CN130" s="308"/>
      <c r="CO130" s="308"/>
      <c r="CP130" s="308"/>
      <c r="CQ130" s="308"/>
      <c r="CR130" s="308"/>
      <c r="CS130" s="308"/>
      <c r="CT130" s="308"/>
    </row>
    <row r="131" spans="88:98">
      <c r="CJ131" s="308"/>
      <c r="CK131" s="308"/>
      <c r="CL131" s="308"/>
      <c r="CM131" s="309"/>
      <c r="CN131" s="308"/>
      <c r="CO131" s="308"/>
      <c r="CP131" s="308"/>
      <c r="CQ131" s="308"/>
      <c r="CR131" s="308"/>
      <c r="CS131" s="308"/>
      <c r="CT131" s="308"/>
    </row>
    <row r="132" spans="88:98">
      <c r="CJ132" s="308"/>
      <c r="CK132" s="308"/>
      <c r="CL132" s="308"/>
      <c r="CM132" s="309"/>
      <c r="CN132" s="308"/>
      <c r="CO132" s="308"/>
      <c r="CP132" s="308"/>
      <c r="CQ132" s="308"/>
      <c r="CR132" s="308"/>
      <c r="CS132" s="308"/>
      <c r="CT132" s="308"/>
    </row>
    <row r="133" spans="88:98">
      <c r="CJ133" s="308"/>
      <c r="CK133" s="308"/>
      <c r="CL133" s="308"/>
      <c r="CM133" s="309"/>
      <c r="CN133" s="308"/>
      <c r="CO133" s="308"/>
      <c r="CP133" s="308"/>
      <c r="CQ133" s="308"/>
      <c r="CR133" s="308"/>
      <c r="CS133" s="308"/>
      <c r="CT133" s="308"/>
    </row>
    <row r="134" spans="88:98">
      <c r="CJ134" s="308"/>
      <c r="CK134" s="308"/>
      <c r="CL134" s="308"/>
      <c r="CM134" s="309"/>
      <c r="CN134" s="308"/>
      <c r="CO134" s="308"/>
      <c r="CP134" s="308"/>
      <c r="CQ134" s="308"/>
      <c r="CR134" s="308"/>
      <c r="CS134" s="308"/>
      <c r="CT134" s="308"/>
    </row>
    <row r="135" spans="88:98">
      <c r="CJ135" s="308"/>
      <c r="CK135" s="308"/>
      <c r="CL135" s="308"/>
      <c r="CM135" s="309"/>
      <c r="CN135" s="308"/>
      <c r="CO135" s="308"/>
      <c r="CP135" s="308"/>
      <c r="CQ135" s="308"/>
      <c r="CR135" s="308"/>
      <c r="CS135" s="308"/>
      <c r="CT135" s="308"/>
    </row>
    <row r="136" spans="88:98">
      <c r="CJ136" s="308"/>
      <c r="CK136" s="308"/>
      <c r="CL136" s="308"/>
      <c r="CM136" s="309"/>
      <c r="CN136" s="308"/>
      <c r="CO136" s="308"/>
      <c r="CP136" s="308"/>
      <c r="CQ136" s="308"/>
      <c r="CR136" s="308"/>
      <c r="CS136" s="308"/>
      <c r="CT136" s="308"/>
    </row>
    <row r="137" spans="88:98">
      <c r="CJ137" s="308"/>
      <c r="CK137" s="308"/>
      <c r="CL137" s="308"/>
      <c r="CM137" s="309"/>
      <c r="CN137" s="308"/>
      <c r="CO137" s="308"/>
      <c r="CP137" s="308"/>
      <c r="CQ137" s="308"/>
      <c r="CR137" s="308"/>
      <c r="CS137" s="308"/>
      <c r="CT137" s="308"/>
    </row>
    <row r="138" spans="88:98">
      <c r="CJ138" s="308"/>
      <c r="CK138" s="308"/>
      <c r="CL138" s="308"/>
      <c r="CM138" s="309"/>
      <c r="CN138" s="308"/>
      <c r="CO138" s="308"/>
      <c r="CP138" s="308"/>
      <c r="CQ138" s="308"/>
      <c r="CR138" s="308"/>
      <c r="CS138" s="308"/>
      <c r="CT138" s="308"/>
    </row>
    <row r="139" spans="88:98">
      <c r="CJ139" s="308"/>
      <c r="CK139" s="308"/>
      <c r="CL139" s="308"/>
      <c r="CM139" s="309"/>
      <c r="CN139" s="308"/>
      <c r="CO139" s="308"/>
      <c r="CP139" s="308"/>
      <c r="CQ139" s="308"/>
      <c r="CR139" s="308"/>
      <c r="CS139" s="308"/>
      <c r="CT139" s="308"/>
    </row>
    <row r="140" spans="88:98">
      <c r="CJ140" s="308"/>
      <c r="CK140" s="308"/>
      <c r="CL140" s="308"/>
      <c r="CM140" s="309"/>
      <c r="CN140" s="308"/>
      <c r="CO140" s="308"/>
      <c r="CP140" s="308"/>
      <c r="CQ140" s="308"/>
      <c r="CR140" s="308"/>
      <c r="CS140" s="308"/>
      <c r="CT140" s="308"/>
    </row>
    <row r="141" spans="88:98">
      <c r="CJ141" s="308"/>
      <c r="CK141" s="308"/>
      <c r="CL141" s="308"/>
      <c r="CM141" s="309"/>
      <c r="CN141" s="308"/>
      <c r="CO141" s="308"/>
      <c r="CP141" s="308"/>
      <c r="CQ141" s="308"/>
      <c r="CR141" s="308"/>
      <c r="CS141" s="308"/>
      <c r="CT141" s="308"/>
    </row>
    <row r="142" spans="88:98">
      <c r="CJ142" s="309"/>
      <c r="CK142" s="309"/>
      <c r="CL142" s="309"/>
      <c r="CM142" s="309"/>
      <c r="CN142" s="309"/>
      <c r="CO142" s="309"/>
      <c r="CP142" s="309"/>
      <c r="CQ142" s="309"/>
      <c r="CR142" s="309"/>
      <c r="CS142" s="309"/>
      <c r="CT142" s="309"/>
    </row>
    <row r="143" spans="88:98">
      <c r="CJ143" s="309"/>
      <c r="CK143" s="309"/>
      <c r="CL143" s="309"/>
      <c r="CM143" s="309"/>
      <c r="CN143" s="309"/>
      <c r="CO143" s="309"/>
      <c r="CP143" s="309"/>
      <c r="CQ143" s="309"/>
      <c r="CR143" s="309"/>
      <c r="CS143" s="309"/>
      <c r="CT143" s="309"/>
    </row>
    <row r="144" spans="88:98">
      <c r="CJ144" s="309"/>
      <c r="CK144" s="309"/>
      <c r="CL144" s="309"/>
      <c r="CM144" s="309"/>
      <c r="CN144" s="309"/>
      <c r="CO144" s="309"/>
      <c r="CP144" s="309"/>
      <c r="CQ144" s="309"/>
      <c r="CR144" s="309"/>
      <c r="CS144" s="309"/>
      <c r="CT144" s="309"/>
    </row>
  </sheetData>
  <sheetProtection sheet="1" objects="1" scenarios="1"/>
  <dataConsolidate/>
  <mergeCells count="137">
    <mergeCell ref="CQ1:CQ3"/>
    <mergeCell ref="CR1:CR3"/>
    <mergeCell ref="CS1:CS3"/>
    <mergeCell ref="CT1:CT3"/>
    <mergeCell ref="CP1:CP3"/>
    <mergeCell ref="B2:C2"/>
    <mergeCell ref="B3:C3"/>
    <mergeCell ref="D3:E3"/>
    <mergeCell ref="AV3:AW3"/>
    <mergeCell ref="CK1:CK3"/>
    <mergeCell ref="CL1:CL3"/>
    <mergeCell ref="CM1:CM3"/>
    <mergeCell ref="CN1:CN3"/>
    <mergeCell ref="CO1:CO3"/>
    <mergeCell ref="AB1:AC3"/>
    <mergeCell ref="AD1:AE3"/>
    <mergeCell ref="AF1:AG3"/>
    <mergeCell ref="AH1:AI3"/>
    <mergeCell ref="AJ1:AK3"/>
    <mergeCell ref="CJ1:CJ3"/>
    <mergeCell ref="P1:Q3"/>
    <mergeCell ref="R1:S3"/>
    <mergeCell ref="T1:U3"/>
    <mergeCell ref="V1:W3"/>
    <mergeCell ref="X1:Y3"/>
    <mergeCell ref="Z1:AA3"/>
    <mergeCell ref="B1:C1"/>
    <mergeCell ref="F1:G3"/>
    <mergeCell ref="H1:I3"/>
    <mergeCell ref="D9:E9"/>
    <mergeCell ref="J1:K3"/>
    <mergeCell ref="L1:M3"/>
    <mergeCell ref="N1:O3"/>
    <mergeCell ref="D10:E10"/>
    <mergeCell ref="D11:E11"/>
    <mergeCell ref="D12:E12"/>
    <mergeCell ref="D13:E13"/>
    <mergeCell ref="D14:E14"/>
    <mergeCell ref="B4:E4"/>
    <mergeCell ref="B5:C5"/>
    <mergeCell ref="D5:E5"/>
    <mergeCell ref="D6:E6"/>
    <mergeCell ref="D7:E7"/>
    <mergeCell ref="D8:E8"/>
    <mergeCell ref="D21:E21"/>
    <mergeCell ref="D22:E22"/>
    <mergeCell ref="D23:E23"/>
    <mergeCell ref="D24:E24"/>
    <mergeCell ref="D25:E25"/>
    <mergeCell ref="D26:E26"/>
    <mergeCell ref="D15:E15"/>
    <mergeCell ref="D16:E16"/>
    <mergeCell ref="D17:E17"/>
    <mergeCell ref="D18:E18"/>
    <mergeCell ref="D19:E19"/>
    <mergeCell ref="D20:E20"/>
    <mergeCell ref="D33:E33"/>
    <mergeCell ref="D34:E34"/>
    <mergeCell ref="D35:E35"/>
    <mergeCell ref="D36:E36"/>
    <mergeCell ref="D37:E37"/>
    <mergeCell ref="D38:E38"/>
    <mergeCell ref="D27:E27"/>
    <mergeCell ref="D28:E28"/>
    <mergeCell ref="D29:E29"/>
    <mergeCell ref="D30:E30"/>
    <mergeCell ref="D31:E31"/>
    <mergeCell ref="D32:E32"/>
    <mergeCell ref="D45:E45"/>
    <mergeCell ref="D46:E46"/>
    <mergeCell ref="D47:E47"/>
    <mergeCell ref="D48:E48"/>
    <mergeCell ref="D49:E49"/>
    <mergeCell ref="D50:E50"/>
    <mergeCell ref="D39:E39"/>
    <mergeCell ref="D40:E40"/>
    <mergeCell ref="D41:E41"/>
    <mergeCell ref="D42:E42"/>
    <mergeCell ref="D43:E43"/>
    <mergeCell ref="D44:E44"/>
    <mergeCell ref="D57:E57"/>
    <mergeCell ref="D58:E58"/>
    <mergeCell ref="D59:E59"/>
    <mergeCell ref="D60:E60"/>
    <mergeCell ref="D61:E61"/>
    <mergeCell ref="D62:E62"/>
    <mergeCell ref="D51:E51"/>
    <mergeCell ref="D52:E52"/>
    <mergeCell ref="D53:E53"/>
    <mergeCell ref="D54:E54"/>
    <mergeCell ref="D55:E55"/>
    <mergeCell ref="D56:E56"/>
    <mergeCell ref="D69:E69"/>
    <mergeCell ref="D70:E70"/>
    <mergeCell ref="D71:E71"/>
    <mergeCell ref="D72:E72"/>
    <mergeCell ref="D73:E73"/>
    <mergeCell ref="D74:E74"/>
    <mergeCell ref="D63:E63"/>
    <mergeCell ref="D64:E64"/>
    <mergeCell ref="D65:E65"/>
    <mergeCell ref="D66:E66"/>
    <mergeCell ref="D67:E67"/>
    <mergeCell ref="D68:E68"/>
    <mergeCell ref="D81:E81"/>
    <mergeCell ref="D82:E82"/>
    <mergeCell ref="D83:E83"/>
    <mergeCell ref="D84:E84"/>
    <mergeCell ref="D85:E85"/>
    <mergeCell ref="D86:E86"/>
    <mergeCell ref="D75:E75"/>
    <mergeCell ref="D76:E76"/>
    <mergeCell ref="D77:E77"/>
    <mergeCell ref="D78:E78"/>
    <mergeCell ref="D79:E79"/>
    <mergeCell ref="D80:E80"/>
    <mergeCell ref="D93:E93"/>
    <mergeCell ref="D94:E94"/>
    <mergeCell ref="B95:E95"/>
    <mergeCell ref="D96:E96"/>
    <mergeCell ref="D97:E97"/>
    <mergeCell ref="D98:E98"/>
    <mergeCell ref="D87:E87"/>
    <mergeCell ref="D88:E88"/>
    <mergeCell ref="D89:E89"/>
    <mergeCell ref="D90:E90"/>
    <mergeCell ref="B91:E91"/>
    <mergeCell ref="D92:E92"/>
    <mergeCell ref="D105:E105"/>
    <mergeCell ref="D106:E106"/>
    <mergeCell ref="D107:E107"/>
    <mergeCell ref="D99:E99"/>
    <mergeCell ref="D100:E100"/>
    <mergeCell ref="D101:E101"/>
    <mergeCell ref="D102:E102"/>
    <mergeCell ref="D103:E103"/>
    <mergeCell ref="D104:E104"/>
  </mergeCells>
  <dataValidations count="4">
    <dataValidation type="textLength" allowBlank="1" showInputMessage="1" showErrorMessage="1" prompt="Please select your country in worksheet &quot;Intro&quot; (for all pollutant sheets)" sqref="D1" xr:uid="{00000000-0002-0000-0C00-000000000000}">
      <formula1>2</formula1>
      <formula2>2</formula2>
    </dataValidation>
    <dataValidation allowBlank="1" showErrorMessage="1" sqref="E1" xr:uid="{00000000-0002-0000-0C00-000001000000}"/>
    <dataValidation type="custom" allowBlank="1" showInputMessage="1" showErrorMessage="1" errorTitle="Wrong data input" error="Data entry is limited to positive values or zero._x000d__x000a_: symbol can be used for not available data." sqref="BL4:BL95 BL97 BL99:BL104 BL106:BL107 BJ4:BJ95 BJ97 BJ99:BJ104 BJ106:BJ107 BH4:BH95 BH97 BH99:BH104 BH106:BH107 BF4:BF95 BF97 BF99:BF104 BF106:BF112 BD4:BD95 BD97 BD99:BD104 BD106:BD112 BB4:BB95 BB97 BB99:BB104 BB106:BB112 AZ4:AZ95 AZ97 AZ99:AZ104 AZ106:AZ112 AX4:AX95 AX97 AX99:AX104 AX106:AX112 AV4:AV95 AV97 AV99:AV104 AV106:AV112 AT4:AT95 AT97 AT99:AT104 AT106:AT112 AR4:AR95 AR97 AR99:AR104 AR106:AR112 AP4:AP95 AP97 AP99:AP104 AP106:AP112 AN4:AN95 AN97 AN99:AN104 AN106:AN112 AL4:AL95 AL97 AL99:AL104 AL106:AL112 AJ4:AJ95 AJ97 AJ99:AJ104 AJ106:AJ112 AH4:AH95 AH97 AH99:AH104 AH106:AH112 AF4:AF95 AF97 AF99:AF104 AF106:AF112 AD4:AD95 AD97 AD99:AD104 AD106:AD112 AB4:AB95 AB97 AB99:AB104 AB106:AB112 Z4:Z95 Z97 Z99:Z104 Z106:Z112 X4:X95 X97 X99:X104 X106:X112 V4:V95 V97 V99:V104 V106:V112 T4:T95 T97 T99:T104 T106:T112 R4:R95 R97 R99:R104 R106:R112 P4:P95 P97 P99:P104 P106:P112 N4:N95 N97 N99:N104 N106:N112 L4:L95 L97 L99:L104 L106:L112 J4:J95 J97 J99:J104 J106:J112 H4:H95 H97 H99:H104 H106:H112 F4:F95 F97 F99:F104 F106:F112" xr:uid="{00000000-0002-0000-0C00-000002000000}">
      <formula1>OR(AND(ISNUMBER(F4),F4&gt;=0),F4=":")</formula1>
    </dataValidation>
    <dataValidation type="custom" allowBlank="1" showInputMessage="1" showErrorMessage="1" errorTitle="Wrong data input" error="Data entry is limited to numbers._x000d__x000a_: symbol can be used for not available data." sqref="F96 BL105 BL98 BL96 BJ105 BJ98 BJ96 BH105 BH98 BH96 BF105 BF98 BF96 BD105 BD98 BD96 BB105 BB98 BB96 AZ105 AZ98 AZ96 AX105 AX98 AX96 AV105 AV98 AV96 AT105 AT98 AT96 AR105 AR98 AR96 AP105 AP98 AP96 AN105 AN98 AN96 AL105 AL98 AL96 AJ105 AJ98 AJ96 AH105 AH98 AH96 AF105 AF98 AF96 AD105 AD98 AD96 AB105 AB98 AB96 Z105 Z98 Z96 X105 X98 X96 V105 V98 V96 T105 T98 T96 R105 R98 R96 P105 P98 P96 N105 N98 N96 L105 L98 L96 J105 J98 J96 H105 H98 H96 F105 F98" xr:uid="{00000000-0002-0000-0C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45825"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45826"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45827"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45828"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MODEL2">
    <tabColor indexed="42"/>
  </sheetPr>
  <dimension ref="A1:CT144"/>
  <sheetViews>
    <sheetView showGridLines="0" showOutlineSymbols="0" zoomScale="60" zoomScaleNormal="60" zoomScaleSheetLayoutView="100" workbookViewId="0">
      <pane xSplit="5" ySplit="4" topLeftCell="Z65" activePane="bottomRight" state="frozen"/>
      <selection activeCell="BF99" sqref="BF99"/>
      <selection pane="topRight" activeCell="BF99" sqref="BF99"/>
      <selection pane="bottomLeft" activeCell="BF99" sqref="BF99"/>
      <selection pane="bottomRight" activeCell="AP90" sqref="AP90:BJ90"/>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453125"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378</v>
      </c>
      <c r="E2" s="9" t="s">
        <v>336</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558</v>
      </c>
      <c r="B3" s="626" t="s">
        <v>194</v>
      </c>
      <c r="C3" s="627" t="s">
        <v>195</v>
      </c>
      <c r="D3" s="628" t="s">
        <v>345</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738.25446932947955</v>
      </c>
      <c r="G5" s="393"/>
      <c r="H5" s="368">
        <v>857.28634139874043</v>
      </c>
      <c r="I5" s="393"/>
      <c r="J5" s="368">
        <v>769.23172500164446</v>
      </c>
      <c r="K5" s="393"/>
      <c r="L5" s="368">
        <v>763.79544211523125</v>
      </c>
      <c r="M5" s="393"/>
      <c r="N5" s="368">
        <v>770.79809932038779</v>
      </c>
      <c r="O5" s="393"/>
      <c r="P5" s="368">
        <v>1944.6920751529469</v>
      </c>
      <c r="Q5" s="393"/>
      <c r="R5" s="368">
        <v>2061.1422754763007</v>
      </c>
      <c r="S5" s="393"/>
      <c r="T5" s="368">
        <v>2127.2295630115582</v>
      </c>
      <c r="U5" s="393"/>
      <c r="V5" s="368">
        <v>2237.6521535691904</v>
      </c>
      <c r="W5" s="393"/>
      <c r="X5" s="368">
        <v>3296.3348937350443</v>
      </c>
      <c r="Y5" s="393"/>
      <c r="Z5" s="368">
        <v>3485.4408982612335</v>
      </c>
      <c r="AA5" s="393"/>
      <c r="AB5" s="368">
        <v>3716.1482635708121</v>
      </c>
      <c r="AC5" s="393"/>
      <c r="AD5" s="368">
        <v>4223.1169364442976</v>
      </c>
      <c r="AE5" s="393"/>
      <c r="AF5" s="368">
        <v>4066.6360723563398</v>
      </c>
      <c r="AG5" s="393"/>
      <c r="AH5" s="368">
        <v>4332.400631773754</v>
      </c>
      <c r="AI5" s="393"/>
      <c r="AJ5" s="368">
        <v>4901.3014701715319</v>
      </c>
      <c r="AK5" s="393"/>
      <c r="AL5" s="368">
        <v>5119.4901261807554</v>
      </c>
      <c r="AM5" s="393"/>
      <c r="AN5" s="368">
        <v>5698.4432858300825</v>
      </c>
      <c r="AO5" s="393"/>
      <c r="AP5" s="368">
        <v>5758.414027750222</v>
      </c>
      <c r="AQ5" s="393"/>
      <c r="AR5" s="368">
        <v>5441.6939421949846</v>
      </c>
      <c r="AS5" s="393"/>
      <c r="AT5" s="368">
        <v>5973.9324567312287</v>
      </c>
      <c r="AU5" s="393"/>
      <c r="AV5" s="368">
        <v>5606.6550022349547</v>
      </c>
      <c r="AW5" s="393"/>
      <c r="AX5" s="368">
        <v>5684.5660313561712</v>
      </c>
      <c r="AY5" s="393"/>
      <c r="AZ5" s="368">
        <v>5362.5128666278943</v>
      </c>
      <c r="BA5" s="393"/>
      <c r="BB5" s="368">
        <v>5274.8927168331948</v>
      </c>
      <c r="BC5" s="393"/>
      <c r="BD5" s="368">
        <v>5270.6822414269309</v>
      </c>
      <c r="BE5" s="393"/>
      <c r="BF5" s="368">
        <v>5574.2798728228645</v>
      </c>
      <c r="BG5" s="393"/>
      <c r="BH5" s="368">
        <v>5494.2531724651635</v>
      </c>
      <c r="BI5" s="393"/>
      <c r="BJ5" s="368">
        <v>4701.033568180289</v>
      </c>
      <c r="BK5" s="393"/>
      <c r="BL5" s="368" t="s">
        <v>700</v>
      </c>
      <c r="BM5" s="397"/>
      <c r="CJ5" s="303" t="s">
        <v>330</v>
      </c>
      <c r="CK5" s="303" t="s">
        <v>710</v>
      </c>
      <c r="CL5" s="303" t="s">
        <v>944</v>
      </c>
      <c r="CM5" s="303" t="s">
        <v>945</v>
      </c>
      <c r="CN5" s="303" t="s">
        <v>946</v>
      </c>
      <c r="CO5" s="303" t="s">
        <v>378</v>
      </c>
      <c r="CP5" s="303" t="s">
        <v>947</v>
      </c>
      <c r="CQ5" s="303" t="s">
        <v>986</v>
      </c>
      <c r="CR5" s="310">
        <v>3</v>
      </c>
      <c r="CS5" s="303" t="s">
        <v>948</v>
      </c>
      <c r="CT5" s="303" t="s">
        <v>949</v>
      </c>
    </row>
    <row r="6" spans="1:98" s="12" customFormat="1" ht="20.149999999999999" customHeight="1">
      <c r="A6" s="33"/>
      <c r="B6" s="199" t="str">
        <f>Parameters!Q5</f>
        <v>A</v>
      </c>
      <c r="C6" s="200"/>
      <c r="D6" s="621" t="str">
        <f>Parameters!S5</f>
        <v>Agriculture, forestry and fishing</v>
      </c>
      <c r="E6" s="622"/>
      <c r="F6" s="369">
        <v>23.094544939374931</v>
      </c>
      <c r="G6" s="372"/>
      <c r="H6" s="370">
        <v>29.766287006429952</v>
      </c>
      <c r="I6" s="372"/>
      <c r="J6" s="370">
        <v>25.908826544355993</v>
      </c>
      <c r="K6" s="372"/>
      <c r="L6" s="370">
        <v>25.714437854054278</v>
      </c>
      <c r="M6" s="372"/>
      <c r="N6" s="370">
        <v>26.426126204035327</v>
      </c>
      <c r="O6" s="372"/>
      <c r="P6" s="370">
        <v>29.18887691485104</v>
      </c>
      <c r="Q6" s="372"/>
      <c r="R6" s="370">
        <v>33.196354655840004</v>
      </c>
      <c r="S6" s="372"/>
      <c r="T6" s="370">
        <v>32.287945320335758</v>
      </c>
      <c r="U6" s="372"/>
      <c r="V6" s="370">
        <v>38.03925289357128</v>
      </c>
      <c r="W6" s="372"/>
      <c r="X6" s="370">
        <v>45.921116203039809</v>
      </c>
      <c r="Y6" s="372"/>
      <c r="Z6" s="370">
        <v>67.054776380701924</v>
      </c>
      <c r="AA6" s="372"/>
      <c r="AB6" s="370">
        <v>64.432226900379177</v>
      </c>
      <c r="AC6" s="372"/>
      <c r="AD6" s="370">
        <v>72.757898432412873</v>
      </c>
      <c r="AE6" s="372"/>
      <c r="AF6" s="370">
        <v>65.027330120437881</v>
      </c>
      <c r="AG6" s="372"/>
      <c r="AH6" s="370">
        <v>61.763292631232389</v>
      </c>
      <c r="AI6" s="372"/>
      <c r="AJ6" s="370">
        <v>72.982401274426991</v>
      </c>
      <c r="AK6" s="372"/>
      <c r="AL6" s="370">
        <v>71.034661237366763</v>
      </c>
      <c r="AM6" s="372"/>
      <c r="AN6" s="370">
        <v>77.60151367112374</v>
      </c>
      <c r="AO6" s="372"/>
      <c r="AP6" s="370">
        <v>73.283059742504733</v>
      </c>
      <c r="AQ6" s="372"/>
      <c r="AR6" s="370">
        <v>43.888035961960171</v>
      </c>
      <c r="AS6" s="372"/>
      <c r="AT6" s="370">
        <v>63.434669561746816</v>
      </c>
      <c r="AU6" s="372"/>
      <c r="AV6" s="370">
        <v>69.834151479330188</v>
      </c>
      <c r="AW6" s="372"/>
      <c r="AX6" s="370">
        <v>65.692539627367964</v>
      </c>
      <c r="AY6" s="372"/>
      <c r="AZ6" s="370">
        <v>55.040095250465939</v>
      </c>
      <c r="BA6" s="372"/>
      <c r="BB6" s="370">
        <v>57.672507721341667</v>
      </c>
      <c r="BC6" s="372"/>
      <c r="BD6" s="370">
        <v>57.48954426473766</v>
      </c>
      <c r="BE6" s="372"/>
      <c r="BF6" s="370">
        <v>57.807069131786044</v>
      </c>
      <c r="BG6" s="372"/>
      <c r="BH6" s="370">
        <v>55.391961363228575</v>
      </c>
      <c r="BI6" s="372"/>
      <c r="BJ6" s="370">
        <v>51.68109575111859</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21.668114655488267</v>
      </c>
      <c r="G7" s="372"/>
      <c r="H7" s="373">
        <v>27.927777811453666</v>
      </c>
      <c r="I7" s="372"/>
      <c r="J7" s="373">
        <v>24.308572679218074</v>
      </c>
      <c r="K7" s="372"/>
      <c r="L7" s="373">
        <v>24.126190370311591</v>
      </c>
      <c r="M7" s="372"/>
      <c r="N7" s="373">
        <v>24.79392142138213</v>
      </c>
      <c r="O7" s="372"/>
      <c r="P7" s="373">
        <v>27.38603134706516</v>
      </c>
      <c r="Q7" s="372"/>
      <c r="R7" s="373">
        <v>31.145987968813436</v>
      </c>
      <c r="S7" s="372"/>
      <c r="T7" s="373">
        <v>30.293686367396621</v>
      </c>
      <c r="U7" s="372"/>
      <c r="V7" s="373">
        <v>35.689765495302495</v>
      </c>
      <c r="W7" s="372"/>
      <c r="X7" s="373">
        <v>43.084806979634621</v>
      </c>
      <c r="Y7" s="372"/>
      <c r="Z7" s="373">
        <v>62.913150556951429</v>
      </c>
      <c r="AA7" s="372"/>
      <c r="AB7" s="373">
        <v>60.452582358768851</v>
      </c>
      <c r="AC7" s="372"/>
      <c r="AD7" s="373">
        <v>67.986568016100904</v>
      </c>
      <c r="AE7" s="372"/>
      <c r="AF7" s="373">
        <v>60.71520905933648</v>
      </c>
      <c r="AG7" s="372"/>
      <c r="AH7" s="373">
        <v>57.619274157007375</v>
      </c>
      <c r="AI7" s="372"/>
      <c r="AJ7" s="373">
        <v>68.101211917354448</v>
      </c>
      <c r="AK7" s="372"/>
      <c r="AL7" s="373">
        <v>66.250212564323476</v>
      </c>
      <c r="AM7" s="372"/>
      <c r="AN7" s="373">
        <v>72.396379141641475</v>
      </c>
      <c r="AO7" s="372"/>
      <c r="AP7" s="373">
        <v>68.316434518682797</v>
      </c>
      <c r="AQ7" s="372"/>
      <c r="AR7" s="373">
        <v>40.74984299804408</v>
      </c>
      <c r="AS7" s="372"/>
      <c r="AT7" s="373">
        <v>58.738628941264032</v>
      </c>
      <c r="AU7" s="372"/>
      <c r="AV7" s="373">
        <v>64.692668123001155</v>
      </c>
      <c r="AW7" s="372"/>
      <c r="AX7" s="373">
        <v>60.442954382356319</v>
      </c>
      <c r="AY7" s="372"/>
      <c r="AZ7" s="373">
        <v>50.824067664460728</v>
      </c>
      <c r="BA7" s="372"/>
      <c r="BB7" s="373">
        <v>52.738148774740161</v>
      </c>
      <c r="BC7" s="372"/>
      <c r="BD7" s="373">
        <v>52.973585035840252</v>
      </c>
      <c r="BE7" s="372"/>
      <c r="BF7" s="373">
        <v>52.505327135671386</v>
      </c>
      <c r="BG7" s="372"/>
      <c r="BH7" s="373">
        <v>50.454991393738922</v>
      </c>
      <c r="BI7" s="372"/>
      <c r="BJ7" s="373">
        <v>46.874923821867569</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1.4210827653154054</v>
      </c>
      <c r="G8" s="372"/>
      <c r="H8" s="373">
        <v>1.8316168412632248</v>
      </c>
      <c r="I8" s="372"/>
      <c r="J8" s="373">
        <v>1.5942547025014955</v>
      </c>
      <c r="K8" s="372"/>
      <c r="L8" s="373">
        <v>1.5822933316113066</v>
      </c>
      <c r="M8" s="372"/>
      <c r="N8" s="373">
        <v>1.6260858398026889</v>
      </c>
      <c r="O8" s="372"/>
      <c r="P8" s="373">
        <v>1.7960869127967412</v>
      </c>
      <c r="Q8" s="372"/>
      <c r="R8" s="373">
        <v>2.0426801046112697</v>
      </c>
      <c r="S8" s="372"/>
      <c r="T8" s="373">
        <v>1.9867827117886145</v>
      </c>
      <c r="U8" s="372"/>
      <c r="V8" s="373">
        <v>2.3406794476545079</v>
      </c>
      <c r="W8" s="372"/>
      <c r="X8" s="373">
        <v>2.8256762352968074</v>
      </c>
      <c r="Y8" s="372"/>
      <c r="Z8" s="373">
        <v>4.1260993579583012</v>
      </c>
      <c r="AA8" s="372"/>
      <c r="AB8" s="373">
        <v>3.9647253245033522</v>
      </c>
      <c r="AC8" s="372"/>
      <c r="AD8" s="373">
        <v>4.7519415863128369</v>
      </c>
      <c r="AE8" s="372"/>
      <c r="AF8" s="373">
        <v>4.294371176970448</v>
      </c>
      <c r="AG8" s="372"/>
      <c r="AH8" s="373">
        <v>4.1267370033037993</v>
      </c>
      <c r="AI8" s="372"/>
      <c r="AJ8" s="373">
        <v>4.8609293338059025</v>
      </c>
      <c r="AK8" s="372"/>
      <c r="AL8" s="373">
        <v>4.7644478812789357</v>
      </c>
      <c r="AM8" s="372"/>
      <c r="AN8" s="373">
        <v>5.1834987360956317</v>
      </c>
      <c r="AO8" s="372"/>
      <c r="AP8" s="373">
        <v>4.946644508680544</v>
      </c>
      <c r="AQ8" s="372"/>
      <c r="AR8" s="373">
        <v>3.1237362630325087</v>
      </c>
      <c r="AS8" s="372"/>
      <c r="AT8" s="373">
        <v>4.6760004374156905</v>
      </c>
      <c r="AU8" s="372"/>
      <c r="AV8" s="373">
        <v>5.1185662866329427</v>
      </c>
      <c r="AW8" s="372"/>
      <c r="AX8" s="373">
        <v>5.22423520097046</v>
      </c>
      <c r="AY8" s="372"/>
      <c r="AZ8" s="373">
        <v>4.1924205251310012</v>
      </c>
      <c r="BA8" s="372"/>
      <c r="BB8" s="373">
        <v>4.9115511013979116</v>
      </c>
      <c r="BC8" s="372"/>
      <c r="BD8" s="373">
        <v>4.491396832843833</v>
      </c>
      <c r="BE8" s="372"/>
      <c r="BF8" s="373">
        <v>5.2779651777737158</v>
      </c>
      <c r="BG8" s="372"/>
      <c r="BH8" s="373">
        <v>4.9139560427703302</v>
      </c>
      <c r="BI8" s="372"/>
      <c r="BJ8" s="373">
        <v>4.7916190759139106</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5.347518571259694E-3</v>
      </c>
      <c r="G9" s="372"/>
      <c r="H9" s="373">
        <v>6.8923537130599318E-3</v>
      </c>
      <c r="I9" s="372"/>
      <c r="J9" s="373">
        <v>5.9991626364229922E-3</v>
      </c>
      <c r="K9" s="372"/>
      <c r="L9" s="373">
        <v>5.9541521313812166E-3</v>
      </c>
      <c r="M9" s="372"/>
      <c r="N9" s="373">
        <v>6.1189428505083196E-3</v>
      </c>
      <c r="O9" s="372"/>
      <c r="P9" s="373">
        <v>6.7586549891380495E-3</v>
      </c>
      <c r="Q9" s="372"/>
      <c r="R9" s="373">
        <v>7.6865824152944863E-3</v>
      </c>
      <c r="S9" s="372"/>
      <c r="T9" s="373">
        <v>7.4762411505210702E-3</v>
      </c>
      <c r="U9" s="372"/>
      <c r="V9" s="373">
        <v>8.8079506142770547E-3</v>
      </c>
      <c r="W9" s="372"/>
      <c r="X9" s="373">
        <v>1.0632988108376045E-2</v>
      </c>
      <c r="Y9" s="372"/>
      <c r="Z9" s="373">
        <v>1.5526465792193024E-2</v>
      </c>
      <c r="AA9" s="372"/>
      <c r="AB9" s="373">
        <v>1.4919217106978062E-2</v>
      </c>
      <c r="AC9" s="372"/>
      <c r="AD9" s="373">
        <v>1.9388829999135174E-2</v>
      </c>
      <c r="AE9" s="372"/>
      <c r="AF9" s="373">
        <v>1.7749884130956933E-2</v>
      </c>
      <c r="AG9" s="372"/>
      <c r="AH9" s="373">
        <v>1.7281470921212641E-2</v>
      </c>
      <c r="AI9" s="372"/>
      <c r="AJ9" s="373">
        <v>2.0260023266643869E-2</v>
      </c>
      <c r="AK9" s="372"/>
      <c r="AL9" s="373">
        <v>2.0000791764349515E-2</v>
      </c>
      <c r="AM9" s="372"/>
      <c r="AN9" s="373">
        <v>2.1635793386635172E-2</v>
      </c>
      <c r="AO9" s="372"/>
      <c r="AP9" s="373">
        <v>1.9980715141392279E-2</v>
      </c>
      <c r="AQ9" s="372"/>
      <c r="AR9" s="373">
        <v>1.4456700883584278E-2</v>
      </c>
      <c r="AS9" s="372"/>
      <c r="AT9" s="373">
        <v>2.0040183067098333E-2</v>
      </c>
      <c r="AU9" s="372"/>
      <c r="AV9" s="373">
        <v>2.2917069696096321E-2</v>
      </c>
      <c r="AW9" s="372"/>
      <c r="AX9" s="373">
        <v>2.5350044041184787E-2</v>
      </c>
      <c r="AY9" s="372"/>
      <c r="AZ9" s="373">
        <v>2.3607060874211078E-2</v>
      </c>
      <c r="BA9" s="372"/>
      <c r="BB9" s="373">
        <v>2.2807845203595922E-2</v>
      </c>
      <c r="BC9" s="372"/>
      <c r="BD9" s="373">
        <v>2.4562396053576043E-2</v>
      </c>
      <c r="BE9" s="372"/>
      <c r="BF9" s="373">
        <v>2.3776818340940239E-2</v>
      </c>
      <c r="BG9" s="372"/>
      <c r="BH9" s="373">
        <v>2.3013926719319962E-2</v>
      </c>
      <c r="BI9" s="372"/>
      <c r="BJ9" s="373">
        <v>1.4552853337108517E-2</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0.54915426401620238</v>
      </c>
      <c r="G10" s="372"/>
      <c r="H10" s="370">
        <v>0.51521320010674665</v>
      </c>
      <c r="I10" s="372"/>
      <c r="J10" s="370">
        <v>0.52741609714355731</v>
      </c>
      <c r="K10" s="372"/>
      <c r="L10" s="370">
        <v>0.55392276496658099</v>
      </c>
      <c r="M10" s="372"/>
      <c r="N10" s="370">
        <v>0.53725481263711394</v>
      </c>
      <c r="O10" s="372"/>
      <c r="P10" s="370">
        <v>2.0397999423743371</v>
      </c>
      <c r="Q10" s="372"/>
      <c r="R10" s="370">
        <v>1.9600672332584526</v>
      </c>
      <c r="S10" s="372"/>
      <c r="T10" s="370">
        <v>2.1138212594955048</v>
      </c>
      <c r="U10" s="372"/>
      <c r="V10" s="370">
        <v>2.1092545898564845</v>
      </c>
      <c r="W10" s="372"/>
      <c r="X10" s="370">
        <v>3.3138021796382011</v>
      </c>
      <c r="Y10" s="372"/>
      <c r="Z10" s="370">
        <v>3.0145015964489068</v>
      </c>
      <c r="AA10" s="372"/>
      <c r="AB10" s="370">
        <v>3.4370814140484063</v>
      </c>
      <c r="AC10" s="372"/>
      <c r="AD10" s="370">
        <v>4.1216500137566543</v>
      </c>
      <c r="AE10" s="372"/>
      <c r="AF10" s="370">
        <v>4.1592919780111606</v>
      </c>
      <c r="AG10" s="372"/>
      <c r="AH10" s="370">
        <v>5.0832488906277185</v>
      </c>
      <c r="AI10" s="372"/>
      <c r="AJ10" s="370">
        <v>6.3686735790497337</v>
      </c>
      <c r="AK10" s="372"/>
      <c r="AL10" s="370">
        <v>7.1366457167097961</v>
      </c>
      <c r="AM10" s="372"/>
      <c r="AN10" s="370">
        <v>8.8967415350972967</v>
      </c>
      <c r="AO10" s="372"/>
      <c r="AP10" s="370">
        <v>8.9729103324741608</v>
      </c>
      <c r="AQ10" s="372"/>
      <c r="AR10" s="370">
        <v>9.981483790822379</v>
      </c>
      <c r="AS10" s="372"/>
      <c r="AT10" s="370">
        <v>10.270790794303565</v>
      </c>
      <c r="AU10" s="372"/>
      <c r="AV10" s="370">
        <v>9.189714591447224</v>
      </c>
      <c r="AW10" s="372"/>
      <c r="AX10" s="370">
        <v>9.4630496500159609</v>
      </c>
      <c r="AY10" s="372"/>
      <c r="AZ10" s="370">
        <v>9.2544560326002809</v>
      </c>
      <c r="BA10" s="372"/>
      <c r="BB10" s="370">
        <v>7.0996008444279273</v>
      </c>
      <c r="BC10" s="372"/>
      <c r="BD10" s="370">
        <v>7.0220240806948215</v>
      </c>
      <c r="BE10" s="372"/>
      <c r="BF10" s="370">
        <v>7.5052592614193516</v>
      </c>
      <c r="BG10" s="372"/>
      <c r="BH10" s="370">
        <v>7.5285141335784544</v>
      </c>
      <c r="BI10" s="372"/>
      <c r="BJ10" s="370">
        <v>8.2336044186184356</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200.85795966612901</v>
      </c>
      <c r="G11" s="372"/>
      <c r="H11" s="370">
        <v>176.05822453356257</v>
      </c>
      <c r="I11" s="372"/>
      <c r="J11" s="370">
        <v>165.00873364182218</v>
      </c>
      <c r="K11" s="372"/>
      <c r="L11" s="370">
        <v>158.63569236213687</v>
      </c>
      <c r="M11" s="372"/>
      <c r="N11" s="370">
        <v>151.59302189272199</v>
      </c>
      <c r="O11" s="372"/>
      <c r="P11" s="407">
        <v>1187.7551198376593</v>
      </c>
      <c r="Q11" s="372" t="s">
        <v>352</v>
      </c>
      <c r="R11" s="370">
        <v>1233.2002392554232</v>
      </c>
      <c r="S11" s="372"/>
      <c r="T11" s="370">
        <v>1271.3594949713899</v>
      </c>
      <c r="U11" s="372"/>
      <c r="V11" s="370">
        <v>1261.4344779267922</v>
      </c>
      <c r="W11" s="372"/>
      <c r="X11" s="407">
        <v>2065.7793845011161</v>
      </c>
      <c r="Y11" s="372" t="s">
        <v>352</v>
      </c>
      <c r="Z11" s="370">
        <v>1822.4217002902972</v>
      </c>
      <c r="AA11" s="372"/>
      <c r="AB11" s="370">
        <v>2072.3261313876592</v>
      </c>
      <c r="AC11" s="372"/>
      <c r="AD11" s="370">
        <v>2301.7497486407829</v>
      </c>
      <c r="AE11" s="372"/>
      <c r="AF11" s="370">
        <v>2299.6121320324551</v>
      </c>
      <c r="AG11" s="372"/>
      <c r="AH11" s="370">
        <v>2521.0470761324777</v>
      </c>
      <c r="AI11" s="372"/>
      <c r="AJ11" s="370">
        <v>2676.6191296692778</v>
      </c>
      <c r="AK11" s="372"/>
      <c r="AL11" s="370">
        <v>2838.1635189156273</v>
      </c>
      <c r="AM11" s="372"/>
      <c r="AN11" s="370">
        <v>3045.4866743292096</v>
      </c>
      <c r="AO11" s="372"/>
      <c r="AP11" s="370">
        <v>2732.2566379141258</v>
      </c>
      <c r="AQ11" s="372"/>
      <c r="AR11" s="370">
        <v>2858.6350481608524</v>
      </c>
      <c r="AS11" s="372"/>
      <c r="AT11" s="370">
        <v>2920.3044157100785</v>
      </c>
      <c r="AU11" s="372"/>
      <c r="AV11" s="370">
        <v>2550.7743527792427</v>
      </c>
      <c r="AW11" s="372"/>
      <c r="AX11" s="370">
        <v>2661.7037666372676</v>
      </c>
      <c r="AY11" s="372"/>
      <c r="AZ11" s="370">
        <v>2579.0705767993823</v>
      </c>
      <c r="BA11" s="372"/>
      <c r="BB11" s="370">
        <v>2495.2586952750808</v>
      </c>
      <c r="BC11" s="372"/>
      <c r="BD11" s="370">
        <v>2545.6389837427146</v>
      </c>
      <c r="BE11" s="372"/>
      <c r="BF11" s="370">
        <v>2704.5594378150013</v>
      </c>
      <c r="BG11" s="372"/>
      <c r="BH11" s="370">
        <v>2757.2540630947396</v>
      </c>
      <c r="BI11" s="372"/>
      <c r="BJ11" s="370">
        <v>2250.9330942523379</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6.1078967904123589</v>
      </c>
      <c r="G12" s="372"/>
      <c r="H12" s="376">
        <v>5.4484239456236461</v>
      </c>
      <c r="I12" s="372"/>
      <c r="J12" s="376">
        <v>4.9492307671899098</v>
      </c>
      <c r="K12" s="372"/>
      <c r="L12" s="376">
        <v>4.592573921951578</v>
      </c>
      <c r="M12" s="372"/>
      <c r="N12" s="376">
        <v>4.3607100767490889</v>
      </c>
      <c r="O12" s="372"/>
      <c r="P12" s="376">
        <v>41.827212610105875</v>
      </c>
      <c r="Q12" s="372"/>
      <c r="R12" s="376">
        <v>44.034650727095496</v>
      </c>
      <c r="S12" s="372"/>
      <c r="T12" s="376">
        <v>46.514846397009798</v>
      </c>
      <c r="U12" s="372"/>
      <c r="V12" s="376">
        <v>46.110686609004567</v>
      </c>
      <c r="W12" s="372"/>
      <c r="X12" s="376">
        <v>75.995591256949908</v>
      </c>
      <c r="Y12" s="372"/>
      <c r="Z12" s="376">
        <v>66.729828095211019</v>
      </c>
      <c r="AA12" s="372"/>
      <c r="AB12" s="376">
        <v>75.84867309084423</v>
      </c>
      <c r="AC12" s="372"/>
      <c r="AD12" s="376">
        <v>84.679925777525824</v>
      </c>
      <c r="AE12" s="372"/>
      <c r="AF12" s="376">
        <v>84.510155210747854</v>
      </c>
      <c r="AG12" s="372"/>
      <c r="AH12" s="376">
        <v>90.949085264283539</v>
      </c>
      <c r="AI12" s="372"/>
      <c r="AJ12" s="376">
        <v>93.453735307536775</v>
      </c>
      <c r="AK12" s="372"/>
      <c r="AL12" s="376">
        <v>97.838316256734672</v>
      </c>
      <c r="AM12" s="372"/>
      <c r="AN12" s="376">
        <v>100.90495164530907</v>
      </c>
      <c r="AO12" s="372"/>
      <c r="AP12" s="376">
        <v>100.75244307337829</v>
      </c>
      <c r="AQ12" s="372"/>
      <c r="AR12" s="376">
        <v>101.79985198885423</v>
      </c>
      <c r="AS12" s="372"/>
      <c r="AT12" s="376">
        <v>104.88244548381446</v>
      </c>
      <c r="AU12" s="372"/>
      <c r="AV12" s="376">
        <v>90.51065923271841</v>
      </c>
      <c r="AW12" s="372"/>
      <c r="AX12" s="376">
        <v>95.155020824760541</v>
      </c>
      <c r="AY12" s="372"/>
      <c r="AZ12" s="376">
        <v>91.780474161227033</v>
      </c>
      <c r="BA12" s="372"/>
      <c r="BB12" s="376">
        <v>94.913703872430219</v>
      </c>
      <c r="BC12" s="372"/>
      <c r="BD12" s="376">
        <v>96.88927041265903</v>
      </c>
      <c r="BE12" s="372"/>
      <c r="BF12" s="376">
        <v>102.67927813907779</v>
      </c>
      <c r="BG12" s="372"/>
      <c r="BH12" s="376">
        <v>107.47256714245604</v>
      </c>
      <c r="BI12" s="372"/>
      <c r="BJ12" s="376">
        <v>84.294653180733576</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1.1285704525516744</v>
      </c>
      <c r="G13" s="372"/>
      <c r="H13" s="376">
        <v>1.0067181042839344</v>
      </c>
      <c r="I13" s="372"/>
      <c r="J13" s="376">
        <v>0.91448100686277201</v>
      </c>
      <c r="K13" s="372"/>
      <c r="L13" s="376">
        <v>0.84858068289722854</v>
      </c>
      <c r="M13" s="372"/>
      <c r="N13" s="376">
        <v>0.80573865499634811</v>
      </c>
      <c r="O13" s="372"/>
      <c r="P13" s="376">
        <v>7.7285124297549501</v>
      </c>
      <c r="Q13" s="372"/>
      <c r="R13" s="376">
        <v>8.1363859613741063</v>
      </c>
      <c r="S13" s="372"/>
      <c r="T13" s="376">
        <v>8.594657547430641</v>
      </c>
      <c r="U13" s="372"/>
      <c r="V13" s="376">
        <v>8.5199799930279134</v>
      </c>
      <c r="W13" s="372"/>
      <c r="X13" s="376">
        <v>14.041884098535615</v>
      </c>
      <c r="Y13" s="372"/>
      <c r="Z13" s="376">
        <v>12.32982725089947</v>
      </c>
      <c r="AA13" s="372"/>
      <c r="AB13" s="376">
        <v>14.014737683509379</v>
      </c>
      <c r="AC13" s="372"/>
      <c r="AD13" s="376">
        <v>15.640242140921085</v>
      </c>
      <c r="AE13" s="372"/>
      <c r="AF13" s="376">
        <v>15.608964471029916</v>
      </c>
      <c r="AG13" s="372"/>
      <c r="AH13" s="376">
        <v>16.798547928603227</v>
      </c>
      <c r="AI13" s="372"/>
      <c r="AJ13" s="376">
        <v>17.261092730074676</v>
      </c>
      <c r="AK13" s="372"/>
      <c r="AL13" s="376">
        <v>18.071454513727904</v>
      </c>
      <c r="AM13" s="372"/>
      <c r="AN13" s="376">
        <v>18.638477457955258</v>
      </c>
      <c r="AO13" s="372"/>
      <c r="AP13" s="376">
        <v>22.470921142015612</v>
      </c>
      <c r="AQ13" s="372"/>
      <c r="AR13" s="376">
        <v>22.792045063634749</v>
      </c>
      <c r="AS13" s="372"/>
      <c r="AT13" s="376">
        <v>23.326499856598947</v>
      </c>
      <c r="AU13" s="372"/>
      <c r="AV13" s="376">
        <v>20.262306774317075</v>
      </c>
      <c r="AW13" s="372"/>
      <c r="AX13" s="376">
        <v>21.231081523036085</v>
      </c>
      <c r="AY13" s="372"/>
      <c r="AZ13" s="376">
        <v>20.487374102195474</v>
      </c>
      <c r="BA13" s="372"/>
      <c r="BB13" s="376">
        <v>20.765389800174354</v>
      </c>
      <c r="BC13" s="372"/>
      <c r="BD13" s="376">
        <v>21.571820044232965</v>
      </c>
      <c r="BE13" s="372"/>
      <c r="BF13" s="376">
        <v>22.734823642067433</v>
      </c>
      <c r="BG13" s="372"/>
      <c r="BH13" s="376">
        <v>23.549460899609077</v>
      </c>
      <c r="BI13" s="372"/>
      <c r="BJ13" s="376">
        <v>21.805503079709176</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8"/>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1.9725072083776587</v>
      </c>
      <c r="G15" s="372"/>
      <c r="H15" s="373">
        <v>1.5995768750188608</v>
      </c>
      <c r="I15" s="372"/>
      <c r="J15" s="373">
        <v>1.4530211237853052</v>
      </c>
      <c r="K15" s="372"/>
      <c r="L15" s="373">
        <v>1.348311936751748</v>
      </c>
      <c r="M15" s="372"/>
      <c r="N15" s="373">
        <v>1.2802401331181925</v>
      </c>
      <c r="O15" s="372"/>
      <c r="P15" s="373">
        <v>12.279852431704333</v>
      </c>
      <c r="Q15" s="372"/>
      <c r="R15" s="373">
        <v>12.927923690514501</v>
      </c>
      <c r="S15" s="372"/>
      <c r="T15" s="373">
        <v>12.290465287916438</v>
      </c>
      <c r="U15" s="372"/>
      <c r="V15" s="373">
        <v>12.183675472835604</v>
      </c>
      <c r="W15" s="372"/>
      <c r="X15" s="373">
        <v>20.080065801061576</v>
      </c>
      <c r="Y15" s="372"/>
      <c r="Z15" s="373">
        <v>17.631803593906838</v>
      </c>
      <c r="AA15" s="372"/>
      <c r="AB15" s="373">
        <v>20.041246095944754</v>
      </c>
      <c r="AC15" s="372"/>
      <c r="AD15" s="373">
        <v>20.406448373458517</v>
      </c>
      <c r="AE15" s="372"/>
      <c r="AF15" s="373">
        <v>20.385684717578002</v>
      </c>
      <c r="AG15" s="372"/>
      <c r="AH15" s="373">
        <v>21.952592131106396</v>
      </c>
      <c r="AI15" s="372"/>
      <c r="AJ15" s="373">
        <v>22.593208105883313</v>
      </c>
      <c r="AK15" s="372"/>
      <c r="AL15" s="373">
        <v>23.663249339732019</v>
      </c>
      <c r="AM15" s="372"/>
      <c r="AN15" s="373">
        <v>24.411964094227351</v>
      </c>
      <c r="AO15" s="372"/>
      <c r="AP15" s="373">
        <v>21.613618149426717</v>
      </c>
      <c r="AQ15" s="372"/>
      <c r="AR15" s="373">
        <v>21.893680183620276</v>
      </c>
      <c r="AS15" s="372"/>
      <c r="AT15" s="373">
        <v>22.559507835146736</v>
      </c>
      <c r="AU15" s="372"/>
      <c r="AV15" s="373">
        <v>20.6216042778176</v>
      </c>
      <c r="AW15" s="372"/>
      <c r="AX15" s="373">
        <v>21.131802645742724</v>
      </c>
      <c r="AY15" s="372"/>
      <c r="AZ15" s="373">
        <v>20.804607669737031</v>
      </c>
      <c r="BA15" s="372"/>
      <c r="BB15" s="373">
        <v>21.156708057908233</v>
      </c>
      <c r="BC15" s="372"/>
      <c r="BD15" s="373">
        <v>21.77289317015201</v>
      </c>
      <c r="BE15" s="372"/>
      <c r="BF15" s="373">
        <v>23.182052897045327</v>
      </c>
      <c r="BG15" s="372"/>
      <c r="BH15" s="373">
        <v>24.146233802320666</v>
      </c>
      <c r="BI15" s="372"/>
      <c r="BJ15" s="373">
        <v>17.068785763425989</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3.5863767425048336</v>
      </c>
      <c r="G16" s="372"/>
      <c r="H16" s="373">
        <v>3.0391960625358352</v>
      </c>
      <c r="I16" s="372"/>
      <c r="J16" s="373">
        <v>2.7607401351920799</v>
      </c>
      <c r="K16" s="372"/>
      <c r="L16" s="373">
        <v>2.5617926798283213</v>
      </c>
      <c r="M16" s="372"/>
      <c r="N16" s="373">
        <v>2.4324562529245659</v>
      </c>
      <c r="O16" s="372"/>
      <c r="P16" s="373">
        <v>23.331719620238232</v>
      </c>
      <c r="Q16" s="372"/>
      <c r="R16" s="373">
        <v>24.56305501197755</v>
      </c>
      <c r="S16" s="372"/>
      <c r="T16" s="373">
        <v>24.580930575832877</v>
      </c>
      <c r="U16" s="372"/>
      <c r="V16" s="373">
        <v>24.367350945671209</v>
      </c>
      <c r="W16" s="372"/>
      <c r="X16" s="373">
        <v>40.160131602123151</v>
      </c>
      <c r="Y16" s="372"/>
      <c r="Z16" s="373">
        <v>35.263607187813676</v>
      </c>
      <c r="AA16" s="372"/>
      <c r="AB16" s="373">
        <v>40.082492191889507</v>
      </c>
      <c r="AC16" s="372"/>
      <c r="AD16" s="373">
        <v>41.947710933910187</v>
      </c>
      <c r="AE16" s="372"/>
      <c r="AF16" s="373">
        <v>41.844811255099302</v>
      </c>
      <c r="AG16" s="372"/>
      <c r="AH16" s="373">
        <v>45.023161990355497</v>
      </c>
      <c r="AI16" s="372"/>
      <c r="AJ16" s="373">
        <v>46.227060013013144</v>
      </c>
      <c r="AK16" s="372"/>
      <c r="AL16" s="373">
        <v>48.391872798595919</v>
      </c>
      <c r="AM16" s="372"/>
      <c r="AN16" s="373">
        <v>49.90837817528125</v>
      </c>
      <c r="AO16" s="372"/>
      <c r="AP16" s="373">
        <v>43.06884291162509</v>
      </c>
      <c r="AQ16" s="372"/>
      <c r="AR16" s="373">
        <v>43.565650507905943</v>
      </c>
      <c r="AS16" s="372"/>
      <c r="AT16" s="373">
        <v>44.499596419419923</v>
      </c>
      <c r="AU16" s="372"/>
      <c r="AV16" s="373">
        <v>38.401573199180916</v>
      </c>
      <c r="AW16" s="372"/>
      <c r="AX16" s="373">
        <v>40.262210709502803</v>
      </c>
      <c r="AY16" s="372"/>
      <c r="AZ16" s="373">
        <v>38.777852403531014</v>
      </c>
      <c r="BA16" s="372"/>
      <c r="BB16" s="373">
        <v>38.321645159951231</v>
      </c>
      <c r="BC16" s="372"/>
      <c r="BD16" s="373">
        <v>39.618855991536158</v>
      </c>
      <c r="BE16" s="372"/>
      <c r="BF16" s="373">
        <v>41.855646998383811</v>
      </c>
      <c r="BG16" s="372"/>
      <c r="BH16" s="373">
        <v>43.498198698331521</v>
      </c>
      <c r="BI16" s="372"/>
      <c r="BJ16" s="373">
        <v>34.849949920404768</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0</v>
      </c>
      <c r="G17" s="372"/>
      <c r="H17" s="373">
        <v>0</v>
      </c>
      <c r="I17" s="372"/>
      <c r="J17" s="373">
        <v>0</v>
      </c>
      <c r="K17" s="372"/>
      <c r="L17" s="373">
        <v>0</v>
      </c>
      <c r="M17" s="372"/>
      <c r="N17" s="373">
        <v>0</v>
      </c>
      <c r="O17" s="372"/>
      <c r="P17" s="373">
        <v>0</v>
      </c>
      <c r="Q17" s="372"/>
      <c r="R17" s="373">
        <v>0</v>
      </c>
      <c r="S17" s="372"/>
      <c r="T17" s="373">
        <v>0</v>
      </c>
      <c r="U17" s="372"/>
      <c r="V17" s="373">
        <v>0</v>
      </c>
      <c r="W17" s="372"/>
      <c r="X17" s="373">
        <v>0</v>
      </c>
      <c r="Y17" s="372"/>
      <c r="Z17" s="373">
        <v>0</v>
      </c>
      <c r="AA17" s="372"/>
      <c r="AB17" s="373">
        <v>0</v>
      </c>
      <c r="AC17" s="372"/>
      <c r="AD17" s="373">
        <v>3.9372263681837278</v>
      </c>
      <c r="AE17" s="372"/>
      <c r="AF17" s="373">
        <v>3.9318248975501202</v>
      </c>
      <c r="AG17" s="372"/>
      <c r="AH17" s="373">
        <v>4.2328006722542213</v>
      </c>
      <c r="AI17" s="372"/>
      <c r="AJ17" s="373">
        <v>4.3540599957195836</v>
      </c>
      <c r="AK17" s="372"/>
      <c r="AL17" s="373">
        <v>4.5590542880772666</v>
      </c>
      <c r="AM17" s="372"/>
      <c r="AN17" s="373">
        <v>4.702202410753217</v>
      </c>
      <c r="AO17" s="372"/>
      <c r="AP17" s="373">
        <v>4.6535337873678611</v>
      </c>
      <c r="AQ17" s="372"/>
      <c r="AR17" s="373">
        <v>4.734657500162033</v>
      </c>
      <c r="AS17" s="372"/>
      <c r="AT17" s="373">
        <v>4.8818163033426405</v>
      </c>
      <c r="AU17" s="372"/>
      <c r="AV17" s="373">
        <v>4.2490728027933926</v>
      </c>
      <c r="AW17" s="372"/>
      <c r="AX17" s="373">
        <v>4.4714980199943142</v>
      </c>
      <c r="AY17" s="372"/>
      <c r="AZ17" s="373">
        <v>4.4918057464364765</v>
      </c>
      <c r="BA17" s="372"/>
      <c r="BB17" s="373">
        <v>4.2954951084934621</v>
      </c>
      <c r="BC17" s="372"/>
      <c r="BD17" s="373">
        <v>4.5377709183577046</v>
      </c>
      <c r="BE17" s="372"/>
      <c r="BF17" s="373">
        <v>4.6969475039479542</v>
      </c>
      <c r="BG17" s="372"/>
      <c r="BH17" s="373">
        <v>4.8519916307871442</v>
      </c>
      <c r="BI17" s="372"/>
      <c r="BJ17" s="373">
        <v>4.4338664388496918</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15.096031294426821</v>
      </c>
      <c r="G18" s="372"/>
      <c r="H18" s="376">
        <v>13.81607970020465</v>
      </c>
      <c r="I18" s="372"/>
      <c r="J18" s="376">
        <v>15.154048631330038</v>
      </c>
      <c r="K18" s="372"/>
      <c r="L18" s="376">
        <v>16.889631609982754</v>
      </c>
      <c r="M18" s="372"/>
      <c r="N18" s="376">
        <v>16.532109053934501</v>
      </c>
      <c r="O18" s="372"/>
      <c r="P18" s="376">
        <v>22.11098986036512</v>
      </c>
      <c r="Q18" s="372"/>
      <c r="R18" s="376">
        <v>14.459129396609482</v>
      </c>
      <c r="S18" s="372"/>
      <c r="T18" s="376">
        <v>15.715940537242885</v>
      </c>
      <c r="U18" s="372"/>
      <c r="V18" s="376">
        <v>16.154875563295853</v>
      </c>
      <c r="W18" s="372"/>
      <c r="X18" s="376">
        <v>19.849024296228283</v>
      </c>
      <c r="Y18" s="372"/>
      <c r="Z18" s="376">
        <v>21.796594908723232</v>
      </c>
      <c r="AA18" s="372"/>
      <c r="AB18" s="376">
        <v>25.218817904249356</v>
      </c>
      <c r="AC18" s="372"/>
      <c r="AD18" s="376">
        <v>30.399578860651459</v>
      </c>
      <c r="AE18" s="372"/>
      <c r="AF18" s="376">
        <v>32.064466515002643</v>
      </c>
      <c r="AG18" s="372"/>
      <c r="AH18" s="376">
        <v>58.496891758307633</v>
      </c>
      <c r="AI18" s="372"/>
      <c r="AJ18" s="376">
        <v>105.25345406109274</v>
      </c>
      <c r="AK18" s="372"/>
      <c r="AL18" s="376">
        <v>128.76333566397901</v>
      </c>
      <c r="AM18" s="372"/>
      <c r="AN18" s="376">
        <v>193.62840509430777</v>
      </c>
      <c r="AO18" s="372"/>
      <c r="AP18" s="376">
        <v>248.30023397201177</v>
      </c>
      <c r="AQ18" s="372"/>
      <c r="AR18" s="376">
        <v>299.92338065143866</v>
      </c>
      <c r="AS18" s="372"/>
      <c r="AT18" s="376">
        <v>305.74019161457767</v>
      </c>
      <c r="AU18" s="372"/>
      <c r="AV18" s="376">
        <v>278.50835181746925</v>
      </c>
      <c r="AW18" s="372"/>
      <c r="AX18" s="376">
        <v>285.62921656719442</v>
      </c>
      <c r="AY18" s="372"/>
      <c r="AZ18" s="376">
        <v>282.44064213327789</v>
      </c>
      <c r="BA18" s="372"/>
      <c r="BB18" s="376">
        <v>249.64864357577756</v>
      </c>
      <c r="BC18" s="372"/>
      <c r="BD18" s="376">
        <v>241.034824106245</v>
      </c>
      <c r="BE18" s="372"/>
      <c r="BF18" s="376">
        <v>261.55261222625154</v>
      </c>
      <c r="BG18" s="372"/>
      <c r="BH18" s="376">
        <v>244.3566143675518</v>
      </c>
      <c r="BI18" s="372"/>
      <c r="BJ18" s="376">
        <v>236.65794933322988</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6.9037752293218047</v>
      </c>
      <c r="G19" s="372"/>
      <c r="H19" s="376">
        <v>6.0783921250716704</v>
      </c>
      <c r="I19" s="372"/>
      <c r="J19" s="376">
        <v>5.5214802703841599</v>
      </c>
      <c r="K19" s="372"/>
      <c r="L19" s="376">
        <v>5.1235853596566425</v>
      </c>
      <c r="M19" s="372"/>
      <c r="N19" s="376">
        <v>4.8649125058491318</v>
      </c>
      <c r="O19" s="372"/>
      <c r="P19" s="376">
        <v>46.663439240476464</v>
      </c>
      <c r="Q19" s="372"/>
      <c r="R19" s="376">
        <v>49.1261100239551</v>
      </c>
      <c r="S19" s="372"/>
      <c r="T19" s="376">
        <v>51.210272032985159</v>
      </c>
      <c r="U19" s="372"/>
      <c r="V19" s="376">
        <v>50.765314470148354</v>
      </c>
      <c r="W19" s="372"/>
      <c r="X19" s="376">
        <v>83.66694083775657</v>
      </c>
      <c r="Y19" s="372"/>
      <c r="Z19" s="376">
        <v>73.465848307945166</v>
      </c>
      <c r="AA19" s="372"/>
      <c r="AB19" s="376">
        <v>83.505192066436464</v>
      </c>
      <c r="AC19" s="372"/>
      <c r="AD19" s="376">
        <v>90.64024290185948</v>
      </c>
      <c r="AE19" s="372"/>
      <c r="AF19" s="376">
        <v>90.417468622559099</v>
      </c>
      <c r="AG19" s="372"/>
      <c r="AH19" s="376">
        <v>97.284794701281285</v>
      </c>
      <c r="AI19" s="372"/>
      <c r="AJ19" s="376">
        <v>99.885455692140127</v>
      </c>
      <c r="AK19" s="372"/>
      <c r="AL19" s="376">
        <v>104.56269190851864</v>
      </c>
      <c r="AM19" s="372"/>
      <c r="AN19" s="376">
        <v>107.83911299479882</v>
      </c>
      <c r="AO19" s="372"/>
      <c r="AP19" s="376">
        <v>96.620584873537354</v>
      </c>
      <c r="AQ19" s="372"/>
      <c r="AR19" s="376">
        <v>97.752083092657145</v>
      </c>
      <c r="AS19" s="372"/>
      <c r="AT19" s="376">
        <v>99.815769735336232</v>
      </c>
      <c r="AU19" s="372"/>
      <c r="AV19" s="376">
        <v>86.1334107611533</v>
      </c>
      <c r="AW19" s="372"/>
      <c r="AX19" s="376">
        <v>90.284807523252866</v>
      </c>
      <c r="AY19" s="372"/>
      <c r="AZ19" s="376">
        <v>86.99430087379821</v>
      </c>
      <c r="BA19" s="372"/>
      <c r="BB19" s="376">
        <v>86.621199067685595</v>
      </c>
      <c r="BC19" s="372"/>
      <c r="BD19" s="376">
        <v>89.544839588559029</v>
      </c>
      <c r="BE19" s="372"/>
      <c r="BF19" s="376">
        <v>94.660204397597767</v>
      </c>
      <c r="BG19" s="372"/>
      <c r="BH19" s="376">
        <v>98.316750679445718</v>
      </c>
      <c r="BI19" s="372"/>
      <c r="BJ19" s="376">
        <v>78.321226720847008</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1.4345506970019335</v>
      </c>
      <c r="G20" s="372"/>
      <c r="H20" s="376">
        <v>1.1197038125132024</v>
      </c>
      <c r="I20" s="372"/>
      <c r="J20" s="376">
        <v>1.0171147866497137</v>
      </c>
      <c r="K20" s="372"/>
      <c r="L20" s="376">
        <v>0.94381835572622352</v>
      </c>
      <c r="M20" s="372"/>
      <c r="N20" s="376">
        <v>0.89616809318273483</v>
      </c>
      <c r="O20" s="372"/>
      <c r="P20" s="376">
        <v>8.5958967021930324</v>
      </c>
      <c r="Q20" s="372"/>
      <c r="R20" s="376">
        <v>9.0495465833601489</v>
      </c>
      <c r="S20" s="372"/>
      <c r="T20" s="376">
        <v>8.1936435252776239</v>
      </c>
      <c r="U20" s="372"/>
      <c r="V20" s="376">
        <v>8.1224503152237375</v>
      </c>
      <c r="W20" s="372"/>
      <c r="X20" s="376">
        <v>13.38671053404105</v>
      </c>
      <c r="Y20" s="372"/>
      <c r="Z20" s="376">
        <v>11.754535729271227</v>
      </c>
      <c r="AA20" s="372"/>
      <c r="AB20" s="376">
        <v>13.360830730629834</v>
      </c>
      <c r="AC20" s="372"/>
      <c r="AD20" s="376">
        <v>12.888239051659824</v>
      </c>
      <c r="AE20" s="372"/>
      <c r="AF20" s="376">
        <v>12.856530297783857</v>
      </c>
      <c r="AG20" s="372"/>
      <c r="AH20" s="376">
        <v>13.832994723135387</v>
      </c>
      <c r="AI20" s="372"/>
      <c r="AJ20" s="376">
        <v>14.202714118469126</v>
      </c>
      <c r="AK20" s="372"/>
      <c r="AL20" s="376">
        <v>14.867783311935126</v>
      </c>
      <c r="AM20" s="372"/>
      <c r="AN20" s="376">
        <v>15.333680866677305</v>
      </c>
      <c r="AO20" s="372"/>
      <c r="AP20" s="376">
        <v>12.112939936161384</v>
      </c>
      <c r="AQ20" s="372"/>
      <c r="AR20" s="376">
        <v>12.252756530662408</v>
      </c>
      <c r="AS20" s="372"/>
      <c r="AT20" s="376">
        <v>12.513610724738538</v>
      </c>
      <c r="AU20" s="372"/>
      <c r="AV20" s="376">
        <v>10.799019761781809</v>
      </c>
      <c r="AW20" s="372"/>
      <c r="AX20" s="376">
        <v>11.316279325634705</v>
      </c>
      <c r="AY20" s="372"/>
      <c r="AZ20" s="376">
        <v>10.898873492536447</v>
      </c>
      <c r="BA20" s="372"/>
      <c r="BB20" s="376">
        <v>15.313358383789316</v>
      </c>
      <c r="BC20" s="372"/>
      <c r="BD20" s="376">
        <v>15.830831184350821</v>
      </c>
      <c r="BE20" s="372"/>
      <c r="BF20" s="376">
        <v>16.729941193255346</v>
      </c>
      <c r="BG20" s="372"/>
      <c r="BH20" s="376">
        <v>17.380284433645127</v>
      </c>
      <c r="BI20" s="372"/>
      <c r="BJ20" s="376">
        <v>14.28738325506473</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8"/>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2.6556242258553153</v>
      </c>
      <c r="G22" s="372"/>
      <c r="H22" s="373">
        <v>2.3688950745599486</v>
      </c>
      <c r="I22" s="372"/>
      <c r="J22" s="373">
        <v>2.1518531788764359</v>
      </c>
      <c r="K22" s="372"/>
      <c r="L22" s="373">
        <v>1.996783996957908</v>
      </c>
      <c r="M22" s="372"/>
      <c r="N22" s="373">
        <v>1.8959729869575039</v>
      </c>
      <c r="O22" s="372"/>
      <c r="P22" s="373">
        <v>18.185860521048358</v>
      </c>
      <c r="Q22" s="372"/>
      <c r="R22" s="373">
        <v>19.145622341149171</v>
      </c>
      <c r="S22" s="372"/>
      <c r="T22" s="373">
        <v>20.223975157494191</v>
      </c>
      <c r="U22" s="372"/>
      <c r="V22" s="373">
        <v>20.048252390562698</v>
      </c>
      <c r="W22" s="372"/>
      <c r="X22" s="373">
        <v>33.041772008483711</v>
      </c>
      <c r="Y22" s="372"/>
      <c r="Z22" s="373">
        <v>29.013153652984233</v>
      </c>
      <c r="AA22" s="372"/>
      <c r="AB22" s="373">
        <v>32.977894137832571</v>
      </c>
      <c r="AC22" s="372"/>
      <c r="AD22" s="373">
        <v>36.690772376055143</v>
      </c>
      <c r="AE22" s="372"/>
      <c r="AF22" s="373">
        <v>36.609366324889201</v>
      </c>
      <c r="AG22" s="372"/>
      <c r="AH22" s="373">
        <v>39.394514543330324</v>
      </c>
      <c r="AI22" s="372"/>
      <c r="AJ22" s="373">
        <v>40.464418401966725</v>
      </c>
      <c r="AK22" s="372"/>
      <c r="AL22" s="373">
        <v>42.361120363882783</v>
      </c>
      <c r="AM22" s="372"/>
      <c r="AN22" s="373">
        <v>43.688657422212884</v>
      </c>
      <c r="AO22" s="372"/>
      <c r="AP22" s="373">
        <v>40.57940207240339</v>
      </c>
      <c r="AQ22" s="372"/>
      <c r="AR22" s="373">
        <v>41.040456448757531</v>
      </c>
      <c r="AS22" s="372"/>
      <c r="AT22" s="373">
        <v>42.091938937507507</v>
      </c>
      <c r="AU22" s="372"/>
      <c r="AV22" s="373">
        <v>36.325623176194902</v>
      </c>
      <c r="AW22" s="372"/>
      <c r="AX22" s="373">
        <v>38.112952751521149</v>
      </c>
      <c r="AY22" s="372"/>
      <c r="AZ22" s="373">
        <v>36.776097042616044</v>
      </c>
      <c r="BA22" s="372"/>
      <c r="BB22" s="373">
        <v>42.358398455583057</v>
      </c>
      <c r="BC22" s="372"/>
      <c r="BD22" s="373">
        <v>43.863479540770335</v>
      </c>
      <c r="BE22" s="372"/>
      <c r="BF22" s="373">
        <v>46.333572750078169</v>
      </c>
      <c r="BG22" s="372"/>
      <c r="BH22" s="373">
        <v>48.012198101092388</v>
      </c>
      <c r="BI22" s="372"/>
      <c r="BJ22" s="373">
        <v>37.58197572291099</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36.903816680374732</v>
      </c>
      <c r="G23" s="372"/>
      <c r="H23" s="373">
        <v>31.319715212869291</v>
      </c>
      <c r="I23" s="372"/>
      <c r="J23" s="373">
        <v>28.450153603716277</v>
      </c>
      <c r="K23" s="372"/>
      <c r="L23" s="373">
        <v>26.399947721599222</v>
      </c>
      <c r="M23" s="372"/>
      <c r="N23" s="373">
        <v>25.067101806454207</v>
      </c>
      <c r="O23" s="372"/>
      <c r="P23" s="406">
        <v>240.43951061277079</v>
      </c>
      <c r="Q23" s="372" t="s">
        <v>352</v>
      </c>
      <c r="R23" s="373">
        <v>253.12874586027391</v>
      </c>
      <c r="S23" s="372"/>
      <c r="T23" s="373">
        <v>253.72982783276376</v>
      </c>
      <c r="U23" s="372"/>
      <c r="V23" s="373">
        <v>251.52521142809502</v>
      </c>
      <c r="W23" s="372"/>
      <c r="X23" s="373">
        <v>414.54180287080453</v>
      </c>
      <c r="Y23" s="372"/>
      <c r="Z23" s="373">
        <v>363.99878974976559</v>
      </c>
      <c r="AA23" s="372"/>
      <c r="AB23" s="373">
        <v>413.7403916251705</v>
      </c>
      <c r="AC23" s="372"/>
      <c r="AD23" s="373">
        <v>433.68823488486959</v>
      </c>
      <c r="AE23" s="372"/>
      <c r="AF23" s="373">
        <v>432.62122006115084</v>
      </c>
      <c r="AG23" s="372"/>
      <c r="AH23" s="373">
        <v>465.48144784469599</v>
      </c>
      <c r="AI23" s="372"/>
      <c r="AJ23" s="373">
        <v>477.92067165599934</v>
      </c>
      <c r="AK23" s="372"/>
      <c r="AL23" s="373">
        <v>500.30438424894987</v>
      </c>
      <c r="AM23" s="372"/>
      <c r="AN23" s="373">
        <v>515.98683979006785</v>
      </c>
      <c r="AO23" s="372"/>
      <c r="AP23" s="373">
        <v>499.27396414758266</v>
      </c>
      <c r="AQ23" s="372"/>
      <c r="AR23" s="373">
        <v>504.94806576472809</v>
      </c>
      <c r="AS23" s="372"/>
      <c r="AT23" s="373">
        <v>515.69468748332076</v>
      </c>
      <c r="AU23" s="372"/>
      <c r="AV23" s="373">
        <v>445.03342395879912</v>
      </c>
      <c r="AW23" s="372"/>
      <c r="AX23" s="373">
        <v>466.71017999466136</v>
      </c>
      <c r="AY23" s="372"/>
      <c r="AZ23" s="373">
        <v>449.2836083706834</v>
      </c>
      <c r="BA23" s="372"/>
      <c r="BB23" s="373">
        <v>444.43051862869112</v>
      </c>
      <c r="BC23" s="372"/>
      <c r="BD23" s="373">
        <v>459.10308310405281</v>
      </c>
      <c r="BE23" s="372"/>
      <c r="BF23" s="373">
        <v>485.17158970933116</v>
      </c>
      <c r="BG23" s="372"/>
      <c r="BH23" s="373">
        <v>504.89785691861402</v>
      </c>
      <c r="BI23" s="372"/>
      <c r="BJ23" s="373">
        <v>394.07410030786741</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8"/>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116.07789511706656</v>
      </c>
      <c r="G25" s="372"/>
      <c r="H25" s="373">
        <v>102.40131994948744</v>
      </c>
      <c r="I25" s="372"/>
      <c r="J25" s="373">
        <v>95.496570699808672</v>
      </c>
      <c r="K25" s="372"/>
      <c r="L25" s="373">
        <v>91.305159938904893</v>
      </c>
      <c r="M25" s="372"/>
      <c r="N25" s="373">
        <v>87.166606030729014</v>
      </c>
      <c r="O25" s="372"/>
      <c r="P25" s="406">
        <v>706.24982987107103</v>
      </c>
      <c r="Q25" s="372" t="s">
        <v>352</v>
      </c>
      <c r="R25" s="373">
        <v>735.10219899559172</v>
      </c>
      <c r="S25" s="372"/>
      <c r="T25" s="373">
        <v>764.56560251334531</v>
      </c>
      <c r="U25" s="372"/>
      <c r="V25" s="373">
        <v>758.46854534434271</v>
      </c>
      <c r="W25" s="372"/>
      <c r="X25" s="373">
        <v>1243.6110535700827</v>
      </c>
      <c r="Y25" s="372"/>
      <c r="Z25" s="373">
        <v>1096.1285875745198</v>
      </c>
      <c r="AA25" s="372"/>
      <c r="AB25" s="373">
        <v>1246.3390873680451</v>
      </c>
      <c r="AC25" s="372"/>
      <c r="AD25" s="373">
        <v>1360.4138440827817</v>
      </c>
      <c r="AE25" s="372"/>
      <c r="AF25" s="373">
        <v>1358.6750452346209</v>
      </c>
      <c r="AG25" s="372"/>
      <c r="AH25" s="373">
        <v>1484.542086012794</v>
      </c>
      <c r="AI25" s="372"/>
      <c r="AJ25" s="373">
        <v>1566.8882263519818</v>
      </c>
      <c r="AK25" s="372"/>
      <c r="AL25" s="373">
        <v>1657.8248224115089</v>
      </c>
      <c r="AM25" s="372"/>
      <c r="AN25" s="373">
        <v>1767.3006901274673</v>
      </c>
      <c r="AO25" s="372"/>
      <c r="AP25" s="373">
        <v>1362.70194375553</v>
      </c>
      <c r="AQ25" s="372"/>
      <c r="AR25" s="373">
        <v>1423.7868368838429</v>
      </c>
      <c r="AS25" s="372"/>
      <c r="AT25" s="373">
        <v>1453.3270849512221</v>
      </c>
      <c r="AU25" s="372"/>
      <c r="AV25" s="373">
        <v>1267.5688051284328</v>
      </c>
      <c r="AW25" s="372"/>
      <c r="AX25" s="373">
        <v>1322.4702252912775</v>
      </c>
      <c r="AY25" s="372"/>
      <c r="AZ25" s="373">
        <v>1280.2288746140914</v>
      </c>
      <c r="BA25" s="372"/>
      <c r="BB25" s="373">
        <v>1212.8232284429293</v>
      </c>
      <c r="BC25" s="372"/>
      <c r="BD25" s="373">
        <v>1237.4883635180565</v>
      </c>
      <c r="BE25" s="372"/>
      <c r="BF25" s="373">
        <v>1314.6952327080239</v>
      </c>
      <c r="BG25" s="372"/>
      <c r="BH25" s="373">
        <v>1340.3670638535439</v>
      </c>
      <c r="BI25" s="372"/>
      <c r="BJ25" s="373">
        <v>1093.3710806110398</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2.869101394003867</v>
      </c>
      <c r="G26" s="372"/>
      <c r="H26" s="373">
        <v>2.3993653125282912</v>
      </c>
      <c r="I26" s="372"/>
      <c r="J26" s="373">
        <v>2.1795316856779579</v>
      </c>
      <c r="K26" s="372"/>
      <c r="L26" s="373">
        <v>2.022467905127622</v>
      </c>
      <c r="M26" s="372"/>
      <c r="N26" s="373">
        <v>1.920360199677289</v>
      </c>
      <c r="O26" s="372"/>
      <c r="P26" s="373">
        <v>18.419778647556498</v>
      </c>
      <c r="Q26" s="372"/>
      <c r="R26" s="373">
        <v>19.391885535771753</v>
      </c>
      <c r="S26" s="372"/>
      <c r="T26" s="373">
        <v>19.118501558981123</v>
      </c>
      <c r="U26" s="372"/>
      <c r="V26" s="373">
        <v>18.952384068855384</v>
      </c>
      <c r="W26" s="372"/>
      <c r="X26" s="373">
        <v>31.235657912762449</v>
      </c>
      <c r="Y26" s="372"/>
      <c r="Z26" s="373">
        <v>27.427250034966193</v>
      </c>
      <c r="AA26" s="372"/>
      <c r="AB26" s="373">
        <v>31.175271704802949</v>
      </c>
      <c r="AC26" s="372"/>
      <c r="AD26" s="373">
        <v>32.788659220899817</v>
      </c>
      <c r="AE26" s="372"/>
      <c r="AF26" s="373">
        <v>32.751758051011613</v>
      </c>
      <c r="AG26" s="372"/>
      <c r="AH26" s="373">
        <v>35.264042287824893</v>
      </c>
      <c r="AI26" s="372"/>
      <c r="AJ26" s="373">
        <v>36.288967463313348</v>
      </c>
      <c r="AK26" s="372"/>
      <c r="AL26" s="373">
        <v>38.000951184462522</v>
      </c>
      <c r="AM26" s="372"/>
      <c r="AN26" s="373">
        <v>39.196280629463004</v>
      </c>
      <c r="AO26" s="372"/>
      <c r="AP26" s="373">
        <v>34.449968139361019</v>
      </c>
      <c r="AQ26" s="372"/>
      <c r="AR26" s="373">
        <v>35.184748232529827</v>
      </c>
      <c r="AS26" s="372"/>
      <c r="AT26" s="373">
        <v>36.446631810837502</v>
      </c>
      <c r="AU26" s="372"/>
      <c r="AV26" s="373">
        <v>31.890541805185364</v>
      </c>
      <c r="AW26" s="372"/>
      <c r="AX26" s="373">
        <v>33.678531544795383</v>
      </c>
      <c r="AY26" s="372"/>
      <c r="AZ26" s="373">
        <v>33.169089547034211</v>
      </c>
      <c r="BA26" s="372"/>
      <c r="BB26" s="373">
        <v>33.789032878646012</v>
      </c>
      <c r="BC26" s="372"/>
      <c r="BD26" s="373">
        <v>35.335516756404701</v>
      </c>
      <c r="BE26" s="372"/>
      <c r="BF26" s="373">
        <v>36.939081717239908</v>
      </c>
      <c r="BG26" s="372"/>
      <c r="BH26" s="373">
        <v>38.2909636005853</v>
      </c>
      <c r="BI26" s="372"/>
      <c r="BJ26" s="373">
        <v>29.122617993438336</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0.29541109698290718</v>
      </c>
      <c r="G27" s="372"/>
      <c r="H27" s="376">
        <v>0.26351540470217372</v>
      </c>
      <c r="I27" s="372"/>
      <c r="J27" s="376">
        <v>0.23937170851546422</v>
      </c>
      <c r="K27" s="372"/>
      <c r="L27" s="376">
        <v>0.22212184436194671</v>
      </c>
      <c r="M27" s="372"/>
      <c r="N27" s="376">
        <v>0.21090764818078991</v>
      </c>
      <c r="O27" s="372"/>
      <c r="P27" s="376">
        <v>2.0229914133919844</v>
      </c>
      <c r="Q27" s="372"/>
      <c r="R27" s="376">
        <v>2.1297551224129685</v>
      </c>
      <c r="S27" s="372"/>
      <c r="T27" s="376">
        <v>2.2497108696567225</v>
      </c>
      <c r="U27" s="372"/>
      <c r="V27" s="376">
        <v>2.230163504920891</v>
      </c>
      <c r="W27" s="372"/>
      <c r="X27" s="376">
        <v>3.6755599757874351</v>
      </c>
      <c r="Y27" s="372"/>
      <c r="Z27" s="376">
        <v>3.2274172919932802</v>
      </c>
      <c r="AA27" s="372"/>
      <c r="AB27" s="376">
        <v>3.6684542144909891</v>
      </c>
      <c r="AC27" s="372"/>
      <c r="AD27" s="376">
        <v>4.0925680883795881</v>
      </c>
      <c r="AE27" s="372"/>
      <c r="AF27" s="376">
        <v>4.0850512147957883</v>
      </c>
      <c r="AG27" s="372"/>
      <c r="AH27" s="376">
        <v>4.3971787890983709</v>
      </c>
      <c r="AI27" s="372"/>
      <c r="AJ27" s="376">
        <v>4.5191719899626239</v>
      </c>
      <c r="AK27" s="372"/>
      <c r="AL27" s="376">
        <v>4.732297354705234</v>
      </c>
      <c r="AM27" s="372"/>
      <c r="AN27" s="376">
        <v>4.8817533747320265</v>
      </c>
      <c r="AO27" s="372"/>
      <c r="AP27" s="376">
        <v>5.9687523348081006</v>
      </c>
      <c r="AQ27" s="372"/>
      <c r="AR27" s="376">
        <v>6.0694158043314692</v>
      </c>
      <c r="AS27" s="372"/>
      <c r="AT27" s="376">
        <v>6.2101897799078447</v>
      </c>
      <c r="AU27" s="372"/>
      <c r="AV27" s="376">
        <v>5.390426155274243</v>
      </c>
      <c r="AW27" s="372"/>
      <c r="AX27" s="376">
        <v>5.6779101187749426</v>
      </c>
      <c r="AY27" s="372"/>
      <c r="AZ27" s="376">
        <v>5.5209925941758184</v>
      </c>
      <c r="BA27" s="372"/>
      <c r="BB27" s="376">
        <v>7.8378686007660185</v>
      </c>
      <c r="BC27" s="372"/>
      <c r="BD27" s="376">
        <v>8.1528071367750883</v>
      </c>
      <c r="BE27" s="372"/>
      <c r="BF27" s="376">
        <v>8.7772000948405005</v>
      </c>
      <c r="BG27" s="372"/>
      <c r="BH27" s="376">
        <v>8.9155564379709364</v>
      </c>
      <c r="BI27" s="372"/>
      <c r="BJ27" s="376">
        <v>6.7879828326781206</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0.94054711016819281</v>
      </c>
      <c r="G28" s="372"/>
      <c r="H28" s="376">
        <v>0.83899574155730539</v>
      </c>
      <c r="I28" s="372"/>
      <c r="J28" s="376">
        <v>0.76212563102620934</v>
      </c>
      <c r="K28" s="372"/>
      <c r="L28" s="376">
        <v>0.70720450569920923</v>
      </c>
      <c r="M28" s="372"/>
      <c r="N28" s="376">
        <v>0.67150009270061262</v>
      </c>
      <c r="O28" s="372"/>
      <c r="P28" s="376">
        <v>6.4409182566049381</v>
      </c>
      <c r="Q28" s="372"/>
      <c r="R28" s="376">
        <v>6.7808387911281702</v>
      </c>
      <c r="S28" s="372"/>
      <c r="T28" s="376">
        <v>7.1627609076988525</v>
      </c>
      <c r="U28" s="372"/>
      <c r="V28" s="376">
        <v>7.1005248657848492</v>
      </c>
      <c r="W28" s="372"/>
      <c r="X28" s="376">
        <v>11.702462598000416</v>
      </c>
      <c r="Y28" s="372"/>
      <c r="Z28" s="376">
        <v>10.275639738295864</v>
      </c>
      <c r="AA28" s="372"/>
      <c r="AB28" s="376">
        <v>11.67983886002586</v>
      </c>
      <c r="AC28" s="372"/>
      <c r="AD28" s="376">
        <v>13.017489465331685</v>
      </c>
      <c r="AE28" s="372"/>
      <c r="AF28" s="376">
        <v>12.991852203562617</v>
      </c>
      <c r="AG28" s="372"/>
      <c r="AH28" s="376">
        <v>13.983049308468377</v>
      </c>
      <c r="AI28" s="372"/>
      <c r="AJ28" s="376">
        <v>14.368137087663866</v>
      </c>
      <c r="AK28" s="372"/>
      <c r="AL28" s="376">
        <v>15.044335791531966</v>
      </c>
      <c r="AM28" s="372"/>
      <c r="AN28" s="376">
        <v>15.518225234380008</v>
      </c>
      <c r="AO28" s="372"/>
      <c r="AP28" s="376">
        <v>25.686305435918779</v>
      </c>
      <c r="AQ28" s="372"/>
      <c r="AR28" s="376">
        <v>26.009141534049359</v>
      </c>
      <c r="AS28" s="372"/>
      <c r="AT28" s="376">
        <v>26.616106539180937</v>
      </c>
      <c r="AU28" s="372"/>
      <c r="AV28" s="376">
        <v>23.083581608198795</v>
      </c>
      <c r="AW28" s="372"/>
      <c r="AX28" s="376">
        <v>24.339576356257037</v>
      </c>
      <c r="AY28" s="372"/>
      <c r="AZ28" s="376">
        <v>23.43537397358406</v>
      </c>
      <c r="BA28" s="372"/>
      <c r="BB28" s="376">
        <v>23.683924619199178</v>
      </c>
      <c r="BC28" s="372"/>
      <c r="BD28" s="376">
        <v>24.736981384036326</v>
      </c>
      <c r="BE28" s="372"/>
      <c r="BF28" s="376">
        <v>25.772802900151667</v>
      </c>
      <c r="BG28" s="372"/>
      <c r="BH28" s="376">
        <v>27.102864535289321</v>
      </c>
      <c r="BI28" s="372"/>
      <c r="BJ28" s="376">
        <v>20.757492553888788</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2.4917910254359907</v>
      </c>
      <c r="G29" s="372"/>
      <c r="H29" s="376">
        <v>2.2227510313839107</v>
      </c>
      <c r="I29" s="372"/>
      <c r="J29" s="376">
        <v>2.0190990829861271</v>
      </c>
      <c r="K29" s="372"/>
      <c r="L29" s="376">
        <v>1.8735965709724633</v>
      </c>
      <c r="M29" s="372"/>
      <c r="N29" s="376">
        <v>1.7790048860727523</v>
      </c>
      <c r="O29" s="372"/>
      <c r="P29" s="376">
        <v>17.063921768368392</v>
      </c>
      <c r="Q29" s="372"/>
      <c r="R29" s="376">
        <v>17.964473083798975</v>
      </c>
      <c r="S29" s="372"/>
      <c r="T29" s="376">
        <v>18.976299171187794</v>
      </c>
      <c r="U29" s="372"/>
      <c r="V29" s="376">
        <v>18.811417254031895</v>
      </c>
      <c r="W29" s="372"/>
      <c r="X29" s="376">
        <v>31.003328766788986</v>
      </c>
      <c r="Y29" s="372"/>
      <c r="Z29" s="376">
        <v>27.223247622248618</v>
      </c>
      <c r="AA29" s="372"/>
      <c r="AB29" s="376">
        <v>30.943391708201112</v>
      </c>
      <c r="AC29" s="372"/>
      <c r="AD29" s="376">
        <v>34.392015371324909</v>
      </c>
      <c r="AE29" s="372"/>
      <c r="AF29" s="376">
        <v>34.317668662548911</v>
      </c>
      <c r="AG29" s="372"/>
      <c r="AH29" s="376">
        <v>36.931962326806776</v>
      </c>
      <c r="AI29" s="372"/>
      <c r="AJ29" s="376">
        <v>37.936763802604375</v>
      </c>
      <c r="AK29" s="372"/>
      <c r="AL29" s="376">
        <v>39.719899261712399</v>
      </c>
      <c r="AM29" s="372"/>
      <c r="AN29" s="376">
        <v>40.969968728067371</v>
      </c>
      <c r="AO29" s="372"/>
      <c r="AP29" s="376">
        <v>53.71063184514432</v>
      </c>
      <c r="AQ29" s="372"/>
      <c r="AR29" s="376">
        <v>54.538405217289672</v>
      </c>
      <c r="AS29" s="372"/>
      <c r="AT29" s="376">
        <v>55.592940963944308</v>
      </c>
      <c r="AU29" s="372"/>
      <c r="AV29" s="376">
        <v>48.495238626721608</v>
      </c>
      <c r="AW29" s="372"/>
      <c r="AX29" s="376">
        <v>50.539679985520216</v>
      </c>
      <c r="AY29" s="372"/>
      <c r="AZ29" s="376">
        <v>48.848134130545098</v>
      </c>
      <c r="BA29" s="372"/>
      <c r="BB29" s="376">
        <v>49.7874746626158</v>
      </c>
      <c r="BC29" s="372"/>
      <c r="BD29" s="376">
        <v>51.471929939710868</v>
      </c>
      <c r="BE29" s="372"/>
      <c r="BF29" s="376">
        <v>55.64379841495883</v>
      </c>
      <c r="BG29" s="372"/>
      <c r="BH29" s="376">
        <v>56.637090156665522</v>
      </c>
      <c r="BI29" s="372"/>
      <c r="BJ29" s="376">
        <v>44.274303213620115</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8"/>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0</v>
      </c>
      <c r="G31" s="372"/>
      <c r="H31" s="373">
        <v>0</v>
      </c>
      <c r="I31" s="372"/>
      <c r="J31" s="373">
        <v>0</v>
      </c>
      <c r="K31" s="372"/>
      <c r="L31" s="373">
        <v>0</v>
      </c>
      <c r="M31" s="372"/>
      <c r="N31" s="373">
        <v>0</v>
      </c>
      <c r="O31" s="372"/>
      <c r="P31" s="373">
        <v>0</v>
      </c>
      <c r="Q31" s="372"/>
      <c r="R31" s="373">
        <v>0</v>
      </c>
      <c r="S31" s="372"/>
      <c r="T31" s="373">
        <v>0</v>
      </c>
      <c r="U31" s="372"/>
      <c r="V31" s="373">
        <v>0</v>
      </c>
      <c r="W31" s="372"/>
      <c r="X31" s="373">
        <v>0</v>
      </c>
      <c r="Y31" s="372"/>
      <c r="Z31" s="373">
        <v>0</v>
      </c>
      <c r="AA31" s="372"/>
      <c r="AB31" s="373">
        <v>0</v>
      </c>
      <c r="AC31" s="372"/>
      <c r="AD31" s="373">
        <v>52.806721455340281</v>
      </c>
      <c r="AE31" s="372"/>
      <c r="AF31" s="373">
        <v>52.678906685050158</v>
      </c>
      <c r="AG31" s="372"/>
      <c r="AH31" s="373">
        <v>56.681701563310426</v>
      </c>
      <c r="AI31" s="372"/>
      <c r="AJ31" s="373">
        <v>58.20013939745629</v>
      </c>
      <c r="AK31" s="372"/>
      <c r="AL31" s="373">
        <v>60.927168940635681</v>
      </c>
      <c r="AM31" s="372"/>
      <c r="AN31" s="373">
        <v>62.837879500191015</v>
      </c>
      <c r="AO31" s="372"/>
      <c r="AP31" s="373">
        <v>94.228172264458379</v>
      </c>
      <c r="AQ31" s="372"/>
      <c r="AR31" s="373">
        <v>95.307177204425798</v>
      </c>
      <c r="AS31" s="372"/>
      <c r="AT31" s="373">
        <v>97.324580502324025</v>
      </c>
      <c r="AU31" s="372"/>
      <c r="AV31" s="373">
        <v>83.994439128673577</v>
      </c>
      <c r="AW31" s="372"/>
      <c r="AX31" s="373">
        <v>88.109870822455079</v>
      </c>
      <c r="AY31" s="372"/>
      <c r="AZ31" s="373">
        <v>84.823892454897404</v>
      </c>
      <c r="BA31" s="372"/>
      <c r="BB31" s="373">
        <v>87.670443842051355</v>
      </c>
      <c r="BC31" s="372"/>
      <c r="BD31" s="373">
        <v>90.547972720686374</v>
      </c>
      <c r="BE31" s="372"/>
      <c r="BF31" s="373">
        <v>95.609613167418956</v>
      </c>
      <c r="BG31" s="372"/>
      <c r="BH31" s="373">
        <v>99.32819147178337</v>
      </c>
      <c r="BI31" s="372"/>
      <c r="BJ31" s="373">
        <v>77.813836861132643</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0.46369652065690575</v>
      </c>
      <c r="G32" s="372"/>
      <c r="H32" s="373">
        <v>0.41363096223485635</v>
      </c>
      <c r="I32" s="372"/>
      <c r="J32" s="373">
        <v>0.37573344236537642</v>
      </c>
      <c r="K32" s="372"/>
      <c r="L32" s="373">
        <v>0.348656930780393</v>
      </c>
      <c r="M32" s="372"/>
      <c r="N32" s="373">
        <v>0.33105439721183427</v>
      </c>
      <c r="O32" s="372"/>
      <c r="P32" s="373">
        <v>3.175419235394993</v>
      </c>
      <c r="Q32" s="372"/>
      <c r="R32" s="373">
        <v>3.3430025148014573</v>
      </c>
      <c r="S32" s="372"/>
      <c r="T32" s="373">
        <v>3.5312928776138817</v>
      </c>
      <c r="U32" s="372"/>
      <c r="V32" s="373">
        <v>3.5006100593020801</v>
      </c>
      <c r="W32" s="372"/>
      <c r="X32" s="373">
        <v>5.7693986097517174</v>
      </c>
      <c r="Y32" s="372"/>
      <c r="Z32" s="373">
        <v>5.0659646312873905</v>
      </c>
      <c r="AA32" s="372"/>
      <c r="AB32" s="373">
        <v>5.7582449434763738</v>
      </c>
      <c r="AC32" s="372"/>
      <c r="AD32" s="373">
        <v>6.4038329130182836</v>
      </c>
      <c r="AE32" s="372"/>
      <c r="AF32" s="373">
        <v>6.3891975973765431</v>
      </c>
      <c r="AG32" s="372"/>
      <c r="AH32" s="373">
        <v>6.8748919817245913</v>
      </c>
      <c r="AI32" s="372"/>
      <c r="AJ32" s="373">
        <v>7.060911896280218</v>
      </c>
      <c r="AK32" s="372"/>
      <c r="AL32" s="373">
        <v>7.3915049207148362</v>
      </c>
      <c r="AM32" s="372"/>
      <c r="AN32" s="373">
        <v>7.6228044223847062</v>
      </c>
      <c r="AO32" s="372"/>
      <c r="AP32" s="373">
        <v>26.383824417941309</v>
      </c>
      <c r="AQ32" s="372"/>
      <c r="AR32" s="373">
        <v>26.736492449281517</v>
      </c>
      <c r="AS32" s="372"/>
      <c r="AT32" s="373">
        <v>27.24622466952885</v>
      </c>
      <c r="AU32" s="372"/>
      <c r="AV32" s="373">
        <v>23.516307632783967</v>
      </c>
      <c r="AW32" s="372"/>
      <c r="AX32" s="373">
        <v>24.663173841388343</v>
      </c>
      <c r="AY32" s="372"/>
      <c r="AZ32" s="373">
        <v>23.733358637700199</v>
      </c>
      <c r="BA32" s="372"/>
      <c r="BB32" s="373">
        <v>23.93354125477434</v>
      </c>
      <c r="BC32" s="372"/>
      <c r="BD32" s="373">
        <v>24.735653205721214</v>
      </c>
      <c r="BE32" s="372"/>
      <c r="BF32" s="373">
        <v>26.140908114202112</v>
      </c>
      <c r="BG32" s="372"/>
      <c r="BH32" s="373">
        <v>27.182988005834005</v>
      </c>
      <c r="BI32" s="372"/>
      <c r="BJ32" s="373">
        <v>21.298108522041648</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8"/>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1.4754914756288053</v>
      </c>
      <c r="G34" s="372"/>
      <c r="H34" s="373">
        <v>1.3161818811343751</v>
      </c>
      <c r="I34" s="372"/>
      <c r="J34" s="373">
        <v>1.1955912253414995</v>
      </c>
      <c r="K34" s="372"/>
      <c r="L34" s="373">
        <v>1.1094332313655904</v>
      </c>
      <c r="M34" s="372"/>
      <c r="N34" s="373">
        <v>1.0534216223220638</v>
      </c>
      <c r="O34" s="372"/>
      <c r="P34" s="373">
        <v>10.104246645490271</v>
      </c>
      <c r="Q34" s="372"/>
      <c r="R34" s="373">
        <v>10.637499946316986</v>
      </c>
      <c r="S34" s="372"/>
      <c r="T34" s="373">
        <v>11.236643595010332</v>
      </c>
      <c r="U34" s="372"/>
      <c r="V34" s="373">
        <v>11.139010261891517</v>
      </c>
      <c r="W34" s="372"/>
      <c r="X34" s="373">
        <v>18.358340183647787</v>
      </c>
      <c r="Y34" s="372"/>
      <c r="Z34" s="373">
        <v>16.119999388203833</v>
      </c>
      <c r="AA34" s="372"/>
      <c r="AB34" s="373">
        <v>18.322848997541918</v>
      </c>
      <c r="AC34" s="372"/>
      <c r="AD34" s="373">
        <v>20.463329077083685</v>
      </c>
      <c r="AE34" s="372"/>
      <c r="AF34" s="373">
        <v>20.422447452211678</v>
      </c>
      <c r="AG34" s="372"/>
      <c r="AH34" s="373">
        <v>21.978360038084581</v>
      </c>
      <c r="AI34" s="372"/>
      <c r="AJ34" s="373">
        <v>22.584038430609858</v>
      </c>
      <c r="AK34" s="372"/>
      <c r="AL34" s="373">
        <v>23.64333076156332</v>
      </c>
      <c r="AM34" s="372"/>
      <c r="AN34" s="373">
        <v>24.384035434906892</v>
      </c>
      <c r="AO34" s="372"/>
      <c r="AP34" s="373">
        <v>32.459351483182992</v>
      </c>
      <c r="AQ34" s="372"/>
      <c r="AR34" s="373">
        <v>32.877920969394182</v>
      </c>
      <c r="AS34" s="372"/>
      <c r="AT34" s="373">
        <v>33.816051990485867</v>
      </c>
      <c r="AU34" s="372"/>
      <c r="AV34" s="373">
        <v>29.160224034793693</v>
      </c>
      <c r="AW34" s="372"/>
      <c r="AX34" s="373">
        <v>30.630890080058855</v>
      </c>
      <c r="AY34" s="372"/>
      <c r="AZ34" s="373">
        <v>29.530028897604591</v>
      </c>
      <c r="BA34" s="372"/>
      <c r="BB34" s="373">
        <v>30.404019208416596</v>
      </c>
      <c r="BC34" s="372"/>
      <c r="BD34" s="373">
        <v>31.474299634657093</v>
      </c>
      <c r="BE34" s="372"/>
      <c r="BF34" s="373">
        <v>33.187779234120441</v>
      </c>
      <c r="BG34" s="372"/>
      <c r="BH34" s="373">
        <v>34.443406825936378</v>
      </c>
      <c r="BI34" s="372"/>
      <c r="BJ34" s="373">
        <v>26.990274199209775</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0.45487660535866808</v>
      </c>
      <c r="G35" s="372"/>
      <c r="H35" s="373">
        <v>0.40576333785313423</v>
      </c>
      <c r="I35" s="372"/>
      <c r="J35" s="373">
        <v>0.36858666211418301</v>
      </c>
      <c r="K35" s="372"/>
      <c r="L35" s="373">
        <v>0.34202516957314877</v>
      </c>
      <c r="M35" s="372"/>
      <c r="N35" s="373">
        <v>0.32475745166136732</v>
      </c>
      <c r="O35" s="372"/>
      <c r="P35" s="373">
        <v>3.1150199711242545</v>
      </c>
      <c r="Q35" s="372"/>
      <c r="R35" s="373">
        <v>3.2794156692918688</v>
      </c>
      <c r="S35" s="372"/>
      <c r="T35" s="373">
        <v>3.4641245839426222</v>
      </c>
      <c r="U35" s="372"/>
      <c r="V35" s="373">
        <v>3.4340253797977716</v>
      </c>
      <c r="W35" s="372"/>
      <c r="X35" s="373">
        <v>5.6596595783100065</v>
      </c>
      <c r="Y35" s="372"/>
      <c r="Z35" s="373">
        <v>4.9696055322617525</v>
      </c>
      <c r="AA35" s="372"/>
      <c r="AB35" s="373">
        <v>5.6487180645685529</v>
      </c>
      <c r="AC35" s="372"/>
      <c r="AD35" s="373">
        <v>6.4526672975279347</v>
      </c>
      <c r="AE35" s="372"/>
      <c r="AF35" s="373">
        <v>6.4497125578859995</v>
      </c>
      <c r="AG35" s="372"/>
      <c r="AH35" s="373">
        <v>6.9469722670131189</v>
      </c>
      <c r="AI35" s="372"/>
      <c r="AJ35" s="373">
        <v>7.1569031675096859</v>
      </c>
      <c r="AK35" s="372"/>
      <c r="AL35" s="373">
        <v>7.4959455946598785</v>
      </c>
      <c r="AM35" s="372"/>
      <c r="AN35" s="373">
        <v>7.7323669260265708</v>
      </c>
      <c r="AO35" s="372"/>
      <c r="AP35" s="373">
        <v>7.2212041722710296</v>
      </c>
      <c r="AQ35" s="372"/>
      <c r="AR35" s="373">
        <v>7.422282133286803</v>
      </c>
      <c r="AS35" s="372"/>
      <c r="AT35" s="373">
        <v>7.7185401088431895</v>
      </c>
      <c r="AU35" s="372"/>
      <c r="AV35" s="373">
        <v>6.8297428969529834</v>
      </c>
      <c r="AW35" s="372"/>
      <c r="AX35" s="373">
        <v>7.2888587114394605</v>
      </c>
      <c r="AY35" s="372"/>
      <c r="AZ35" s="373">
        <v>7.0451959537107891</v>
      </c>
      <c r="BA35" s="372"/>
      <c r="BB35" s="373">
        <v>7.5041016551976067</v>
      </c>
      <c r="BC35" s="372"/>
      <c r="BD35" s="373">
        <v>7.9277913857500755</v>
      </c>
      <c r="BE35" s="372"/>
      <c r="BF35" s="373">
        <v>8.1963520070087661</v>
      </c>
      <c r="BG35" s="372"/>
      <c r="BH35" s="373">
        <v>8.5037815332773246</v>
      </c>
      <c r="BI35" s="372"/>
      <c r="BJ35" s="373">
        <v>7.1420037422456586</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63.810566555166176</v>
      </c>
      <c r="G36" s="372"/>
      <c r="H36" s="370">
        <v>72.744492524878524</v>
      </c>
      <c r="I36" s="372"/>
      <c r="J36" s="370">
        <v>72.673391178348794</v>
      </c>
      <c r="K36" s="372"/>
      <c r="L36" s="370">
        <v>76.920107618329467</v>
      </c>
      <c r="M36" s="372"/>
      <c r="N36" s="370">
        <v>76.072920662314658</v>
      </c>
      <c r="O36" s="372"/>
      <c r="P36" s="370">
        <v>156.98537480394728</v>
      </c>
      <c r="Q36" s="372"/>
      <c r="R36" s="370">
        <v>144.80397857072313</v>
      </c>
      <c r="S36" s="372"/>
      <c r="T36" s="370">
        <v>191.21483110541681</v>
      </c>
      <c r="U36" s="372"/>
      <c r="V36" s="370">
        <v>196.18608309898468</v>
      </c>
      <c r="W36" s="372"/>
      <c r="X36" s="370">
        <v>288.69854282017241</v>
      </c>
      <c r="Y36" s="372"/>
      <c r="Z36" s="370">
        <v>288.58042486750031</v>
      </c>
      <c r="AA36" s="372"/>
      <c r="AB36" s="370">
        <v>319.96282588241974</v>
      </c>
      <c r="AC36" s="372"/>
      <c r="AD36" s="370">
        <v>369.3236356579676</v>
      </c>
      <c r="AE36" s="372"/>
      <c r="AF36" s="370">
        <v>368.2302951924587</v>
      </c>
      <c r="AG36" s="372"/>
      <c r="AH36" s="370">
        <v>471.31103442275969</v>
      </c>
      <c r="AI36" s="372"/>
      <c r="AJ36" s="407">
        <v>645.36084885906655</v>
      </c>
      <c r="AK36" s="372" t="s">
        <v>352</v>
      </c>
      <c r="AL36" s="370">
        <v>734.54000466756656</v>
      </c>
      <c r="AM36" s="372"/>
      <c r="AN36" s="407">
        <v>968.17618796527927</v>
      </c>
      <c r="AO36" s="372" t="s">
        <v>352</v>
      </c>
      <c r="AP36" s="407">
        <v>1395.7244281440469</v>
      </c>
      <c r="AQ36" s="372" t="s">
        <v>352</v>
      </c>
      <c r="AR36" s="370">
        <v>1569.1238223092525</v>
      </c>
      <c r="AS36" s="372"/>
      <c r="AT36" s="370">
        <v>1614.3749790587333</v>
      </c>
      <c r="AU36" s="372"/>
      <c r="AV36" s="370">
        <v>1459.4635645566552</v>
      </c>
      <c r="AW36" s="372"/>
      <c r="AX36" s="370">
        <v>1499.7449231291405</v>
      </c>
      <c r="AY36" s="372"/>
      <c r="AZ36" s="370">
        <v>1464.7015397316306</v>
      </c>
      <c r="BA36" s="372"/>
      <c r="BB36" s="370">
        <v>1427.2889431506833</v>
      </c>
      <c r="BC36" s="372"/>
      <c r="BD36" s="370">
        <v>1404.720411985767</v>
      </c>
      <c r="BE36" s="372"/>
      <c r="BF36" s="370">
        <v>1509.6922964297921</v>
      </c>
      <c r="BG36" s="372"/>
      <c r="BH36" s="370">
        <v>1452.2265023114135</v>
      </c>
      <c r="BI36" s="372"/>
      <c r="BJ36" s="370">
        <v>1325.9496081471407</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6.5068648016908446</v>
      </c>
      <c r="G37" s="372"/>
      <c r="H37" s="370">
        <v>7.0833103589314934</v>
      </c>
      <c r="I37" s="372"/>
      <c r="J37" s="370">
        <v>7.558108883547666</v>
      </c>
      <c r="K37" s="372"/>
      <c r="L37" s="370">
        <v>7.9912869161011244</v>
      </c>
      <c r="M37" s="372"/>
      <c r="N37" s="370">
        <v>8.4428709971536495</v>
      </c>
      <c r="O37" s="372"/>
      <c r="P37" s="370">
        <v>8.2595654388990596</v>
      </c>
      <c r="Q37" s="372"/>
      <c r="R37" s="370">
        <v>10.283114107623591</v>
      </c>
      <c r="S37" s="372"/>
      <c r="T37" s="370">
        <v>10.004501450997708</v>
      </c>
      <c r="U37" s="372"/>
      <c r="V37" s="370">
        <v>9.7938349194953638</v>
      </c>
      <c r="W37" s="372"/>
      <c r="X37" s="370">
        <v>11.394035379559691</v>
      </c>
      <c r="Y37" s="372"/>
      <c r="Z37" s="370">
        <v>17.354758094601969</v>
      </c>
      <c r="AA37" s="372"/>
      <c r="AB37" s="370">
        <v>18.66910148904072</v>
      </c>
      <c r="AC37" s="372"/>
      <c r="AD37" s="370">
        <v>15.637918549995348</v>
      </c>
      <c r="AE37" s="372"/>
      <c r="AF37" s="370">
        <v>15.370919789286972</v>
      </c>
      <c r="AG37" s="372"/>
      <c r="AH37" s="370">
        <v>15.122214432881417</v>
      </c>
      <c r="AI37" s="372"/>
      <c r="AJ37" s="370">
        <v>18.990972704404044</v>
      </c>
      <c r="AK37" s="372"/>
      <c r="AL37" s="370">
        <v>20.398871793922439</v>
      </c>
      <c r="AM37" s="372"/>
      <c r="AN37" s="370">
        <v>21.820594343889489</v>
      </c>
      <c r="AO37" s="372"/>
      <c r="AP37" s="370">
        <v>40.29423594614677</v>
      </c>
      <c r="AQ37" s="372"/>
      <c r="AR37" s="370">
        <v>27.303416788444025</v>
      </c>
      <c r="AS37" s="372"/>
      <c r="AT37" s="370">
        <v>30.605045757171894</v>
      </c>
      <c r="AU37" s="372"/>
      <c r="AV37" s="370">
        <v>28.49180219251717</v>
      </c>
      <c r="AW37" s="372"/>
      <c r="AX37" s="370">
        <v>29.964868644022062</v>
      </c>
      <c r="AY37" s="372"/>
      <c r="AZ37" s="370">
        <v>29.06472464853212</v>
      </c>
      <c r="BA37" s="372"/>
      <c r="BB37" s="370">
        <v>29.946813097801666</v>
      </c>
      <c r="BC37" s="372"/>
      <c r="BD37" s="370">
        <v>26.533559075910723</v>
      </c>
      <c r="BE37" s="372"/>
      <c r="BF37" s="370">
        <v>24.958688751813668</v>
      </c>
      <c r="BG37" s="372"/>
      <c r="BH37" s="370">
        <v>20.797407584837849</v>
      </c>
      <c r="BI37" s="372"/>
      <c r="BJ37" s="370">
        <v>20.322806940912294</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2.175947598024214</v>
      </c>
      <c r="G38" s="372"/>
      <c r="H38" s="373">
        <v>2.3687155998034388</v>
      </c>
      <c r="I38" s="372"/>
      <c r="J38" s="373">
        <v>2.5274920214244223</v>
      </c>
      <c r="K38" s="372"/>
      <c r="L38" s="373">
        <v>2.6723502178336394</v>
      </c>
      <c r="M38" s="372"/>
      <c r="N38" s="373">
        <v>2.8233635439775715</v>
      </c>
      <c r="O38" s="372"/>
      <c r="P38" s="373">
        <v>2.7620647001649701</v>
      </c>
      <c r="Q38" s="372"/>
      <c r="R38" s="373">
        <v>3.4387555488901591</v>
      </c>
      <c r="S38" s="372"/>
      <c r="T38" s="373">
        <v>3.3455852496076699</v>
      </c>
      <c r="U38" s="372"/>
      <c r="V38" s="373">
        <v>3.2751366776490975</v>
      </c>
      <c r="W38" s="372"/>
      <c r="X38" s="373">
        <v>3.810256501643198</v>
      </c>
      <c r="Y38" s="372"/>
      <c r="Z38" s="373">
        <v>5.8035698206650146</v>
      </c>
      <c r="AA38" s="372"/>
      <c r="AB38" s="373">
        <v>6.2430967571037161</v>
      </c>
      <c r="AC38" s="372"/>
      <c r="AD38" s="373">
        <v>5.2418250453134023</v>
      </c>
      <c r="AE38" s="372"/>
      <c r="AF38" s="373">
        <v>5.1524097056172673</v>
      </c>
      <c r="AG38" s="372"/>
      <c r="AH38" s="373">
        <v>5.069604104146566</v>
      </c>
      <c r="AI38" s="372"/>
      <c r="AJ38" s="373">
        <v>6.3639092388351068</v>
      </c>
      <c r="AK38" s="372"/>
      <c r="AL38" s="373">
        <v>6.8343782409126774</v>
      </c>
      <c r="AM38" s="372"/>
      <c r="AN38" s="373">
        <v>7.3091111765260663</v>
      </c>
      <c r="AO38" s="372"/>
      <c r="AP38" s="406">
        <v>13.482000066031786</v>
      </c>
      <c r="AQ38" s="372" t="s">
        <v>352</v>
      </c>
      <c r="AR38" s="373">
        <v>9.1233037800273991</v>
      </c>
      <c r="AS38" s="372"/>
      <c r="AT38" s="373">
        <v>10.232993042654654</v>
      </c>
      <c r="AU38" s="372"/>
      <c r="AV38" s="373">
        <v>9.4725379100397351</v>
      </c>
      <c r="AW38" s="372"/>
      <c r="AX38" s="373">
        <v>10.008642787836472</v>
      </c>
      <c r="AY38" s="372"/>
      <c r="AZ38" s="373">
        <v>9.6426036628889786</v>
      </c>
      <c r="BA38" s="372"/>
      <c r="BB38" s="373">
        <v>9.9672859602967971</v>
      </c>
      <c r="BC38" s="372"/>
      <c r="BD38" s="373">
        <v>8.8351173329209178</v>
      </c>
      <c r="BE38" s="372"/>
      <c r="BF38" s="373">
        <v>8.142607502702166</v>
      </c>
      <c r="BG38" s="372"/>
      <c r="BH38" s="373">
        <v>6.800077506641431</v>
      </c>
      <c r="BI38" s="372"/>
      <c r="BJ38" s="373">
        <v>8.0643980909887532</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4.3309172036666306</v>
      </c>
      <c r="G39" s="372"/>
      <c r="H39" s="373">
        <v>4.7145947591280546</v>
      </c>
      <c r="I39" s="372"/>
      <c r="J39" s="373">
        <v>5.0306168621232432</v>
      </c>
      <c r="K39" s="372"/>
      <c r="L39" s="373">
        <v>5.3189366982674855</v>
      </c>
      <c r="M39" s="372"/>
      <c r="N39" s="373">
        <v>5.6195074531760785</v>
      </c>
      <c r="O39" s="372"/>
      <c r="P39" s="373">
        <v>5.4975007387340895</v>
      </c>
      <c r="Q39" s="372"/>
      <c r="R39" s="373">
        <v>6.8443585587334317</v>
      </c>
      <c r="S39" s="372"/>
      <c r="T39" s="373">
        <v>6.6589162013900385</v>
      </c>
      <c r="U39" s="372"/>
      <c r="V39" s="373">
        <v>6.5186982418462662</v>
      </c>
      <c r="W39" s="372"/>
      <c r="X39" s="373">
        <v>7.583778877916493</v>
      </c>
      <c r="Y39" s="372"/>
      <c r="Z39" s="373">
        <v>11.551188273936953</v>
      </c>
      <c r="AA39" s="372"/>
      <c r="AB39" s="373">
        <v>12.426004731937006</v>
      </c>
      <c r="AC39" s="372"/>
      <c r="AD39" s="373">
        <v>10.396093504681945</v>
      </c>
      <c r="AE39" s="372"/>
      <c r="AF39" s="373">
        <v>10.218510083669704</v>
      </c>
      <c r="AG39" s="372"/>
      <c r="AH39" s="373">
        <v>10.052610328734852</v>
      </c>
      <c r="AI39" s="372"/>
      <c r="AJ39" s="373">
        <v>12.627063465568938</v>
      </c>
      <c r="AK39" s="372"/>
      <c r="AL39" s="373">
        <v>13.564493553009763</v>
      </c>
      <c r="AM39" s="372"/>
      <c r="AN39" s="373">
        <v>14.511483167363425</v>
      </c>
      <c r="AO39" s="372"/>
      <c r="AP39" s="406">
        <v>26.812235880114986</v>
      </c>
      <c r="AQ39" s="372" t="s">
        <v>352</v>
      </c>
      <c r="AR39" s="373">
        <v>18.180113008416626</v>
      </c>
      <c r="AS39" s="372"/>
      <c r="AT39" s="373">
        <v>20.372052714517242</v>
      </c>
      <c r="AU39" s="372"/>
      <c r="AV39" s="373">
        <v>19.019264282477433</v>
      </c>
      <c r="AW39" s="372"/>
      <c r="AX39" s="373">
        <v>19.95622585618559</v>
      </c>
      <c r="AY39" s="372"/>
      <c r="AZ39" s="373">
        <v>19.42212098564314</v>
      </c>
      <c r="BA39" s="372"/>
      <c r="BB39" s="373">
        <v>19.979527137504867</v>
      </c>
      <c r="BC39" s="372"/>
      <c r="BD39" s="373">
        <v>17.698441742989804</v>
      </c>
      <c r="BE39" s="372"/>
      <c r="BF39" s="373">
        <v>16.816081249111502</v>
      </c>
      <c r="BG39" s="372"/>
      <c r="BH39" s="373">
        <v>13.997330078196416</v>
      </c>
      <c r="BI39" s="372"/>
      <c r="BJ39" s="373">
        <v>12.258408849923541</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0</v>
      </c>
      <c r="G40" s="372"/>
      <c r="H40" s="370">
        <v>0</v>
      </c>
      <c r="I40" s="372"/>
      <c r="J40" s="370">
        <v>0</v>
      </c>
      <c r="K40" s="372"/>
      <c r="L40" s="370">
        <v>0</v>
      </c>
      <c r="M40" s="372"/>
      <c r="N40" s="370">
        <v>0</v>
      </c>
      <c r="O40" s="372"/>
      <c r="P40" s="370">
        <v>0</v>
      </c>
      <c r="Q40" s="372"/>
      <c r="R40" s="370">
        <v>0</v>
      </c>
      <c r="S40" s="372"/>
      <c r="T40" s="370">
        <v>0</v>
      </c>
      <c r="U40" s="372"/>
      <c r="V40" s="370">
        <v>0</v>
      </c>
      <c r="W40" s="372"/>
      <c r="X40" s="370">
        <v>0</v>
      </c>
      <c r="Y40" s="372"/>
      <c r="Z40" s="370">
        <v>0</v>
      </c>
      <c r="AA40" s="372"/>
      <c r="AB40" s="370">
        <v>0</v>
      </c>
      <c r="AC40" s="372"/>
      <c r="AD40" s="370">
        <v>18.341685484854167</v>
      </c>
      <c r="AE40" s="372"/>
      <c r="AF40" s="370">
        <v>18.487412124273259</v>
      </c>
      <c r="AG40" s="372"/>
      <c r="AH40" s="370">
        <v>19.998925856501405</v>
      </c>
      <c r="AI40" s="372"/>
      <c r="AJ40" s="370">
        <v>20.893268114906181</v>
      </c>
      <c r="AK40" s="372"/>
      <c r="AL40" s="370">
        <v>21.925868953395941</v>
      </c>
      <c r="AM40" s="372"/>
      <c r="AN40" s="370">
        <v>22.631431603897003</v>
      </c>
      <c r="AO40" s="372"/>
      <c r="AP40" s="370">
        <v>29.499334539069405</v>
      </c>
      <c r="AQ40" s="372"/>
      <c r="AR40" s="370">
        <v>30.761697586726296</v>
      </c>
      <c r="AS40" s="372"/>
      <c r="AT40" s="370">
        <v>33.262098165993329</v>
      </c>
      <c r="AU40" s="372"/>
      <c r="AV40" s="370">
        <v>31.421786589209351</v>
      </c>
      <c r="AW40" s="372"/>
      <c r="AX40" s="370">
        <v>33.978078870526652</v>
      </c>
      <c r="AY40" s="372"/>
      <c r="AZ40" s="370">
        <v>34.224756126340395</v>
      </c>
      <c r="BA40" s="372"/>
      <c r="BB40" s="370">
        <v>32.655564277767802</v>
      </c>
      <c r="BC40" s="372"/>
      <c r="BD40" s="370">
        <v>33.901205245517694</v>
      </c>
      <c r="BE40" s="372"/>
      <c r="BF40" s="370">
        <v>35.541462272728808</v>
      </c>
      <c r="BG40" s="372"/>
      <c r="BH40" s="370">
        <v>36.20913785618896</v>
      </c>
      <c r="BI40" s="372"/>
      <c r="BJ40" s="370">
        <v>36.391790016467716</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0</v>
      </c>
      <c r="G41" s="372"/>
      <c r="H41" s="370">
        <v>0</v>
      </c>
      <c r="I41" s="372"/>
      <c r="J41" s="370">
        <v>0</v>
      </c>
      <c r="K41" s="372"/>
      <c r="L41" s="370">
        <v>0</v>
      </c>
      <c r="M41" s="372"/>
      <c r="N41" s="370">
        <v>0</v>
      </c>
      <c r="O41" s="372"/>
      <c r="P41" s="370">
        <v>0</v>
      </c>
      <c r="Q41" s="372"/>
      <c r="R41" s="370">
        <v>0</v>
      </c>
      <c r="S41" s="372"/>
      <c r="T41" s="370">
        <v>0</v>
      </c>
      <c r="U41" s="372"/>
      <c r="V41" s="370">
        <v>0</v>
      </c>
      <c r="W41" s="372"/>
      <c r="X41" s="370">
        <v>0</v>
      </c>
      <c r="Y41" s="372"/>
      <c r="Z41" s="370">
        <v>0</v>
      </c>
      <c r="AA41" s="372"/>
      <c r="AB41" s="370">
        <v>0</v>
      </c>
      <c r="AC41" s="372"/>
      <c r="AD41" s="370">
        <v>7.8716131015778723</v>
      </c>
      <c r="AE41" s="372"/>
      <c r="AF41" s="370">
        <v>8.3528616370107649</v>
      </c>
      <c r="AG41" s="372"/>
      <c r="AH41" s="370">
        <v>9.2589161933959101</v>
      </c>
      <c r="AI41" s="372"/>
      <c r="AJ41" s="370">
        <v>10.458234983185651</v>
      </c>
      <c r="AK41" s="372"/>
      <c r="AL41" s="370">
        <v>11.071967482727946</v>
      </c>
      <c r="AM41" s="372"/>
      <c r="AN41" s="370">
        <v>11.445998814023177</v>
      </c>
      <c r="AO41" s="372"/>
      <c r="AP41" s="370">
        <v>11.192796781646265</v>
      </c>
      <c r="AQ41" s="372"/>
      <c r="AR41" s="370">
        <v>11.954813456008052</v>
      </c>
      <c r="AS41" s="372"/>
      <c r="AT41" s="370">
        <v>16.452962540184824</v>
      </c>
      <c r="AU41" s="372"/>
      <c r="AV41" s="370">
        <v>22.383083196801479</v>
      </c>
      <c r="AW41" s="372"/>
      <c r="AX41" s="370">
        <v>26.851790106901078</v>
      </c>
      <c r="AY41" s="372"/>
      <c r="AZ41" s="370">
        <v>30.889003698074788</v>
      </c>
      <c r="BA41" s="372"/>
      <c r="BB41" s="370">
        <v>32.355018856742973</v>
      </c>
      <c r="BC41" s="372"/>
      <c r="BD41" s="370">
        <v>29.783157935658878</v>
      </c>
      <c r="BE41" s="372"/>
      <c r="BF41" s="370">
        <v>30.601494933964986</v>
      </c>
      <c r="BG41" s="372"/>
      <c r="BH41" s="370">
        <v>32.733173574469667</v>
      </c>
      <c r="BI41" s="372"/>
      <c r="BJ41" s="370">
        <v>19.865108107674274</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0</v>
      </c>
      <c r="G42" s="372"/>
      <c r="H42" s="373">
        <v>0</v>
      </c>
      <c r="I42" s="372"/>
      <c r="J42" s="373">
        <v>0</v>
      </c>
      <c r="K42" s="372"/>
      <c r="L42" s="373">
        <v>0</v>
      </c>
      <c r="M42" s="372"/>
      <c r="N42" s="373">
        <v>0</v>
      </c>
      <c r="O42" s="372"/>
      <c r="P42" s="373">
        <v>0</v>
      </c>
      <c r="Q42" s="372"/>
      <c r="R42" s="373">
        <v>0</v>
      </c>
      <c r="S42" s="372"/>
      <c r="T42" s="373">
        <v>0</v>
      </c>
      <c r="U42" s="372"/>
      <c r="V42" s="373">
        <v>0</v>
      </c>
      <c r="W42" s="372"/>
      <c r="X42" s="373">
        <v>0</v>
      </c>
      <c r="Y42" s="372"/>
      <c r="Z42" s="373">
        <v>0</v>
      </c>
      <c r="AA42" s="372"/>
      <c r="AB42" s="373">
        <v>0</v>
      </c>
      <c r="AC42" s="372"/>
      <c r="AD42" s="373">
        <v>0.74157496083905228</v>
      </c>
      <c r="AE42" s="372"/>
      <c r="AF42" s="373">
        <v>0.80427238876158302</v>
      </c>
      <c r="AG42" s="372"/>
      <c r="AH42" s="373">
        <v>0.91043662524147184</v>
      </c>
      <c r="AI42" s="372"/>
      <c r="AJ42" s="373">
        <v>1.0493884242099809</v>
      </c>
      <c r="AK42" s="372"/>
      <c r="AL42" s="373">
        <v>1.1328626205998209</v>
      </c>
      <c r="AM42" s="372"/>
      <c r="AN42" s="373">
        <v>1.1933972046000254</v>
      </c>
      <c r="AO42" s="372"/>
      <c r="AP42" s="373">
        <v>1.5244218269878227</v>
      </c>
      <c r="AQ42" s="372"/>
      <c r="AR42" s="373">
        <v>1.4951657123429991</v>
      </c>
      <c r="AS42" s="372"/>
      <c r="AT42" s="373">
        <v>2.1330337161016395</v>
      </c>
      <c r="AU42" s="372"/>
      <c r="AV42" s="373">
        <v>2.4318056257759468</v>
      </c>
      <c r="AW42" s="372"/>
      <c r="AX42" s="373">
        <v>3.8231856492101137</v>
      </c>
      <c r="AY42" s="372"/>
      <c r="AZ42" s="373">
        <v>5.2176023788423187</v>
      </c>
      <c r="BA42" s="372"/>
      <c r="BB42" s="373">
        <v>6.7027435863251972</v>
      </c>
      <c r="BC42" s="372"/>
      <c r="BD42" s="373">
        <v>6.0829004557421165</v>
      </c>
      <c r="BE42" s="372"/>
      <c r="BF42" s="373">
        <v>5.7096539523719727</v>
      </c>
      <c r="BG42" s="372"/>
      <c r="BH42" s="373">
        <v>6.9652047893511506</v>
      </c>
      <c r="BI42" s="372"/>
      <c r="BJ42" s="373">
        <v>6.4304530884486262</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0</v>
      </c>
      <c r="G43" s="372"/>
      <c r="H43" s="373">
        <v>0</v>
      </c>
      <c r="I43" s="372"/>
      <c r="J43" s="373">
        <v>0</v>
      </c>
      <c r="K43" s="372"/>
      <c r="L43" s="373">
        <v>0</v>
      </c>
      <c r="M43" s="372"/>
      <c r="N43" s="373">
        <v>0</v>
      </c>
      <c r="O43" s="372"/>
      <c r="P43" s="373">
        <v>0</v>
      </c>
      <c r="Q43" s="372"/>
      <c r="R43" s="373">
        <v>0</v>
      </c>
      <c r="S43" s="372"/>
      <c r="T43" s="373">
        <v>0</v>
      </c>
      <c r="U43" s="372"/>
      <c r="V43" s="373">
        <v>0</v>
      </c>
      <c r="W43" s="372"/>
      <c r="X43" s="373">
        <v>0</v>
      </c>
      <c r="Y43" s="372"/>
      <c r="Z43" s="373">
        <v>0</v>
      </c>
      <c r="AA43" s="372"/>
      <c r="AB43" s="373">
        <v>0</v>
      </c>
      <c r="AC43" s="372"/>
      <c r="AD43" s="373">
        <v>3.8233314354197523</v>
      </c>
      <c r="AE43" s="372"/>
      <c r="AF43" s="373">
        <v>4.0492730430627955</v>
      </c>
      <c r="AG43" s="372"/>
      <c r="AH43" s="373">
        <v>4.4799979814123567</v>
      </c>
      <c r="AI43" s="372"/>
      <c r="AJ43" s="373">
        <v>5.0508445533307791</v>
      </c>
      <c r="AK43" s="372"/>
      <c r="AL43" s="373">
        <v>5.3374047553412645</v>
      </c>
      <c r="AM43" s="372"/>
      <c r="AN43" s="373">
        <v>5.5077002238259345</v>
      </c>
      <c r="AO43" s="372"/>
      <c r="AP43" s="373">
        <v>5.5429247296691209</v>
      </c>
      <c r="AQ43" s="372"/>
      <c r="AR43" s="373">
        <v>5.684048159491363</v>
      </c>
      <c r="AS43" s="372"/>
      <c r="AT43" s="373">
        <v>7.1372615458353463</v>
      </c>
      <c r="AU43" s="372"/>
      <c r="AV43" s="373">
        <v>11.060252229682149</v>
      </c>
      <c r="AW43" s="372"/>
      <c r="AX43" s="373">
        <v>12.756331694126363</v>
      </c>
      <c r="AY43" s="372"/>
      <c r="AZ43" s="373">
        <v>13.771980275000352</v>
      </c>
      <c r="BA43" s="372"/>
      <c r="BB43" s="373">
        <v>13.266076334236226</v>
      </c>
      <c r="BC43" s="372"/>
      <c r="BD43" s="373">
        <v>12.675405859539037</v>
      </c>
      <c r="BE43" s="372"/>
      <c r="BF43" s="373">
        <v>14.014810320816672</v>
      </c>
      <c r="BG43" s="372"/>
      <c r="BH43" s="373">
        <v>14.669353471729925</v>
      </c>
      <c r="BI43" s="372"/>
      <c r="BJ43" s="373">
        <v>7.7180296272532409</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0</v>
      </c>
      <c r="G44" s="372"/>
      <c r="H44" s="373">
        <v>0</v>
      </c>
      <c r="I44" s="372"/>
      <c r="J44" s="373">
        <v>0</v>
      </c>
      <c r="K44" s="372"/>
      <c r="L44" s="373">
        <v>0</v>
      </c>
      <c r="M44" s="372"/>
      <c r="N44" s="373">
        <v>0</v>
      </c>
      <c r="O44" s="372"/>
      <c r="P44" s="373">
        <v>0</v>
      </c>
      <c r="Q44" s="372"/>
      <c r="R44" s="373">
        <v>0</v>
      </c>
      <c r="S44" s="372"/>
      <c r="T44" s="373">
        <v>0</v>
      </c>
      <c r="U44" s="372"/>
      <c r="V44" s="373">
        <v>0</v>
      </c>
      <c r="W44" s="372"/>
      <c r="X44" s="373">
        <v>0</v>
      </c>
      <c r="Y44" s="372"/>
      <c r="Z44" s="373">
        <v>0</v>
      </c>
      <c r="AA44" s="372"/>
      <c r="AB44" s="373">
        <v>0</v>
      </c>
      <c r="AC44" s="372"/>
      <c r="AD44" s="373">
        <v>3.3067067053190682</v>
      </c>
      <c r="AE44" s="372"/>
      <c r="AF44" s="373">
        <v>3.4993162051863855</v>
      </c>
      <c r="AG44" s="372"/>
      <c r="AH44" s="373">
        <v>3.8684815867420816</v>
      </c>
      <c r="AI44" s="372"/>
      <c r="AJ44" s="373">
        <v>4.3580020056448925</v>
      </c>
      <c r="AK44" s="372"/>
      <c r="AL44" s="373">
        <v>4.6017001067868604</v>
      </c>
      <c r="AM44" s="372"/>
      <c r="AN44" s="373">
        <v>4.744901385597216</v>
      </c>
      <c r="AO44" s="372"/>
      <c r="AP44" s="373">
        <v>4.125450224989323</v>
      </c>
      <c r="AQ44" s="372"/>
      <c r="AR44" s="373">
        <v>4.7755995841736905</v>
      </c>
      <c r="AS44" s="372"/>
      <c r="AT44" s="373">
        <v>7.1826672782478385</v>
      </c>
      <c r="AU44" s="372"/>
      <c r="AV44" s="373">
        <v>8.8910253413433828</v>
      </c>
      <c r="AW44" s="372"/>
      <c r="AX44" s="373">
        <v>10.272272763564599</v>
      </c>
      <c r="AY44" s="372"/>
      <c r="AZ44" s="373">
        <v>11.899421044232117</v>
      </c>
      <c r="BA44" s="372"/>
      <c r="BB44" s="373">
        <v>12.38619893618155</v>
      </c>
      <c r="BC44" s="372"/>
      <c r="BD44" s="373">
        <v>11.024851620377722</v>
      </c>
      <c r="BE44" s="372"/>
      <c r="BF44" s="373">
        <v>10.87703066077634</v>
      </c>
      <c r="BG44" s="372"/>
      <c r="BH44" s="373">
        <v>11.098615313388594</v>
      </c>
      <c r="BI44" s="372"/>
      <c r="BJ44" s="373">
        <v>5.7166253919724053</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114.79507504308094</v>
      </c>
      <c r="G45" s="372"/>
      <c r="H45" s="370">
        <v>147.53819600511039</v>
      </c>
      <c r="I45" s="372"/>
      <c r="J45" s="370">
        <v>128.86711664398553</v>
      </c>
      <c r="K45" s="372"/>
      <c r="L45" s="370">
        <v>128.05805514281587</v>
      </c>
      <c r="M45" s="372"/>
      <c r="N45" s="370">
        <v>131.67648816329199</v>
      </c>
      <c r="O45" s="372"/>
      <c r="P45" s="370">
        <v>145.0993892978999</v>
      </c>
      <c r="Q45" s="372"/>
      <c r="R45" s="370">
        <v>165.30730907841368</v>
      </c>
      <c r="S45" s="372"/>
      <c r="T45" s="370">
        <v>160.78461507475842</v>
      </c>
      <c r="U45" s="372"/>
      <c r="V45" s="370">
        <v>188.78256191709903</v>
      </c>
      <c r="W45" s="372"/>
      <c r="X45" s="370">
        <v>227.76072713629776</v>
      </c>
      <c r="Y45" s="372"/>
      <c r="Z45" s="370">
        <v>332.8109561700428</v>
      </c>
      <c r="AA45" s="372"/>
      <c r="AB45" s="370">
        <v>320.43655452858388</v>
      </c>
      <c r="AC45" s="372"/>
      <c r="AD45" s="370">
        <v>404.65376967228815</v>
      </c>
      <c r="AE45" s="372"/>
      <c r="AF45" s="370">
        <v>369.14236690360406</v>
      </c>
      <c r="AG45" s="372"/>
      <c r="AH45" s="370">
        <v>357.75363249464147</v>
      </c>
      <c r="AI45" s="372"/>
      <c r="AJ45" s="370">
        <v>419.90135628362975</v>
      </c>
      <c r="AK45" s="372"/>
      <c r="AL45" s="370">
        <v>413.69578309558511</v>
      </c>
      <c r="AM45" s="372"/>
      <c r="AN45" s="370">
        <v>447.69672331996708</v>
      </c>
      <c r="AO45" s="372"/>
      <c r="AP45" s="370">
        <v>438.49324635016632</v>
      </c>
      <c r="AQ45" s="372"/>
      <c r="AR45" s="370">
        <v>275.26275292107948</v>
      </c>
      <c r="AS45" s="372"/>
      <c r="AT45" s="370">
        <v>402.25130795736197</v>
      </c>
      <c r="AU45" s="372"/>
      <c r="AV45" s="370">
        <v>453.76008378257245</v>
      </c>
      <c r="AW45" s="372"/>
      <c r="AX45" s="370">
        <v>436.85683113037578</v>
      </c>
      <c r="AY45" s="372"/>
      <c r="AZ45" s="370">
        <v>392.39571774418738</v>
      </c>
      <c r="BA45" s="372"/>
      <c r="BB45" s="370">
        <v>392.01105855071251</v>
      </c>
      <c r="BC45" s="372"/>
      <c r="BD45" s="370">
        <v>355.88415999589699</v>
      </c>
      <c r="BE45" s="372"/>
      <c r="BF45" s="370">
        <v>404.7991676740495</v>
      </c>
      <c r="BG45" s="372"/>
      <c r="BH45" s="370">
        <v>386.09330060614082</v>
      </c>
      <c r="BI45" s="372"/>
      <c r="BJ45" s="370">
        <v>341.76974589822203</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12.992931360086043</v>
      </c>
      <c r="G46" s="372"/>
      <c r="H46" s="373">
        <v>16.74643622268459</v>
      </c>
      <c r="I46" s="372"/>
      <c r="J46" s="373">
        <v>14.576238925463919</v>
      </c>
      <c r="K46" s="372"/>
      <c r="L46" s="373">
        <v>14.466876350150258</v>
      </c>
      <c r="M46" s="372"/>
      <c r="N46" s="373">
        <v>14.867270378495503</v>
      </c>
      <c r="O46" s="372"/>
      <c r="P46" s="373">
        <v>16.421586795852416</v>
      </c>
      <c r="Q46" s="372"/>
      <c r="R46" s="373">
        <v>18.67618342689353</v>
      </c>
      <c r="S46" s="372"/>
      <c r="T46" s="373">
        <v>18.165114679964262</v>
      </c>
      <c r="U46" s="372"/>
      <c r="V46" s="373">
        <v>21.400785472610533</v>
      </c>
      <c r="W46" s="372"/>
      <c r="X46" s="373">
        <v>25.835101422040836</v>
      </c>
      <c r="Y46" s="372"/>
      <c r="Z46" s="373">
        <v>37.724844077571142</v>
      </c>
      <c r="AA46" s="372"/>
      <c r="AB46" s="373">
        <v>36.249404510534369</v>
      </c>
      <c r="AC46" s="372"/>
      <c r="AD46" s="373">
        <v>86.191889106937253</v>
      </c>
      <c r="AE46" s="372"/>
      <c r="AF46" s="373">
        <v>84.243343523633939</v>
      </c>
      <c r="AG46" s="372"/>
      <c r="AH46" s="373">
        <v>87.177387901190514</v>
      </c>
      <c r="AI46" s="372"/>
      <c r="AJ46" s="373">
        <v>99.836882797991734</v>
      </c>
      <c r="AK46" s="372"/>
      <c r="AL46" s="373">
        <v>101.72841310900878</v>
      </c>
      <c r="AM46" s="372"/>
      <c r="AN46" s="373">
        <v>107.03959712442889</v>
      </c>
      <c r="AO46" s="372"/>
      <c r="AP46" s="373">
        <v>110.93263626942561</v>
      </c>
      <c r="AQ46" s="372"/>
      <c r="AR46" s="373">
        <v>80.181725784618578</v>
      </c>
      <c r="AS46" s="372"/>
      <c r="AT46" s="373">
        <v>124.28783084973804</v>
      </c>
      <c r="AU46" s="372"/>
      <c r="AV46" s="373">
        <v>147.40508929490952</v>
      </c>
      <c r="AW46" s="372"/>
      <c r="AX46" s="373">
        <v>148.68789604304533</v>
      </c>
      <c r="AY46" s="372"/>
      <c r="AZ46" s="373">
        <v>153.28055572342726</v>
      </c>
      <c r="BA46" s="372"/>
      <c r="BB46" s="373">
        <v>146.17858696165086</v>
      </c>
      <c r="BC46" s="372"/>
      <c r="BD46" s="373">
        <v>112.42682422789737</v>
      </c>
      <c r="BE46" s="372"/>
      <c r="BF46" s="373">
        <v>159.72960574153936</v>
      </c>
      <c r="BG46" s="372"/>
      <c r="BH46" s="373">
        <v>159.73324666491112</v>
      </c>
      <c r="BI46" s="372"/>
      <c r="BJ46" s="373">
        <v>148.41820481967426</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0</v>
      </c>
      <c r="G47" s="372"/>
      <c r="H47" s="373">
        <v>0</v>
      </c>
      <c r="I47" s="372"/>
      <c r="J47" s="373">
        <v>0</v>
      </c>
      <c r="K47" s="372"/>
      <c r="L47" s="373">
        <v>0</v>
      </c>
      <c r="M47" s="372"/>
      <c r="N47" s="373">
        <v>0</v>
      </c>
      <c r="O47" s="372"/>
      <c r="P47" s="373">
        <v>0</v>
      </c>
      <c r="Q47" s="372"/>
      <c r="R47" s="373">
        <v>0</v>
      </c>
      <c r="S47" s="372"/>
      <c r="T47" s="373">
        <v>0</v>
      </c>
      <c r="U47" s="372"/>
      <c r="V47" s="373">
        <v>0</v>
      </c>
      <c r="W47" s="372"/>
      <c r="X47" s="373">
        <v>0</v>
      </c>
      <c r="Y47" s="372"/>
      <c r="Z47" s="373">
        <v>0</v>
      </c>
      <c r="AA47" s="372"/>
      <c r="AB47" s="373">
        <v>0</v>
      </c>
      <c r="AC47" s="372"/>
      <c r="AD47" s="373">
        <v>8.2454335032984879E-3</v>
      </c>
      <c r="AE47" s="372"/>
      <c r="AF47" s="373">
        <v>8.6805682333785401E-3</v>
      </c>
      <c r="AG47" s="372"/>
      <c r="AH47" s="373">
        <v>9.5469908140736887E-3</v>
      </c>
      <c r="AI47" s="372"/>
      <c r="AJ47" s="373">
        <v>1.0700106412500085E-2</v>
      </c>
      <c r="AK47" s="372"/>
      <c r="AL47" s="373">
        <v>1.124105897209414E-2</v>
      </c>
      <c r="AM47" s="372"/>
      <c r="AN47" s="373">
        <v>1.1532347986759861E-2</v>
      </c>
      <c r="AO47" s="372"/>
      <c r="AP47" s="373">
        <v>3.2601462086336973E-3</v>
      </c>
      <c r="AQ47" s="372"/>
      <c r="AR47" s="373">
        <v>5.1096490384364944E-3</v>
      </c>
      <c r="AS47" s="372"/>
      <c r="AT47" s="373">
        <v>4.3572603394908802E-2</v>
      </c>
      <c r="AU47" s="372"/>
      <c r="AV47" s="373">
        <v>7.9681599840144262E-3</v>
      </c>
      <c r="AW47" s="372"/>
      <c r="AX47" s="373">
        <v>9.2002249633727946E-3</v>
      </c>
      <c r="AY47" s="372"/>
      <c r="AZ47" s="373">
        <v>4.341392366953948E-2</v>
      </c>
      <c r="BA47" s="372"/>
      <c r="BB47" s="373">
        <v>1.1205146599979631E-2</v>
      </c>
      <c r="BC47" s="372"/>
      <c r="BD47" s="373">
        <v>3.3176890062076199E-2</v>
      </c>
      <c r="BE47" s="372"/>
      <c r="BF47" s="373">
        <v>1.3338266657163584E-2</v>
      </c>
      <c r="BG47" s="372"/>
      <c r="BH47" s="373">
        <v>1.2644024043076581E-2</v>
      </c>
      <c r="BI47" s="372"/>
      <c r="BJ47" s="373">
        <v>6.8123674924682548E-2</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0</v>
      </c>
      <c r="G48" s="372"/>
      <c r="H48" s="373">
        <v>0</v>
      </c>
      <c r="I48" s="372"/>
      <c r="J48" s="373">
        <v>0</v>
      </c>
      <c r="K48" s="372"/>
      <c r="L48" s="373">
        <v>0</v>
      </c>
      <c r="M48" s="372"/>
      <c r="N48" s="373">
        <v>0</v>
      </c>
      <c r="O48" s="372"/>
      <c r="P48" s="373">
        <v>0</v>
      </c>
      <c r="Q48" s="372"/>
      <c r="R48" s="373">
        <v>0</v>
      </c>
      <c r="S48" s="372"/>
      <c r="T48" s="373">
        <v>0</v>
      </c>
      <c r="U48" s="372"/>
      <c r="V48" s="373">
        <v>0</v>
      </c>
      <c r="W48" s="372"/>
      <c r="X48" s="373">
        <v>0</v>
      </c>
      <c r="Y48" s="372"/>
      <c r="Z48" s="373">
        <v>0</v>
      </c>
      <c r="AA48" s="372"/>
      <c r="AB48" s="373">
        <v>0</v>
      </c>
      <c r="AC48" s="372"/>
      <c r="AD48" s="373">
        <v>2.9815158553074326E-3</v>
      </c>
      <c r="AE48" s="372"/>
      <c r="AF48" s="373">
        <v>3.2022036354437283E-3</v>
      </c>
      <c r="AG48" s="372"/>
      <c r="AH48" s="373">
        <v>3.591419065583276E-3</v>
      </c>
      <c r="AI48" s="372"/>
      <c r="AJ48" s="373">
        <v>4.103128454992562E-3</v>
      </c>
      <c r="AK48" s="372"/>
      <c r="AL48" s="373">
        <v>4.3923500712264316E-3</v>
      </c>
      <c r="AM48" s="372"/>
      <c r="AN48" s="373">
        <v>4.5899892484616359E-3</v>
      </c>
      <c r="AO48" s="372"/>
      <c r="AP48" s="373">
        <v>3.4819553148504106E-3</v>
      </c>
      <c r="AQ48" s="372"/>
      <c r="AR48" s="373">
        <v>5.3906128103668217E-3</v>
      </c>
      <c r="AS48" s="372"/>
      <c r="AT48" s="373">
        <v>6.9112933560978827E-3</v>
      </c>
      <c r="AU48" s="372"/>
      <c r="AV48" s="373">
        <v>1.1065323017647502E-2</v>
      </c>
      <c r="AW48" s="372"/>
      <c r="AX48" s="373">
        <v>1.3706066170992523E-2</v>
      </c>
      <c r="AY48" s="372"/>
      <c r="AZ48" s="373">
        <v>1.5473240165322352E-2</v>
      </c>
      <c r="BA48" s="372"/>
      <c r="BB48" s="373">
        <v>2.0952040004886062E-2</v>
      </c>
      <c r="BC48" s="372"/>
      <c r="BD48" s="373">
        <v>1.9233234068096017E-2</v>
      </c>
      <c r="BE48" s="372"/>
      <c r="BF48" s="373">
        <v>1.6529083737473464E-2</v>
      </c>
      <c r="BG48" s="372"/>
      <c r="BH48" s="373">
        <v>1.6783843452749046E-2</v>
      </c>
      <c r="BI48" s="372"/>
      <c r="BJ48" s="373">
        <v>3.0576780964945049E-2</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30.019732715173323</v>
      </c>
      <c r="G49" s="372"/>
      <c r="H49" s="373">
        <v>38.692079978275117</v>
      </c>
      <c r="I49" s="372"/>
      <c r="J49" s="373">
        <v>33.677911812814685</v>
      </c>
      <c r="K49" s="372"/>
      <c r="L49" s="373">
        <v>33.425233245602001</v>
      </c>
      <c r="M49" s="372"/>
      <c r="N49" s="373">
        <v>34.350330237078467</v>
      </c>
      <c r="O49" s="372"/>
      <c r="P49" s="373">
        <v>37.941526258262662</v>
      </c>
      <c r="Q49" s="372"/>
      <c r="R49" s="373">
        <v>43.150696257598071</v>
      </c>
      <c r="S49" s="372"/>
      <c r="T49" s="373">
        <v>41.969889035832402</v>
      </c>
      <c r="U49" s="372"/>
      <c r="V49" s="373">
        <v>49.445798024925288</v>
      </c>
      <c r="W49" s="372"/>
      <c r="X49" s="373">
        <v>59.691136500695258</v>
      </c>
      <c r="Y49" s="372"/>
      <c r="Z49" s="373">
        <v>87.161988664794663</v>
      </c>
      <c r="AA49" s="372"/>
      <c r="AB49" s="373">
        <v>83.75303496433105</v>
      </c>
      <c r="AC49" s="372"/>
      <c r="AD49" s="373">
        <v>96.924230024768804</v>
      </c>
      <c r="AE49" s="372"/>
      <c r="AF49" s="373">
        <v>86.972137354963735</v>
      </c>
      <c r="AG49" s="372"/>
      <c r="AH49" s="373">
        <v>82.94335087785727</v>
      </c>
      <c r="AI49" s="372"/>
      <c r="AJ49" s="373">
        <v>97.81419894493763</v>
      </c>
      <c r="AK49" s="372"/>
      <c r="AL49" s="373">
        <v>95.396049991386718</v>
      </c>
      <c r="AM49" s="372"/>
      <c r="AN49" s="373">
        <v>103.97514011056629</v>
      </c>
      <c r="AO49" s="372"/>
      <c r="AP49" s="373">
        <v>98.645070821095445</v>
      </c>
      <c r="AQ49" s="372"/>
      <c r="AR49" s="373">
        <v>59.015604401131739</v>
      </c>
      <c r="AS49" s="372"/>
      <c r="AT49" s="373">
        <v>84.785004324189728</v>
      </c>
      <c r="AU49" s="372"/>
      <c r="AV49" s="373">
        <v>94.710903126588491</v>
      </c>
      <c r="AW49" s="372"/>
      <c r="AX49" s="373">
        <v>90.523845363924224</v>
      </c>
      <c r="AY49" s="372"/>
      <c r="AZ49" s="373">
        <v>75.141538676939589</v>
      </c>
      <c r="BA49" s="372"/>
      <c r="BB49" s="373">
        <v>76.369427670619316</v>
      </c>
      <c r="BC49" s="372"/>
      <c r="BD49" s="373">
        <v>74.080293391491992</v>
      </c>
      <c r="BE49" s="372"/>
      <c r="BF49" s="373">
        <v>76.504596466903351</v>
      </c>
      <c r="BG49" s="372"/>
      <c r="BH49" s="373">
        <v>71.182267281984153</v>
      </c>
      <c r="BI49" s="372"/>
      <c r="BJ49" s="373">
        <v>57.516946150464108</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71.782410967821576</v>
      </c>
      <c r="G50" s="372"/>
      <c r="H50" s="373">
        <v>92.099679804150682</v>
      </c>
      <c r="I50" s="372"/>
      <c r="J50" s="373">
        <v>80.612965905706929</v>
      </c>
      <c r="K50" s="372"/>
      <c r="L50" s="373">
        <v>80.1659455470636</v>
      </c>
      <c r="M50" s="372"/>
      <c r="N50" s="373">
        <v>82.458887547718035</v>
      </c>
      <c r="O50" s="372"/>
      <c r="P50" s="373">
        <v>90.736276243784815</v>
      </c>
      <c r="Q50" s="372"/>
      <c r="R50" s="373">
        <v>103.48042939392208</v>
      </c>
      <c r="S50" s="372"/>
      <c r="T50" s="373">
        <v>100.64961135896176</v>
      </c>
      <c r="U50" s="372"/>
      <c r="V50" s="373">
        <v>117.93597841956323</v>
      </c>
      <c r="W50" s="372"/>
      <c r="X50" s="373">
        <v>142.23448921356166</v>
      </c>
      <c r="Y50" s="372"/>
      <c r="Z50" s="373">
        <v>207.92412342767702</v>
      </c>
      <c r="AA50" s="372"/>
      <c r="AB50" s="373">
        <v>200.43411505371844</v>
      </c>
      <c r="AC50" s="372"/>
      <c r="AD50" s="373">
        <v>221.52642359122351</v>
      </c>
      <c r="AE50" s="372"/>
      <c r="AF50" s="373">
        <v>197.9150032531376</v>
      </c>
      <c r="AG50" s="372"/>
      <c r="AH50" s="373">
        <v>187.61975530571399</v>
      </c>
      <c r="AI50" s="372"/>
      <c r="AJ50" s="373">
        <v>222.23547130583293</v>
      </c>
      <c r="AK50" s="372"/>
      <c r="AL50" s="373">
        <v>216.55568658614629</v>
      </c>
      <c r="AM50" s="372"/>
      <c r="AN50" s="373">
        <v>236.66586374773667</v>
      </c>
      <c r="AO50" s="372"/>
      <c r="AP50" s="373">
        <v>228.90879715812179</v>
      </c>
      <c r="AQ50" s="372"/>
      <c r="AR50" s="373">
        <v>136.05492247348036</v>
      </c>
      <c r="AS50" s="372"/>
      <c r="AT50" s="373">
        <v>193.1279888866832</v>
      </c>
      <c r="AU50" s="372"/>
      <c r="AV50" s="373">
        <v>211.62505787807277</v>
      </c>
      <c r="AW50" s="372"/>
      <c r="AX50" s="373">
        <v>197.6221834322719</v>
      </c>
      <c r="AY50" s="372"/>
      <c r="AZ50" s="373">
        <v>163.91473617998565</v>
      </c>
      <c r="BA50" s="372"/>
      <c r="BB50" s="373">
        <v>169.43088673183746</v>
      </c>
      <c r="BC50" s="372"/>
      <c r="BD50" s="373">
        <v>169.32463225237748</v>
      </c>
      <c r="BE50" s="372"/>
      <c r="BF50" s="373">
        <v>168.53509811521209</v>
      </c>
      <c r="BG50" s="372"/>
      <c r="BH50" s="373">
        <v>155.14835879174973</v>
      </c>
      <c r="BI50" s="372"/>
      <c r="BJ50" s="373">
        <v>135.73589447219402</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25.455056739277637</v>
      </c>
      <c r="G51" s="372"/>
      <c r="H51" s="370">
        <v>32.808722867470571</v>
      </c>
      <c r="I51" s="372"/>
      <c r="J51" s="370">
        <v>28.556988304638768</v>
      </c>
      <c r="K51" s="372"/>
      <c r="L51" s="370">
        <v>28.3427309917498</v>
      </c>
      <c r="M51" s="372"/>
      <c r="N51" s="370">
        <v>29.127161573820441</v>
      </c>
      <c r="O51" s="372"/>
      <c r="P51" s="370">
        <v>32.172295231353203</v>
      </c>
      <c r="Q51" s="372"/>
      <c r="R51" s="370">
        <v>36.589380458451302</v>
      </c>
      <c r="S51" s="372"/>
      <c r="T51" s="370">
        <v>35.588121882521307</v>
      </c>
      <c r="U51" s="372"/>
      <c r="V51" s="370">
        <v>41.927275175476808</v>
      </c>
      <c r="W51" s="372"/>
      <c r="X51" s="370">
        <v>50.614750000394579</v>
      </c>
      <c r="Y51" s="372"/>
      <c r="Z51" s="370">
        <v>73.908498387435188</v>
      </c>
      <c r="AA51" s="372"/>
      <c r="AB51" s="370">
        <v>71.017896039633072</v>
      </c>
      <c r="AC51" s="372"/>
      <c r="AD51" s="370">
        <v>79.820819503868634</v>
      </c>
      <c r="AE51" s="372"/>
      <c r="AF51" s="370">
        <v>71.269954092740761</v>
      </c>
      <c r="AG51" s="372"/>
      <c r="AH51" s="370">
        <v>67.620529099147618</v>
      </c>
      <c r="AI51" s="372"/>
      <c r="AJ51" s="370">
        <v>79.918490742996823</v>
      </c>
      <c r="AK51" s="372"/>
      <c r="AL51" s="370">
        <v>77.731742073087744</v>
      </c>
      <c r="AM51" s="372"/>
      <c r="AN51" s="370">
        <v>84.941399891416395</v>
      </c>
      <c r="AO51" s="372"/>
      <c r="AP51" s="370">
        <v>79.720698391583838</v>
      </c>
      <c r="AQ51" s="372"/>
      <c r="AR51" s="370">
        <v>47.846705831878481</v>
      </c>
      <c r="AS51" s="372"/>
      <c r="AT51" s="370">
        <v>68.238444485401232</v>
      </c>
      <c r="AU51" s="372"/>
      <c r="AV51" s="370">
        <v>75.859979019691053</v>
      </c>
      <c r="AW51" s="372"/>
      <c r="AX51" s="370">
        <v>70.749404254089185</v>
      </c>
      <c r="AY51" s="372"/>
      <c r="AZ51" s="370">
        <v>59.1416263667412</v>
      </c>
      <c r="BA51" s="372"/>
      <c r="BB51" s="370">
        <v>61.066410905918346</v>
      </c>
      <c r="BC51" s="372"/>
      <c r="BD51" s="370">
        <v>61.414559361634694</v>
      </c>
      <c r="BE51" s="372"/>
      <c r="BF51" s="370">
        <v>60.971473115893183</v>
      </c>
      <c r="BG51" s="372"/>
      <c r="BH51" s="370">
        <v>56.263972431505508</v>
      </c>
      <c r="BI51" s="372"/>
      <c r="BJ51" s="370">
        <v>48.932926981309102</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0</v>
      </c>
      <c r="G52" s="372"/>
      <c r="H52" s="370">
        <v>0</v>
      </c>
      <c r="I52" s="372"/>
      <c r="J52" s="370">
        <v>0</v>
      </c>
      <c r="K52" s="372"/>
      <c r="L52" s="370">
        <v>0</v>
      </c>
      <c r="M52" s="372"/>
      <c r="N52" s="370">
        <v>0</v>
      </c>
      <c r="O52" s="372"/>
      <c r="P52" s="370">
        <v>0</v>
      </c>
      <c r="Q52" s="372"/>
      <c r="R52" s="370">
        <v>0</v>
      </c>
      <c r="S52" s="372"/>
      <c r="T52" s="370">
        <v>0</v>
      </c>
      <c r="U52" s="372"/>
      <c r="V52" s="370">
        <v>0</v>
      </c>
      <c r="W52" s="372"/>
      <c r="X52" s="370">
        <v>0</v>
      </c>
      <c r="Y52" s="372"/>
      <c r="Z52" s="370">
        <v>0</v>
      </c>
      <c r="AA52" s="372"/>
      <c r="AB52" s="370">
        <v>0</v>
      </c>
      <c r="AC52" s="372"/>
      <c r="AD52" s="370">
        <v>0.65428851390263798</v>
      </c>
      <c r="AE52" s="372"/>
      <c r="AF52" s="370">
        <v>0.69821021159303454</v>
      </c>
      <c r="AG52" s="372"/>
      <c r="AH52" s="370">
        <v>0.77822007831711781</v>
      </c>
      <c r="AI52" s="372"/>
      <c r="AJ52" s="370">
        <v>0.88377123929937207</v>
      </c>
      <c r="AK52" s="372"/>
      <c r="AL52" s="370">
        <v>0.94057840378746893</v>
      </c>
      <c r="AM52" s="372"/>
      <c r="AN52" s="370">
        <v>0.97738083559429967</v>
      </c>
      <c r="AO52" s="372"/>
      <c r="AP52" s="370">
        <v>0.73014093133841373</v>
      </c>
      <c r="AQ52" s="372"/>
      <c r="AR52" s="370">
        <v>1.1693209727803104</v>
      </c>
      <c r="AS52" s="372"/>
      <c r="AT52" s="370">
        <v>1.6896023469165231</v>
      </c>
      <c r="AU52" s="372"/>
      <c r="AV52" s="370">
        <v>2.1516616180356039</v>
      </c>
      <c r="AW52" s="372"/>
      <c r="AX52" s="370">
        <v>2.541362599102853</v>
      </c>
      <c r="AY52" s="372"/>
      <c r="AZ52" s="370">
        <v>3.2515921482666958</v>
      </c>
      <c r="BA52" s="372"/>
      <c r="BB52" s="370">
        <v>3.0634561390802832</v>
      </c>
      <c r="BC52" s="372"/>
      <c r="BD52" s="370">
        <v>3.5065773335963422</v>
      </c>
      <c r="BE52" s="372"/>
      <c r="BF52" s="370">
        <v>3.5177624392643962</v>
      </c>
      <c r="BG52" s="372"/>
      <c r="BH52" s="370">
        <v>3.1016224654095419</v>
      </c>
      <c r="BI52" s="372"/>
      <c r="BJ52" s="370">
        <v>3.5383290277789223</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8"/>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0</v>
      </c>
      <c r="G54" s="372"/>
      <c r="H54" s="373">
        <v>0</v>
      </c>
      <c r="I54" s="372"/>
      <c r="J54" s="373">
        <v>0</v>
      </c>
      <c r="K54" s="372"/>
      <c r="L54" s="373">
        <v>0</v>
      </c>
      <c r="M54" s="372"/>
      <c r="N54" s="373">
        <v>0</v>
      </c>
      <c r="O54" s="372"/>
      <c r="P54" s="373">
        <v>0</v>
      </c>
      <c r="Q54" s="372"/>
      <c r="R54" s="373">
        <v>0</v>
      </c>
      <c r="S54" s="372"/>
      <c r="T54" s="373">
        <v>0</v>
      </c>
      <c r="U54" s="372"/>
      <c r="V54" s="373">
        <v>0</v>
      </c>
      <c r="W54" s="372"/>
      <c r="X54" s="373">
        <v>0</v>
      </c>
      <c r="Y54" s="372"/>
      <c r="Z54" s="373">
        <v>0</v>
      </c>
      <c r="AA54" s="372"/>
      <c r="AB54" s="373">
        <v>0</v>
      </c>
      <c r="AC54" s="372"/>
      <c r="AD54" s="373">
        <v>6.8677675563633286E-2</v>
      </c>
      <c r="AE54" s="372"/>
      <c r="AF54" s="373">
        <v>7.2828496195294509E-2</v>
      </c>
      <c r="AG54" s="372"/>
      <c r="AH54" s="373">
        <v>8.0676115698400483E-2</v>
      </c>
      <c r="AI54" s="372"/>
      <c r="AJ54" s="373">
        <v>9.1068136747821923E-2</v>
      </c>
      <c r="AK54" s="372"/>
      <c r="AL54" s="373">
        <v>9.6351934046521204E-2</v>
      </c>
      <c r="AM54" s="372"/>
      <c r="AN54" s="373">
        <v>9.95453918260117E-2</v>
      </c>
      <c r="AO54" s="372"/>
      <c r="AP54" s="373">
        <v>7.9056825710941803E-2</v>
      </c>
      <c r="AQ54" s="372"/>
      <c r="AR54" s="373">
        <v>0.11491679915865424</v>
      </c>
      <c r="AS54" s="372"/>
      <c r="AT54" s="373">
        <v>0.15656855271125059</v>
      </c>
      <c r="AU54" s="372"/>
      <c r="AV54" s="373">
        <v>0.19905803730539354</v>
      </c>
      <c r="AW54" s="372"/>
      <c r="AX54" s="373">
        <v>0.22598881091851145</v>
      </c>
      <c r="AY54" s="372"/>
      <c r="AZ54" s="373">
        <v>0.24736387778945132</v>
      </c>
      <c r="BA54" s="372"/>
      <c r="BB54" s="373">
        <v>0.27350629544112531</v>
      </c>
      <c r="BC54" s="372"/>
      <c r="BD54" s="373">
        <v>0.2934809729683574</v>
      </c>
      <c r="BE54" s="372"/>
      <c r="BF54" s="373">
        <v>0.25434800539868591</v>
      </c>
      <c r="BG54" s="372"/>
      <c r="BH54" s="373">
        <v>0.2539650201678586</v>
      </c>
      <c r="BI54" s="372"/>
      <c r="BJ54" s="373">
        <v>0.36712784864642728</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0</v>
      </c>
      <c r="G55" s="372"/>
      <c r="H55" s="373">
        <v>0</v>
      </c>
      <c r="I55" s="372"/>
      <c r="J55" s="373">
        <v>0</v>
      </c>
      <c r="K55" s="372"/>
      <c r="L55" s="373">
        <v>0</v>
      </c>
      <c r="M55" s="372"/>
      <c r="N55" s="373">
        <v>0</v>
      </c>
      <c r="O55" s="372"/>
      <c r="P55" s="373">
        <v>0</v>
      </c>
      <c r="Q55" s="372"/>
      <c r="R55" s="373">
        <v>0</v>
      </c>
      <c r="S55" s="372"/>
      <c r="T55" s="373">
        <v>0</v>
      </c>
      <c r="U55" s="372"/>
      <c r="V55" s="373">
        <v>0</v>
      </c>
      <c r="W55" s="372"/>
      <c r="X55" s="373">
        <v>0</v>
      </c>
      <c r="Y55" s="372"/>
      <c r="Z55" s="373">
        <v>0</v>
      </c>
      <c r="AA55" s="372"/>
      <c r="AB55" s="373">
        <v>0</v>
      </c>
      <c r="AC55" s="372"/>
      <c r="AD55" s="373">
        <v>7.422946370799885E-2</v>
      </c>
      <c r="AE55" s="372"/>
      <c r="AF55" s="373">
        <v>7.8800173245176075E-2</v>
      </c>
      <c r="AG55" s="372"/>
      <c r="AH55" s="373">
        <v>8.7383269185118934E-2</v>
      </c>
      <c r="AI55" s="372"/>
      <c r="AJ55" s="373">
        <v>9.874151983248336E-2</v>
      </c>
      <c r="AK55" s="372"/>
      <c r="AL55" s="373">
        <v>0.10457709914805351</v>
      </c>
      <c r="AM55" s="372"/>
      <c r="AN55" s="373">
        <v>0.10815162166687731</v>
      </c>
      <c r="AO55" s="372"/>
      <c r="AP55" s="373">
        <v>8.8546694598865175E-2</v>
      </c>
      <c r="AQ55" s="372"/>
      <c r="AR55" s="373">
        <v>0.12913683330762069</v>
      </c>
      <c r="AS55" s="372"/>
      <c r="AT55" s="373">
        <v>0.17167472413901774</v>
      </c>
      <c r="AU55" s="372"/>
      <c r="AV55" s="373">
        <v>0.21086759072810066</v>
      </c>
      <c r="AW55" s="372"/>
      <c r="AX55" s="373">
        <v>0.25661446487842277</v>
      </c>
      <c r="AY55" s="372"/>
      <c r="AZ55" s="373">
        <v>0.27967437504243636</v>
      </c>
      <c r="BA55" s="372"/>
      <c r="BB55" s="373">
        <v>0.29019032672252476</v>
      </c>
      <c r="BC55" s="372"/>
      <c r="BD55" s="373">
        <v>0.33596367269863742</v>
      </c>
      <c r="BE55" s="372"/>
      <c r="BF55" s="373">
        <v>0.29380148291001601</v>
      </c>
      <c r="BG55" s="372"/>
      <c r="BH55" s="373">
        <v>0.2970385345833354</v>
      </c>
      <c r="BI55" s="372"/>
      <c r="BJ55" s="373">
        <v>0.3194995081289736</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0</v>
      </c>
      <c r="G56" s="372"/>
      <c r="H56" s="376">
        <v>0</v>
      </c>
      <c r="I56" s="372"/>
      <c r="J56" s="376">
        <v>0</v>
      </c>
      <c r="K56" s="372"/>
      <c r="L56" s="376">
        <v>0</v>
      </c>
      <c r="M56" s="372"/>
      <c r="N56" s="376">
        <v>0</v>
      </c>
      <c r="O56" s="372"/>
      <c r="P56" s="376">
        <v>0</v>
      </c>
      <c r="Q56" s="372"/>
      <c r="R56" s="376">
        <v>0</v>
      </c>
      <c r="S56" s="372"/>
      <c r="T56" s="376">
        <v>0</v>
      </c>
      <c r="U56" s="372"/>
      <c r="V56" s="376">
        <v>0</v>
      </c>
      <c r="W56" s="372"/>
      <c r="X56" s="376">
        <v>0</v>
      </c>
      <c r="Y56" s="372"/>
      <c r="Z56" s="376">
        <v>0</v>
      </c>
      <c r="AA56" s="372"/>
      <c r="AB56" s="376">
        <v>0</v>
      </c>
      <c r="AC56" s="372"/>
      <c r="AD56" s="376">
        <v>6.2097778503644466E-2</v>
      </c>
      <c r="AE56" s="372"/>
      <c r="AF56" s="376">
        <v>6.5948085681300575E-2</v>
      </c>
      <c r="AG56" s="372"/>
      <c r="AH56" s="376">
        <v>7.3160298316120254E-2</v>
      </c>
      <c r="AI56" s="372"/>
      <c r="AJ56" s="376">
        <v>8.2702017690239701E-2</v>
      </c>
      <c r="AK56" s="372"/>
      <c r="AL56" s="376">
        <v>8.76231874081604E-2</v>
      </c>
      <c r="AM56" s="372"/>
      <c r="AN56" s="376">
        <v>9.0652287657117303E-2</v>
      </c>
      <c r="AO56" s="372"/>
      <c r="AP56" s="376">
        <v>5.2727095536374113E-2</v>
      </c>
      <c r="AQ56" s="372"/>
      <c r="AR56" s="376">
        <v>0.10687342153038598</v>
      </c>
      <c r="AS56" s="372"/>
      <c r="AT56" s="376">
        <v>0.15120539711292169</v>
      </c>
      <c r="AU56" s="372"/>
      <c r="AV56" s="376">
        <v>0.19280917166668529</v>
      </c>
      <c r="AW56" s="372"/>
      <c r="AX56" s="376">
        <v>0.22372149340731423</v>
      </c>
      <c r="AY56" s="372"/>
      <c r="AZ56" s="376">
        <v>0.24781967994587745</v>
      </c>
      <c r="BA56" s="372"/>
      <c r="BB56" s="376">
        <v>0.25821126264248873</v>
      </c>
      <c r="BC56" s="372"/>
      <c r="BD56" s="376">
        <v>0.29818581350543161</v>
      </c>
      <c r="BE56" s="372"/>
      <c r="BF56" s="376">
        <v>0.24045353502880343</v>
      </c>
      <c r="BG56" s="372"/>
      <c r="BH56" s="376">
        <v>0.21447946911065974</v>
      </c>
      <c r="BI56" s="372"/>
      <c r="BJ56" s="376">
        <v>2.3754773170380186</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0</v>
      </c>
      <c r="G57" s="372"/>
      <c r="H57" s="376">
        <v>0</v>
      </c>
      <c r="I57" s="372"/>
      <c r="J57" s="376">
        <v>0</v>
      </c>
      <c r="K57" s="372"/>
      <c r="L57" s="376">
        <v>0</v>
      </c>
      <c r="M57" s="372"/>
      <c r="N57" s="376">
        <v>0</v>
      </c>
      <c r="O57" s="372"/>
      <c r="P57" s="376">
        <v>0</v>
      </c>
      <c r="Q57" s="372"/>
      <c r="R57" s="376">
        <v>0</v>
      </c>
      <c r="S57" s="372"/>
      <c r="T57" s="376">
        <v>0</v>
      </c>
      <c r="U57" s="372"/>
      <c r="V57" s="376">
        <v>0</v>
      </c>
      <c r="W57" s="372"/>
      <c r="X57" s="376">
        <v>0</v>
      </c>
      <c r="Y57" s="372"/>
      <c r="Z57" s="376">
        <v>0</v>
      </c>
      <c r="AA57" s="372"/>
      <c r="AB57" s="376">
        <v>0</v>
      </c>
      <c r="AC57" s="372"/>
      <c r="AD57" s="376">
        <v>0.44928359612736146</v>
      </c>
      <c r="AE57" s="372"/>
      <c r="AF57" s="376">
        <v>0.48063345647126338</v>
      </c>
      <c r="AG57" s="372"/>
      <c r="AH57" s="376">
        <v>0.53700039511747821</v>
      </c>
      <c r="AI57" s="372"/>
      <c r="AJ57" s="376">
        <v>0.61125956502882706</v>
      </c>
      <c r="AK57" s="372"/>
      <c r="AL57" s="376">
        <v>0.65202618318473382</v>
      </c>
      <c r="AM57" s="372"/>
      <c r="AN57" s="376">
        <v>0.67903153444429332</v>
      </c>
      <c r="AO57" s="372"/>
      <c r="AP57" s="376">
        <v>0.50981031549223266</v>
      </c>
      <c r="AQ57" s="372"/>
      <c r="AR57" s="376">
        <v>0.81839391878364953</v>
      </c>
      <c r="AS57" s="372"/>
      <c r="AT57" s="376">
        <v>1.2101536729533331</v>
      </c>
      <c r="AU57" s="372"/>
      <c r="AV57" s="376">
        <v>1.5489268183354243</v>
      </c>
      <c r="AW57" s="372"/>
      <c r="AX57" s="376">
        <v>1.8350378298986043</v>
      </c>
      <c r="AY57" s="372"/>
      <c r="AZ57" s="376">
        <v>2.4767342154889307</v>
      </c>
      <c r="BA57" s="372"/>
      <c r="BB57" s="376">
        <v>2.2415482542741443</v>
      </c>
      <c r="BC57" s="372"/>
      <c r="BD57" s="376">
        <v>2.5789468744239157</v>
      </c>
      <c r="BE57" s="372"/>
      <c r="BF57" s="376">
        <v>2.7291594159268908</v>
      </c>
      <c r="BG57" s="372"/>
      <c r="BH57" s="376">
        <v>2.3361394415476884</v>
      </c>
      <c r="BI57" s="372"/>
      <c r="BJ57" s="376">
        <v>0.47622435396550272</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0</v>
      </c>
      <c r="G58" s="372"/>
      <c r="H58" s="370">
        <v>0</v>
      </c>
      <c r="I58" s="372"/>
      <c r="J58" s="370">
        <v>0</v>
      </c>
      <c r="K58" s="372"/>
      <c r="L58" s="370">
        <v>0</v>
      </c>
      <c r="M58" s="372"/>
      <c r="N58" s="370">
        <v>0</v>
      </c>
      <c r="O58" s="372"/>
      <c r="P58" s="370">
        <v>0</v>
      </c>
      <c r="Q58" s="372"/>
      <c r="R58" s="370">
        <v>0</v>
      </c>
      <c r="S58" s="372"/>
      <c r="T58" s="370">
        <v>0</v>
      </c>
      <c r="U58" s="372"/>
      <c r="V58" s="370">
        <v>0</v>
      </c>
      <c r="W58" s="372"/>
      <c r="X58" s="370">
        <v>0</v>
      </c>
      <c r="Y58" s="372"/>
      <c r="Z58" s="370">
        <v>0</v>
      </c>
      <c r="AA58" s="372"/>
      <c r="AB58" s="370">
        <v>0</v>
      </c>
      <c r="AC58" s="372"/>
      <c r="AD58" s="370">
        <v>9.4051403601215153E-2</v>
      </c>
      <c r="AE58" s="372"/>
      <c r="AF58" s="370">
        <v>0.10013377314076739</v>
      </c>
      <c r="AG58" s="372"/>
      <c r="AH58" s="370">
        <v>0.12536668804430098</v>
      </c>
      <c r="AI58" s="372"/>
      <c r="AJ58" s="370">
        <v>0.15757079014822087</v>
      </c>
      <c r="AK58" s="372"/>
      <c r="AL58" s="370">
        <v>0.18344356316580707</v>
      </c>
      <c r="AM58" s="372"/>
      <c r="AN58" s="370">
        <v>0.20654951618077361</v>
      </c>
      <c r="AO58" s="372"/>
      <c r="AP58" s="370">
        <v>0.19907781016632675</v>
      </c>
      <c r="AQ58" s="372"/>
      <c r="AR58" s="370">
        <v>0.34424649123241602</v>
      </c>
      <c r="AS58" s="372"/>
      <c r="AT58" s="370">
        <v>0.480924571816705</v>
      </c>
      <c r="AU58" s="372"/>
      <c r="AV58" s="370">
        <v>0.90927335446918334</v>
      </c>
      <c r="AW58" s="372"/>
      <c r="AX58" s="370">
        <v>1.5939787708472708</v>
      </c>
      <c r="AY58" s="372"/>
      <c r="AZ58" s="370">
        <v>2.0217363344162624</v>
      </c>
      <c r="BA58" s="372"/>
      <c r="BB58" s="370">
        <v>3.1880094060737831</v>
      </c>
      <c r="BC58" s="372"/>
      <c r="BD58" s="370">
        <v>3.3408809654741871</v>
      </c>
      <c r="BE58" s="372"/>
      <c r="BF58" s="370">
        <v>2.6713187380889227</v>
      </c>
      <c r="BG58" s="372"/>
      <c r="BH58" s="370">
        <v>2.3004776364923059</v>
      </c>
      <c r="BI58" s="372"/>
      <c r="BJ58" s="370">
        <v>5.419688542822283</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0</v>
      </c>
      <c r="G59" s="372"/>
      <c r="H59" s="373">
        <v>0</v>
      </c>
      <c r="I59" s="372"/>
      <c r="J59" s="373">
        <v>0</v>
      </c>
      <c r="K59" s="372"/>
      <c r="L59" s="373">
        <v>0</v>
      </c>
      <c r="M59" s="372"/>
      <c r="N59" s="373">
        <v>0</v>
      </c>
      <c r="O59" s="372"/>
      <c r="P59" s="373">
        <v>0</v>
      </c>
      <c r="Q59" s="372"/>
      <c r="R59" s="373">
        <v>0</v>
      </c>
      <c r="S59" s="372"/>
      <c r="T59" s="373">
        <v>0</v>
      </c>
      <c r="U59" s="372"/>
      <c r="V59" s="373">
        <v>0</v>
      </c>
      <c r="W59" s="372"/>
      <c r="X59" s="373">
        <v>0</v>
      </c>
      <c r="Y59" s="372"/>
      <c r="Z59" s="373">
        <v>0</v>
      </c>
      <c r="AA59" s="372"/>
      <c r="AB59" s="373">
        <v>0</v>
      </c>
      <c r="AC59" s="372"/>
      <c r="AD59" s="373">
        <v>2.7553318938703191E-3</v>
      </c>
      <c r="AE59" s="372"/>
      <c r="AF59" s="373">
        <v>2.8992924807395935E-3</v>
      </c>
      <c r="AG59" s="372"/>
      <c r="AH59" s="373">
        <v>1.7195999896799395E-2</v>
      </c>
      <c r="AI59" s="372"/>
      <c r="AJ59" s="373">
        <v>3.4956522941235336E-2</v>
      </c>
      <c r="AK59" s="372"/>
      <c r="AL59" s="373">
        <v>5.3183805639499655E-2</v>
      </c>
      <c r="AM59" s="372"/>
      <c r="AN59" s="373">
        <v>7.1431707679184206E-2</v>
      </c>
      <c r="AO59" s="372"/>
      <c r="AP59" s="373">
        <v>9.4514805966145948E-2</v>
      </c>
      <c r="AQ59" s="372"/>
      <c r="AR59" s="373">
        <v>0.17736751161253825</v>
      </c>
      <c r="AS59" s="372"/>
      <c r="AT59" s="373">
        <v>0.25535022886232539</v>
      </c>
      <c r="AU59" s="372"/>
      <c r="AV59" s="373">
        <v>0.62234928442350312</v>
      </c>
      <c r="AW59" s="372"/>
      <c r="AX59" s="373">
        <v>1.2598051133205823</v>
      </c>
      <c r="AY59" s="372"/>
      <c r="AZ59" s="373">
        <v>1.6752953849695986</v>
      </c>
      <c r="BA59" s="372"/>
      <c r="BB59" s="373">
        <v>2.7367445975882614</v>
      </c>
      <c r="BC59" s="372"/>
      <c r="BD59" s="373">
        <v>2.8248705739521629</v>
      </c>
      <c r="BE59" s="372"/>
      <c r="BF59" s="373">
        <v>2.2593294288172321</v>
      </c>
      <c r="BG59" s="372"/>
      <c r="BH59" s="373">
        <v>1.9067963013352698</v>
      </c>
      <c r="BI59" s="372"/>
      <c r="BJ59" s="373">
        <v>2.9262098224744166</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0</v>
      </c>
      <c r="G60" s="372"/>
      <c r="H60" s="373">
        <v>0</v>
      </c>
      <c r="I60" s="372"/>
      <c r="J60" s="373">
        <v>0</v>
      </c>
      <c r="K60" s="372"/>
      <c r="L60" s="373">
        <v>0</v>
      </c>
      <c r="M60" s="372"/>
      <c r="N60" s="373">
        <v>0</v>
      </c>
      <c r="O60" s="372"/>
      <c r="P60" s="373">
        <v>0</v>
      </c>
      <c r="Q60" s="372"/>
      <c r="R60" s="373">
        <v>0</v>
      </c>
      <c r="S60" s="372"/>
      <c r="T60" s="373">
        <v>0</v>
      </c>
      <c r="U60" s="372"/>
      <c r="V60" s="373">
        <v>0</v>
      </c>
      <c r="W60" s="372"/>
      <c r="X60" s="373">
        <v>0</v>
      </c>
      <c r="Y60" s="372"/>
      <c r="Z60" s="373">
        <v>0</v>
      </c>
      <c r="AA60" s="372"/>
      <c r="AB60" s="373">
        <v>0</v>
      </c>
      <c r="AC60" s="372"/>
      <c r="AD60" s="373">
        <v>9.3557911321716022E-3</v>
      </c>
      <c r="AE60" s="372"/>
      <c r="AF60" s="373">
        <v>1.0212433215739457E-2</v>
      </c>
      <c r="AG60" s="372"/>
      <c r="AH60" s="373">
        <v>1.1630489556756439E-2</v>
      </c>
      <c r="AI60" s="372"/>
      <c r="AJ60" s="373">
        <v>1.3481707780689849E-2</v>
      </c>
      <c r="AK60" s="372"/>
      <c r="AL60" s="373">
        <v>1.4631841320072763E-2</v>
      </c>
      <c r="AM60" s="372"/>
      <c r="AN60" s="373">
        <v>1.549121371355802E-2</v>
      </c>
      <c r="AO60" s="372"/>
      <c r="AP60" s="373">
        <v>7.8138690170339847E-3</v>
      </c>
      <c r="AQ60" s="372"/>
      <c r="AR60" s="373">
        <v>2.1936946207321863E-2</v>
      </c>
      <c r="AS60" s="372"/>
      <c r="AT60" s="373">
        <v>3.151908329702173E-2</v>
      </c>
      <c r="AU60" s="372"/>
      <c r="AV60" s="373">
        <v>4.3331521433265421E-2</v>
      </c>
      <c r="AW60" s="372"/>
      <c r="AX60" s="373">
        <v>5.398197921575304E-2</v>
      </c>
      <c r="AY60" s="372"/>
      <c r="AZ60" s="373">
        <v>4.6323320836038746E-2</v>
      </c>
      <c r="BA60" s="372"/>
      <c r="BB60" s="373">
        <v>0.13651150766386513</v>
      </c>
      <c r="BC60" s="372"/>
      <c r="BD60" s="373">
        <v>0.14726783781262009</v>
      </c>
      <c r="BE60" s="372"/>
      <c r="BF60" s="373">
        <v>6.863826659473253E-2</v>
      </c>
      <c r="BG60" s="372"/>
      <c r="BH60" s="373">
        <v>5.5747897011720358E-2</v>
      </c>
      <c r="BI60" s="372"/>
      <c r="BJ60" s="373">
        <v>2.401347800721878</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0</v>
      </c>
      <c r="G61" s="372"/>
      <c r="H61" s="373">
        <v>0</v>
      </c>
      <c r="I61" s="372"/>
      <c r="J61" s="373">
        <v>0</v>
      </c>
      <c r="K61" s="372"/>
      <c r="L61" s="373">
        <v>0</v>
      </c>
      <c r="M61" s="372"/>
      <c r="N61" s="373">
        <v>0</v>
      </c>
      <c r="O61" s="372"/>
      <c r="P61" s="373">
        <v>0</v>
      </c>
      <c r="Q61" s="372"/>
      <c r="R61" s="373">
        <v>0</v>
      </c>
      <c r="S61" s="372"/>
      <c r="T61" s="373">
        <v>0</v>
      </c>
      <c r="U61" s="372"/>
      <c r="V61" s="373">
        <v>0</v>
      </c>
      <c r="W61" s="372"/>
      <c r="X61" s="373">
        <v>0</v>
      </c>
      <c r="Y61" s="372"/>
      <c r="Z61" s="373">
        <v>0</v>
      </c>
      <c r="AA61" s="372"/>
      <c r="AB61" s="373">
        <v>0</v>
      </c>
      <c r="AC61" s="372"/>
      <c r="AD61" s="373">
        <v>8.1940280575173233E-2</v>
      </c>
      <c r="AE61" s="372"/>
      <c r="AF61" s="373">
        <v>8.7022047444288347E-2</v>
      </c>
      <c r="AG61" s="372"/>
      <c r="AH61" s="373">
        <v>9.6540198590745141E-2</v>
      </c>
      <c r="AI61" s="372"/>
      <c r="AJ61" s="373">
        <v>0.10913255942629568</v>
      </c>
      <c r="AK61" s="372"/>
      <c r="AL61" s="373">
        <v>0.11562791620623464</v>
      </c>
      <c r="AM61" s="372"/>
      <c r="AN61" s="373">
        <v>0.11962659478803138</v>
      </c>
      <c r="AO61" s="372"/>
      <c r="AP61" s="373">
        <v>9.6749135183146831E-2</v>
      </c>
      <c r="AQ61" s="372"/>
      <c r="AR61" s="373">
        <v>0.14494203341255593</v>
      </c>
      <c r="AS61" s="372"/>
      <c r="AT61" s="373">
        <v>0.19405525965735787</v>
      </c>
      <c r="AU61" s="372"/>
      <c r="AV61" s="373">
        <v>0.24359254861241481</v>
      </c>
      <c r="AW61" s="372"/>
      <c r="AX61" s="373">
        <v>0.2801916783109355</v>
      </c>
      <c r="AY61" s="372"/>
      <c r="AZ61" s="373">
        <v>0.3001176286106253</v>
      </c>
      <c r="BA61" s="372"/>
      <c r="BB61" s="373">
        <v>0.31475330082165659</v>
      </c>
      <c r="BC61" s="372"/>
      <c r="BD61" s="373">
        <v>0.36874255370940412</v>
      </c>
      <c r="BE61" s="372"/>
      <c r="BF61" s="373">
        <v>0.34335104267695804</v>
      </c>
      <c r="BG61" s="372"/>
      <c r="BH61" s="373">
        <v>0.33793343814531568</v>
      </c>
      <c r="BI61" s="372"/>
      <c r="BJ61" s="373">
        <v>9.2130919625988031E-2</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41.262304926236773</v>
      </c>
      <c r="G62" s="372"/>
      <c r="H62" s="370">
        <v>53.182498906360131</v>
      </c>
      <c r="I62" s="372"/>
      <c r="J62" s="370">
        <v>46.29049431199266</v>
      </c>
      <c r="K62" s="372"/>
      <c r="L62" s="370">
        <v>45.943186086847</v>
      </c>
      <c r="M62" s="372"/>
      <c r="N62" s="370">
        <v>47.214737519726761</v>
      </c>
      <c r="O62" s="372"/>
      <c r="P62" s="370">
        <v>52.150858260105416</v>
      </c>
      <c r="Q62" s="372"/>
      <c r="R62" s="370">
        <v>59.310894059376224</v>
      </c>
      <c r="S62" s="372"/>
      <c r="T62" s="370">
        <v>57.68786736204089</v>
      </c>
      <c r="U62" s="372"/>
      <c r="V62" s="370">
        <v>67.963549668593501</v>
      </c>
      <c r="W62" s="372"/>
      <c r="X62" s="370">
        <v>82.04582962327315</v>
      </c>
      <c r="Y62" s="372"/>
      <c r="Z62" s="370">
        <v>119.80468275275869</v>
      </c>
      <c r="AA62" s="372"/>
      <c r="AB62" s="370">
        <v>115.11905518896441</v>
      </c>
      <c r="AC62" s="372"/>
      <c r="AD62" s="370">
        <v>128.92624154208207</v>
      </c>
      <c r="AE62" s="372"/>
      <c r="AF62" s="370">
        <v>115.04631336526325</v>
      </c>
      <c r="AG62" s="372"/>
      <c r="AH62" s="370">
        <v>109.08842931503813</v>
      </c>
      <c r="AI62" s="372"/>
      <c r="AJ62" s="370">
        <v>128.96654903530796</v>
      </c>
      <c r="AK62" s="372"/>
      <c r="AL62" s="370">
        <v>125.39937070841682</v>
      </c>
      <c r="AM62" s="372"/>
      <c r="AN62" s="370">
        <v>137.07752777073841</v>
      </c>
      <c r="AO62" s="372"/>
      <c r="AP62" s="370">
        <v>128.87763472893764</v>
      </c>
      <c r="AQ62" s="372"/>
      <c r="AR62" s="370">
        <v>76.754247048270145</v>
      </c>
      <c r="AS62" s="372"/>
      <c r="AT62" s="370">
        <v>110.12606097714051</v>
      </c>
      <c r="AU62" s="372"/>
      <c r="AV62" s="370">
        <v>122.39822225326633</v>
      </c>
      <c r="AW62" s="372"/>
      <c r="AX62" s="370">
        <v>114.31464121178402</v>
      </c>
      <c r="AY62" s="372"/>
      <c r="AZ62" s="370">
        <v>94.923542906979748</v>
      </c>
      <c r="BA62" s="372"/>
      <c r="BB62" s="370">
        <v>98.033786576137231</v>
      </c>
      <c r="BC62" s="372"/>
      <c r="BD62" s="370">
        <v>99.087380858542389</v>
      </c>
      <c r="BE62" s="372"/>
      <c r="BF62" s="370">
        <v>98.285096005969834</v>
      </c>
      <c r="BG62" s="372"/>
      <c r="BH62" s="370">
        <v>92.419570571319511</v>
      </c>
      <c r="BI62" s="372"/>
      <c r="BJ62" s="370">
        <v>84.021920068318366</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v>41.262304926236773</v>
      </c>
      <c r="G63" s="372"/>
      <c r="H63" s="382">
        <v>53.182498906360131</v>
      </c>
      <c r="I63" s="372"/>
      <c r="J63" s="382">
        <v>46.29049431199266</v>
      </c>
      <c r="K63" s="372"/>
      <c r="L63" s="382">
        <v>45.943186086847</v>
      </c>
      <c r="M63" s="372"/>
      <c r="N63" s="382">
        <v>47.214737519726761</v>
      </c>
      <c r="O63" s="372"/>
      <c r="P63" s="382">
        <v>52.150858260105416</v>
      </c>
      <c r="Q63" s="372"/>
      <c r="R63" s="382">
        <v>59.310894059376224</v>
      </c>
      <c r="S63" s="372"/>
      <c r="T63" s="382">
        <v>57.68786736204089</v>
      </c>
      <c r="U63" s="372"/>
      <c r="V63" s="382">
        <v>67.963549668593501</v>
      </c>
      <c r="W63" s="372"/>
      <c r="X63" s="382">
        <v>82.04582962327315</v>
      </c>
      <c r="Y63" s="372"/>
      <c r="Z63" s="382">
        <v>119.80468275275869</v>
      </c>
      <c r="AA63" s="372"/>
      <c r="AB63" s="382">
        <v>115.11905518896441</v>
      </c>
      <c r="AC63" s="372"/>
      <c r="AD63" s="382">
        <v>128.92624154208207</v>
      </c>
      <c r="AE63" s="372"/>
      <c r="AF63" s="382">
        <v>115.04631336526325</v>
      </c>
      <c r="AG63" s="372"/>
      <c r="AH63" s="382">
        <v>109.08842931503813</v>
      </c>
      <c r="AI63" s="372"/>
      <c r="AJ63" s="382">
        <v>128.96654903530796</v>
      </c>
      <c r="AK63" s="372"/>
      <c r="AL63" s="382">
        <v>125.39937070841682</v>
      </c>
      <c r="AM63" s="372"/>
      <c r="AN63" s="382">
        <v>137.07752777073841</v>
      </c>
      <c r="AO63" s="372"/>
      <c r="AP63" s="382">
        <v>128.87763472893764</v>
      </c>
      <c r="AQ63" s="372"/>
      <c r="AR63" s="382">
        <v>76.754247048270145</v>
      </c>
      <c r="AS63" s="372"/>
      <c r="AT63" s="382">
        <v>110.12606097714051</v>
      </c>
      <c r="AU63" s="372"/>
      <c r="AV63" s="382">
        <v>122.39822225326633</v>
      </c>
      <c r="AW63" s="372"/>
      <c r="AX63" s="382">
        <v>114.31464121178402</v>
      </c>
      <c r="AY63" s="372"/>
      <c r="AZ63" s="382">
        <v>94.923542906979748</v>
      </c>
      <c r="BA63" s="372"/>
      <c r="BB63" s="382">
        <v>98.033786576137231</v>
      </c>
      <c r="BC63" s="372"/>
      <c r="BD63" s="382">
        <v>99.087380858542389</v>
      </c>
      <c r="BE63" s="372"/>
      <c r="BF63" s="382">
        <v>98.285096005969834</v>
      </c>
      <c r="BG63" s="372"/>
      <c r="BH63" s="382">
        <v>92.419570571319511</v>
      </c>
      <c r="BI63" s="372"/>
      <c r="BJ63" s="382">
        <v>84.021920068318366</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79.389275805789055</v>
      </c>
      <c r="G64" s="372"/>
      <c r="H64" s="370">
        <v>102.32390268226267</v>
      </c>
      <c r="I64" s="372"/>
      <c r="J64" s="370">
        <v>89.063585436894826</v>
      </c>
      <c r="K64" s="372"/>
      <c r="L64" s="370">
        <v>88.395359351973042</v>
      </c>
      <c r="M64" s="372"/>
      <c r="N64" s="370">
        <v>90.841842833363572</v>
      </c>
      <c r="O64" s="372"/>
      <c r="P64" s="370">
        <v>100.33901104946634</v>
      </c>
      <c r="Q64" s="372"/>
      <c r="R64" s="370">
        <v>114.11502423786668</v>
      </c>
      <c r="S64" s="372"/>
      <c r="T64" s="370">
        <v>110.99229722721479</v>
      </c>
      <c r="U64" s="372"/>
      <c r="V64" s="370">
        <v>130.76285968575684</v>
      </c>
      <c r="W64" s="372"/>
      <c r="X64" s="370">
        <v>157.85737147551205</v>
      </c>
      <c r="Y64" s="372"/>
      <c r="Z64" s="370">
        <v>230.50595498449928</v>
      </c>
      <c r="AA64" s="372"/>
      <c r="AB64" s="370">
        <v>221.49073928944151</v>
      </c>
      <c r="AC64" s="372"/>
      <c r="AD64" s="370">
        <v>249.16535565930027</v>
      </c>
      <c r="AE64" s="372"/>
      <c r="AF64" s="370">
        <v>222.52609580158025</v>
      </c>
      <c r="AG64" s="372"/>
      <c r="AH64" s="370">
        <v>211.18845709140581</v>
      </c>
      <c r="AI64" s="372"/>
      <c r="AJ64" s="370">
        <v>249.60043239290428</v>
      </c>
      <c r="AK64" s="372"/>
      <c r="AL64" s="370">
        <v>242.82081684119623</v>
      </c>
      <c r="AM64" s="372"/>
      <c r="AN64" s="370">
        <v>265.33970546901151</v>
      </c>
      <c r="AO64" s="372"/>
      <c r="AP64" s="370">
        <v>249.29120981232592</v>
      </c>
      <c r="AQ64" s="372"/>
      <c r="AR64" s="370">
        <v>149.41033117431104</v>
      </c>
      <c r="AS64" s="372"/>
      <c r="AT64" s="370">
        <v>214.38298968936843</v>
      </c>
      <c r="AU64" s="372"/>
      <c r="AV64" s="370">
        <v>238.46840801399796</v>
      </c>
      <c r="AW64" s="372"/>
      <c r="AX64" s="370">
        <v>223.22515234079725</v>
      </c>
      <c r="AY64" s="372"/>
      <c r="AZ64" s="370">
        <v>186.60033670607882</v>
      </c>
      <c r="BA64" s="372"/>
      <c r="BB64" s="370">
        <v>192.88149785077761</v>
      </c>
      <c r="BC64" s="372"/>
      <c r="BD64" s="370">
        <v>195.84025477227064</v>
      </c>
      <c r="BE64" s="372"/>
      <c r="BF64" s="370">
        <v>192.95214411259934</v>
      </c>
      <c r="BG64" s="372"/>
      <c r="BH64" s="370">
        <v>181.08269239862446</v>
      </c>
      <c r="BI64" s="372"/>
      <c r="BJ64" s="370">
        <v>149.2870881390775</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8"/>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79.389275805789055</v>
      </c>
      <c r="G66" s="372"/>
      <c r="H66" s="373">
        <v>102.32390268226267</v>
      </c>
      <c r="I66" s="372"/>
      <c r="J66" s="373">
        <v>89.063585436894826</v>
      </c>
      <c r="K66" s="372"/>
      <c r="L66" s="373">
        <v>88.395359351973042</v>
      </c>
      <c r="M66" s="372"/>
      <c r="N66" s="373">
        <v>90.841842833363572</v>
      </c>
      <c r="O66" s="372"/>
      <c r="P66" s="373">
        <v>100.33901104946634</v>
      </c>
      <c r="Q66" s="372"/>
      <c r="R66" s="373">
        <v>114.11502423786668</v>
      </c>
      <c r="S66" s="372"/>
      <c r="T66" s="373">
        <v>110.99229722721479</v>
      </c>
      <c r="U66" s="372"/>
      <c r="V66" s="373">
        <v>130.76285968575684</v>
      </c>
      <c r="W66" s="372"/>
      <c r="X66" s="373">
        <v>157.85737147551205</v>
      </c>
      <c r="Y66" s="372"/>
      <c r="Z66" s="373">
        <v>230.50595498449928</v>
      </c>
      <c r="AA66" s="372"/>
      <c r="AB66" s="373">
        <v>221.49073928944151</v>
      </c>
      <c r="AC66" s="372"/>
      <c r="AD66" s="373">
        <v>247.94848594676856</v>
      </c>
      <c r="AE66" s="372"/>
      <c r="AF66" s="373">
        <v>221.23145352637476</v>
      </c>
      <c r="AG66" s="372"/>
      <c r="AH66" s="373">
        <v>209.74970131580804</v>
      </c>
      <c r="AI66" s="372"/>
      <c r="AJ66" s="373">
        <v>247.97122395935961</v>
      </c>
      <c r="AK66" s="372"/>
      <c r="AL66" s="373">
        <v>241.09174165774351</v>
      </c>
      <c r="AM66" s="372"/>
      <c r="AN66" s="373">
        <v>263.54788841614328</v>
      </c>
      <c r="AO66" s="372"/>
      <c r="AP66" s="373">
        <v>247.63461699760617</v>
      </c>
      <c r="AQ66" s="372"/>
      <c r="AR66" s="373">
        <v>147.42117654095338</v>
      </c>
      <c r="AS66" s="372"/>
      <c r="AT66" s="373">
        <v>211.29210726729582</v>
      </c>
      <c r="AU66" s="372"/>
      <c r="AV66" s="373">
        <v>234.7489532260112</v>
      </c>
      <c r="AW66" s="372"/>
      <c r="AX66" s="373">
        <v>219.07992332741543</v>
      </c>
      <c r="AY66" s="372"/>
      <c r="AZ66" s="373">
        <v>181.77907187866001</v>
      </c>
      <c r="BA66" s="372"/>
      <c r="BB66" s="373">
        <v>187.95905616965271</v>
      </c>
      <c r="BC66" s="372"/>
      <c r="BD66" s="373">
        <v>189.69965816632691</v>
      </c>
      <c r="BE66" s="372"/>
      <c r="BF66" s="373">
        <v>187.83602615240247</v>
      </c>
      <c r="BG66" s="372"/>
      <c r="BH66" s="373">
        <v>175.16764540734809</v>
      </c>
      <c r="BI66" s="372"/>
      <c r="BJ66" s="373">
        <v>147.38754402085902</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0</v>
      </c>
      <c r="G67" s="372"/>
      <c r="H67" s="373">
        <v>0</v>
      </c>
      <c r="I67" s="372"/>
      <c r="J67" s="373">
        <v>0</v>
      </c>
      <c r="K67" s="372"/>
      <c r="L67" s="373">
        <v>0</v>
      </c>
      <c r="M67" s="372"/>
      <c r="N67" s="373">
        <v>0</v>
      </c>
      <c r="O67" s="372"/>
      <c r="P67" s="373">
        <v>0</v>
      </c>
      <c r="Q67" s="372"/>
      <c r="R67" s="373">
        <v>0</v>
      </c>
      <c r="S67" s="372"/>
      <c r="T67" s="373">
        <v>0</v>
      </c>
      <c r="U67" s="372"/>
      <c r="V67" s="373">
        <v>0</v>
      </c>
      <c r="W67" s="372"/>
      <c r="X67" s="373">
        <v>0</v>
      </c>
      <c r="Y67" s="372"/>
      <c r="Z67" s="373">
        <v>0</v>
      </c>
      <c r="AA67" s="372"/>
      <c r="AB67" s="373">
        <v>0</v>
      </c>
      <c r="AC67" s="372"/>
      <c r="AD67" s="373">
        <v>0.51898938060661803</v>
      </c>
      <c r="AE67" s="372"/>
      <c r="AF67" s="373">
        <v>0.55242340013614377</v>
      </c>
      <c r="AG67" s="372"/>
      <c r="AH67" s="373">
        <v>0.61420401291140747</v>
      </c>
      <c r="AI67" s="372"/>
      <c r="AJ67" s="373">
        <v>0.69582664110769987</v>
      </c>
      <c r="AK67" s="372"/>
      <c r="AL67" s="373">
        <v>0.7388100680315135</v>
      </c>
      <c r="AM67" s="372"/>
      <c r="AN67" s="373">
        <v>0.76595445583703547</v>
      </c>
      <c r="AO67" s="372"/>
      <c r="AP67" s="373">
        <v>0.59161986216579665</v>
      </c>
      <c r="AQ67" s="372"/>
      <c r="AR67" s="373">
        <v>0.92361953622447801</v>
      </c>
      <c r="AS67" s="372"/>
      <c r="AT67" s="373">
        <v>1.2724390437973776</v>
      </c>
      <c r="AU67" s="372"/>
      <c r="AV67" s="373">
        <v>1.6188709949348847</v>
      </c>
      <c r="AW67" s="372"/>
      <c r="AX67" s="373">
        <v>1.9631027115668065</v>
      </c>
      <c r="AY67" s="372"/>
      <c r="AZ67" s="373">
        <v>2.1130409613108667</v>
      </c>
      <c r="BA67" s="372"/>
      <c r="BB67" s="373">
        <v>2.2706238486242341</v>
      </c>
      <c r="BC67" s="372"/>
      <c r="BD67" s="373">
        <v>2.555177956515863</v>
      </c>
      <c r="BE67" s="372"/>
      <c r="BF67" s="373">
        <v>2.3882152540919925</v>
      </c>
      <c r="BG67" s="372"/>
      <c r="BH67" s="373">
        <v>2.3265239442642551</v>
      </c>
      <c r="BI67" s="372"/>
      <c r="BJ67" s="373">
        <v>0.75311121248046831</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0</v>
      </c>
      <c r="G68" s="372"/>
      <c r="H68" s="376">
        <v>0</v>
      </c>
      <c r="I68" s="372"/>
      <c r="J68" s="376">
        <v>0</v>
      </c>
      <c r="K68" s="372"/>
      <c r="L68" s="376">
        <v>0</v>
      </c>
      <c r="M68" s="372"/>
      <c r="N68" s="376">
        <v>0</v>
      </c>
      <c r="O68" s="372"/>
      <c r="P68" s="376">
        <v>0</v>
      </c>
      <c r="Q68" s="372"/>
      <c r="R68" s="376">
        <v>0</v>
      </c>
      <c r="S68" s="372"/>
      <c r="T68" s="376">
        <v>0</v>
      </c>
      <c r="U68" s="372"/>
      <c r="V68" s="376">
        <v>0</v>
      </c>
      <c r="W68" s="372"/>
      <c r="X68" s="376">
        <v>0</v>
      </c>
      <c r="Y68" s="372"/>
      <c r="Z68" s="376">
        <v>0</v>
      </c>
      <c r="AA68" s="372"/>
      <c r="AB68" s="376">
        <v>0</v>
      </c>
      <c r="AC68" s="372"/>
      <c r="AD68" s="376">
        <v>2.3749315950897142E-2</v>
      </c>
      <c r="AE68" s="372"/>
      <c r="AF68" s="376">
        <v>2.5401263973046873E-2</v>
      </c>
      <c r="AG68" s="372"/>
      <c r="AH68" s="376">
        <v>2.8374589041330122E-2</v>
      </c>
      <c r="AI68" s="372"/>
      <c r="AJ68" s="376">
        <v>3.2292153814616788E-2</v>
      </c>
      <c r="AK68" s="372"/>
      <c r="AL68" s="376">
        <v>3.4439381768660744E-2</v>
      </c>
      <c r="AM68" s="372"/>
      <c r="AN68" s="376">
        <v>3.5859291003606533E-2</v>
      </c>
      <c r="AO68" s="372"/>
      <c r="AP68" s="376">
        <v>2.9686791395563194E-2</v>
      </c>
      <c r="AQ68" s="372"/>
      <c r="AR68" s="376">
        <v>4.9645531028063246E-2</v>
      </c>
      <c r="AS68" s="372"/>
      <c r="AT68" s="376">
        <v>6.764096824922651E-2</v>
      </c>
      <c r="AU68" s="372"/>
      <c r="AV68" s="376">
        <v>7.9650260319517316E-2</v>
      </c>
      <c r="AW68" s="372"/>
      <c r="AX68" s="376">
        <v>8.8794503410339634E-2</v>
      </c>
      <c r="AY68" s="372"/>
      <c r="AZ68" s="376">
        <v>0.10111699725738074</v>
      </c>
      <c r="BA68" s="372"/>
      <c r="BB68" s="376">
        <v>0.11838522992158201</v>
      </c>
      <c r="BC68" s="372"/>
      <c r="BD68" s="376">
        <v>0.15470069790529348</v>
      </c>
      <c r="BE68" s="372"/>
      <c r="BF68" s="376">
        <v>0.13488987872114624</v>
      </c>
      <c r="BG68" s="372"/>
      <c r="BH68" s="376">
        <v>0.13627208907606966</v>
      </c>
      <c r="BI68" s="372"/>
      <c r="BJ68" s="376">
        <v>0.72308288569011137</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8"/>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0</v>
      </c>
      <c r="G70" s="372"/>
      <c r="H70" s="373">
        <v>0</v>
      </c>
      <c r="I70" s="372"/>
      <c r="J70" s="373">
        <v>0</v>
      </c>
      <c r="K70" s="372"/>
      <c r="L70" s="373">
        <v>0</v>
      </c>
      <c r="M70" s="372"/>
      <c r="N70" s="373">
        <v>0</v>
      </c>
      <c r="O70" s="372"/>
      <c r="P70" s="373">
        <v>0</v>
      </c>
      <c r="Q70" s="372"/>
      <c r="R70" s="373">
        <v>0</v>
      </c>
      <c r="S70" s="372"/>
      <c r="T70" s="373">
        <v>0</v>
      </c>
      <c r="U70" s="372"/>
      <c r="V70" s="373">
        <v>0</v>
      </c>
      <c r="W70" s="372"/>
      <c r="X70" s="373">
        <v>0</v>
      </c>
      <c r="Y70" s="372"/>
      <c r="Z70" s="373">
        <v>0</v>
      </c>
      <c r="AA70" s="372"/>
      <c r="AB70" s="373">
        <v>0</v>
      </c>
      <c r="AC70" s="372"/>
      <c r="AD70" s="373">
        <v>0.3696051551665594</v>
      </c>
      <c r="AE70" s="372"/>
      <c r="AF70" s="373">
        <v>0.39283249462916442</v>
      </c>
      <c r="AG70" s="372"/>
      <c r="AH70" s="373">
        <v>0.43613146626225524</v>
      </c>
      <c r="AI70" s="372"/>
      <c r="AJ70" s="373">
        <v>0.49338787486722246</v>
      </c>
      <c r="AK70" s="372"/>
      <c r="AL70" s="373">
        <v>0.52313728650868174</v>
      </c>
      <c r="AM70" s="372"/>
      <c r="AN70" s="373">
        <v>0.54161873131847305</v>
      </c>
      <c r="AO70" s="372"/>
      <c r="AP70" s="373">
        <v>0.56393725081322288</v>
      </c>
      <c r="AQ70" s="372"/>
      <c r="AR70" s="373">
        <v>0.51684950527065432</v>
      </c>
      <c r="AS70" s="372"/>
      <c r="AT70" s="373">
        <v>0.99853837804160595</v>
      </c>
      <c r="AU70" s="372"/>
      <c r="AV70" s="373">
        <v>1.0390561248482932</v>
      </c>
      <c r="AW70" s="372"/>
      <c r="AX70" s="373">
        <v>1.1882637403585323</v>
      </c>
      <c r="AY70" s="372"/>
      <c r="AZ70" s="373">
        <v>1.3746334073004334</v>
      </c>
      <c r="BA70" s="372"/>
      <c r="BB70" s="373">
        <v>1.4216012322957443</v>
      </c>
      <c r="BC70" s="372"/>
      <c r="BD70" s="373">
        <v>1.8634542874733462</v>
      </c>
      <c r="BE70" s="372"/>
      <c r="BF70" s="373">
        <v>1.4325966418281668</v>
      </c>
      <c r="BG70" s="372"/>
      <c r="BH70" s="373">
        <v>1.7599554348030961</v>
      </c>
      <c r="BI70" s="372"/>
      <c r="BJ70" s="373">
        <v>0.15617890811003485</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0</v>
      </c>
      <c r="G71" s="372"/>
      <c r="H71" s="373">
        <v>0</v>
      </c>
      <c r="I71" s="372"/>
      <c r="J71" s="373">
        <v>0</v>
      </c>
      <c r="K71" s="372"/>
      <c r="L71" s="373">
        <v>0</v>
      </c>
      <c r="M71" s="372"/>
      <c r="N71" s="373">
        <v>0</v>
      </c>
      <c r="O71" s="372"/>
      <c r="P71" s="373">
        <v>0</v>
      </c>
      <c r="Q71" s="372"/>
      <c r="R71" s="373">
        <v>0</v>
      </c>
      <c r="S71" s="372"/>
      <c r="T71" s="373">
        <v>0</v>
      </c>
      <c r="U71" s="372"/>
      <c r="V71" s="373">
        <v>0</v>
      </c>
      <c r="W71" s="372"/>
      <c r="X71" s="373">
        <v>0</v>
      </c>
      <c r="Y71" s="372"/>
      <c r="Z71" s="373">
        <v>0</v>
      </c>
      <c r="AA71" s="372"/>
      <c r="AB71" s="373">
        <v>0</v>
      </c>
      <c r="AC71" s="372"/>
      <c r="AD71" s="373">
        <v>0.30452586080760752</v>
      </c>
      <c r="AE71" s="372"/>
      <c r="AF71" s="373">
        <v>0.32398511646712419</v>
      </c>
      <c r="AG71" s="372"/>
      <c r="AH71" s="373">
        <v>0.36004570738277897</v>
      </c>
      <c r="AI71" s="372"/>
      <c r="AJ71" s="373">
        <v>0.40770176375517003</v>
      </c>
      <c r="AK71" s="372"/>
      <c r="AL71" s="373">
        <v>0.4326884471438725</v>
      </c>
      <c r="AM71" s="372"/>
      <c r="AN71" s="373">
        <v>0.44838457470909604</v>
      </c>
      <c r="AO71" s="372"/>
      <c r="AP71" s="373">
        <v>0.4713489103451608</v>
      </c>
      <c r="AQ71" s="372"/>
      <c r="AR71" s="373">
        <v>0.49904006083449792</v>
      </c>
      <c r="AS71" s="372"/>
      <c r="AT71" s="373">
        <v>0.7522640319843632</v>
      </c>
      <c r="AU71" s="372"/>
      <c r="AV71" s="373">
        <v>0.98187740788406264</v>
      </c>
      <c r="AW71" s="372"/>
      <c r="AX71" s="373">
        <v>0.90506805804614321</v>
      </c>
      <c r="AY71" s="372"/>
      <c r="AZ71" s="373">
        <v>1.2324734615501551</v>
      </c>
      <c r="BA71" s="372"/>
      <c r="BB71" s="373">
        <v>1.111831370283316</v>
      </c>
      <c r="BC71" s="372"/>
      <c r="BD71" s="373">
        <v>1.5672636640491888</v>
      </c>
      <c r="BE71" s="372"/>
      <c r="BF71" s="373">
        <v>1.1604161855555792</v>
      </c>
      <c r="BG71" s="372"/>
      <c r="BH71" s="373">
        <v>1.692295523132944</v>
      </c>
      <c r="BI71" s="372"/>
      <c r="BJ71" s="373">
        <v>0.26717111193786058</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27.465881688662918</v>
      </c>
      <c r="G72" s="372"/>
      <c r="H72" s="370">
        <v>35.400451464860815</v>
      </c>
      <c r="I72" s="372"/>
      <c r="J72" s="370">
        <v>30.812850672199954</v>
      </c>
      <c r="K72" s="372"/>
      <c r="L72" s="370">
        <v>30.581668079797442</v>
      </c>
      <c r="M72" s="372"/>
      <c r="N72" s="370">
        <v>31.428064840205234</v>
      </c>
      <c r="O72" s="372"/>
      <c r="P72" s="370">
        <v>34.71374915906619</v>
      </c>
      <c r="Q72" s="372"/>
      <c r="R72" s="370">
        <v>39.479762509530239</v>
      </c>
      <c r="S72" s="372"/>
      <c r="T72" s="370">
        <v>38.399409404529344</v>
      </c>
      <c r="U72" s="372"/>
      <c r="V72" s="370">
        <v>45.239324794777055</v>
      </c>
      <c r="W72" s="372"/>
      <c r="X72" s="370">
        <v>54.613067629388404</v>
      </c>
      <c r="Y72" s="372"/>
      <c r="Z72" s="370">
        <v>79.746908179692184</v>
      </c>
      <c r="AA72" s="372"/>
      <c r="AB72" s="370">
        <v>76.627962388021672</v>
      </c>
      <c r="AC72" s="372"/>
      <c r="AD72" s="370">
        <v>86.81973302219123</v>
      </c>
      <c r="AE72" s="372"/>
      <c r="AF72" s="370">
        <v>77.696480066053482</v>
      </c>
      <c r="AG72" s="372"/>
      <c r="AH72" s="370">
        <v>73.911330334760493</v>
      </c>
      <c r="AI72" s="372"/>
      <c r="AJ72" s="370">
        <v>87.37720693826941</v>
      </c>
      <c r="AK72" s="372"/>
      <c r="AL72" s="370">
        <v>85.161479377182332</v>
      </c>
      <c r="AM72" s="372"/>
      <c r="AN72" s="370">
        <v>93.062061224265747</v>
      </c>
      <c r="AO72" s="372"/>
      <c r="AP72" s="370">
        <v>87.683462862392545</v>
      </c>
      <c r="AQ72" s="372"/>
      <c r="AR72" s="370">
        <v>53.450155351287705</v>
      </c>
      <c r="AS72" s="372"/>
      <c r="AT72" s="370">
        <v>77.354279066791605</v>
      </c>
      <c r="AU72" s="372"/>
      <c r="AV72" s="370">
        <v>86.747898895660299</v>
      </c>
      <c r="AW72" s="372"/>
      <c r="AX72" s="370">
        <v>85.448125122088527</v>
      </c>
      <c r="AY72" s="372"/>
      <c r="AZ72" s="370">
        <v>72.750544357714972</v>
      </c>
      <c r="BA72" s="372"/>
      <c r="BB72" s="370">
        <v>80.916315239410849</v>
      </c>
      <c r="BC72" s="372"/>
      <c r="BD72" s="370">
        <v>81.665386137172192</v>
      </c>
      <c r="BE72" s="372"/>
      <c r="BF72" s="370">
        <v>79.238739860791895</v>
      </c>
      <c r="BG72" s="372"/>
      <c r="BH72" s="370">
        <v>74.916430870884625</v>
      </c>
      <c r="BI72" s="372"/>
      <c r="BJ72" s="370">
        <v>52.134350358751604</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27.465881688662918</v>
      </c>
      <c r="G73" s="372"/>
      <c r="H73" s="373">
        <v>35.400451464860815</v>
      </c>
      <c r="I73" s="372"/>
      <c r="J73" s="373">
        <v>30.812850672199954</v>
      </c>
      <c r="K73" s="372"/>
      <c r="L73" s="373">
        <v>30.581668079797442</v>
      </c>
      <c r="M73" s="372"/>
      <c r="N73" s="373">
        <v>31.428064840205234</v>
      </c>
      <c r="O73" s="372"/>
      <c r="P73" s="373">
        <v>34.71374915906619</v>
      </c>
      <c r="Q73" s="372"/>
      <c r="R73" s="373">
        <v>39.479762509530239</v>
      </c>
      <c r="S73" s="372"/>
      <c r="T73" s="373">
        <v>38.399409404529344</v>
      </c>
      <c r="U73" s="372"/>
      <c r="V73" s="373">
        <v>45.239324794777055</v>
      </c>
      <c r="W73" s="372"/>
      <c r="X73" s="373">
        <v>54.613067629388404</v>
      </c>
      <c r="Y73" s="372"/>
      <c r="Z73" s="373">
        <v>79.746908179692184</v>
      </c>
      <c r="AA73" s="372"/>
      <c r="AB73" s="373">
        <v>76.627962388021672</v>
      </c>
      <c r="AC73" s="372"/>
      <c r="AD73" s="373">
        <v>85.615303427538592</v>
      </c>
      <c r="AE73" s="372"/>
      <c r="AF73" s="373">
        <v>76.405862181903359</v>
      </c>
      <c r="AG73" s="372"/>
      <c r="AH73" s="373">
        <v>72.467032833054901</v>
      </c>
      <c r="AI73" s="372"/>
      <c r="AJ73" s="373">
        <v>85.730626818019132</v>
      </c>
      <c r="AK73" s="372"/>
      <c r="AL73" s="373">
        <v>83.402441092288299</v>
      </c>
      <c r="AM73" s="372"/>
      <c r="AN73" s="373">
        <v>91.227499896521238</v>
      </c>
      <c r="AO73" s="372"/>
      <c r="AP73" s="373">
        <v>86.165956290622901</v>
      </c>
      <c r="AQ73" s="372"/>
      <c r="AR73" s="373">
        <v>51.291207883679142</v>
      </c>
      <c r="AS73" s="372"/>
      <c r="AT73" s="373">
        <v>74.049965458539091</v>
      </c>
      <c r="AU73" s="372"/>
      <c r="AV73" s="373">
        <v>83.195398929222051</v>
      </c>
      <c r="AW73" s="372"/>
      <c r="AX73" s="373">
        <v>79.102618858288167</v>
      </c>
      <c r="AY73" s="372"/>
      <c r="AZ73" s="373">
        <v>67.142774983435288</v>
      </c>
      <c r="BA73" s="372"/>
      <c r="BB73" s="373">
        <v>73.490136200147916</v>
      </c>
      <c r="BC73" s="372"/>
      <c r="BD73" s="373">
        <v>74.480162614801529</v>
      </c>
      <c r="BE73" s="372"/>
      <c r="BF73" s="373">
        <v>71.614712907317539</v>
      </c>
      <c r="BG73" s="372"/>
      <c r="BH73" s="373">
        <v>68.305675088460347</v>
      </c>
      <c r="BI73" s="372"/>
      <c r="BJ73" s="373">
        <v>50.998582950892626</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0</v>
      </c>
      <c r="G74" s="372"/>
      <c r="H74" s="373">
        <v>0</v>
      </c>
      <c r="I74" s="372"/>
      <c r="J74" s="373">
        <v>0</v>
      </c>
      <c r="K74" s="372"/>
      <c r="L74" s="373">
        <v>0</v>
      </c>
      <c r="M74" s="372"/>
      <c r="N74" s="373">
        <v>0</v>
      </c>
      <c r="O74" s="372"/>
      <c r="P74" s="373">
        <v>0</v>
      </c>
      <c r="Q74" s="372"/>
      <c r="R74" s="373">
        <v>0</v>
      </c>
      <c r="S74" s="372"/>
      <c r="T74" s="373">
        <v>0</v>
      </c>
      <c r="U74" s="372"/>
      <c r="V74" s="373">
        <v>0</v>
      </c>
      <c r="W74" s="372"/>
      <c r="X74" s="373">
        <v>0</v>
      </c>
      <c r="Y74" s="372"/>
      <c r="Z74" s="373">
        <v>0</v>
      </c>
      <c r="AA74" s="372"/>
      <c r="AB74" s="373">
        <v>0</v>
      </c>
      <c r="AC74" s="372"/>
      <c r="AD74" s="373">
        <v>6.1686534937395177E-2</v>
      </c>
      <c r="AE74" s="372"/>
      <c r="AF74" s="373">
        <v>6.5818266614998802E-2</v>
      </c>
      <c r="AG74" s="372"/>
      <c r="AH74" s="373">
        <v>7.3350572173899495E-2</v>
      </c>
      <c r="AI74" s="372"/>
      <c r="AJ74" s="373">
        <v>8.3288178898095797E-2</v>
      </c>
      <c r="AK74" s="372"/>
      <c r="AL74" s="373">
        <v>8.8630350481817416E-2</v>
      </c>
      <c r="AM74" s="372"/>
      <c r="AN74" s="373">
        <v>9.2086659297261578E-2</v>
      </c>
      <c r="AO74" s="372"/>
      <c r="AP74" s="373">
        <v>8.8257740817765648E-2</v>
      </c>
      <c r="AQ74" s="372"/>
      <c r="AR74" s="373">
        <v>0.10316377226196877</v>
      </c>
      <c r="AS74" s="372"/>
      <c r="AT74" s="373">
        <v>0.15001236375526977</v>
      </c>
      <c r="AU74" s="372"/>
      <c r="AV74" s="373">
        <v>0.18144848572687217</v>
      </c>
      <c r="AW74" s="372"/>
      <c r="AX74" s="373">
        <v>0.21768209805107716</v>
      </c>
      <c r="AY74" s="372"/>
      <c r="AZ74" s="373">
        <v>0.25634242057485301</v>
      </c>
      <c r="BA74" s="372"/>
      <c r="BB74" s="373">
        <v>0.3837763545377163</v>
      </c>
      <c r="BC74" s="372"/>
      <c r="BD74" s="373">
        <v>0.36288056987323258</v>
      </c>
      <c r="BE74" s="372"/>
      <c r="BF74" s="373">
        <v>0.25801615766793179</v>
      </c>
      <c r="BG74" s="372"/>
      <c r="BH74" s="373">
        <v>0.30323563726516023</v>
      </c>
      <c r="BI74" s="372"/>
      <c r="BJ74" s="373">
        <v>1.8410570799104714E-2</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0</v>
      </c>
      <c r="G75" s="372"/>
      <c r="H75" s="373">
        <v>0</v>
      </c>
      <c r="I75" s="372"/>
      <c r="J75" s="373">
        <v>0</v>
      </c>
      <c r="K75" s="372"/>
      <c r="L75" s="373">
        <v>0</v>
      </c>
      <c r="M75" s="372"/>
      <c r="N75" s="373">
        <v>0</v>
      </c>
      <c r="O75" s="372"/>
      <c r="P75" s="373">
        <v>0</v>
      </c>
      <c r="Q75" s="372"/>
      <c r="R75" s="373">
        <v>0</v>
      </c>
      <c r="S75" s="372"/>
      <c r="T75" s="373">
        <v>0</v>
      </c>
      <c r="U75" s="372"/>
      <c r="V75" s="373">
        <v>0</v>
      </c>
      <c r="W75" s="372"/>
      <c r="X75" s="373">
        <v>0</v>
      </c>
      <c r="Y75" s="372"/>
      <c r="Z75" s="373">
        <v>0</v>
      </c>
      <c r="AA75" s="372"/>
      <c r="AB75" s="373">
        <v>0</v>
      </c>
      <c r="AC75" s="372"/>
      <c r="AD75" s="373">
        <v>0.16573115719846837</v>
      </c>
      <c r="AE75" s="372"/>
      <c r="AF75" s="373">
        <v>0.17521246648529268</v>
      </c>
      <c r="AG75" s="372"/>
      <c r="AH75" s="373">
        <v>0.19350851336149361</v>
      </c>
      <c r="AI75" s="372"/>
      <c r="AJ75" s="373">
        <v>0.21778553240980006</v>
      </c>
      <c r="AK75" s="372"/>
      <c r="AL75" s="373">
        <v>0.2297450878019838</v>
      </c>
      <c r="AM75" s="372"/>
      <c r="AN75" s="373">
        <v>0.23667132062380311</v>
      </c>
      <c r="AO75" s="372"/>
      <c r="AP75" s="373">
        <v>0.17885269553590102</v>
      </c>
      <c r="AQ75" s="372"/>
      <c r="AR75" s="373">
        <v>0.2143111644242007</v>
      </c>
      <c r="AS75" s="372"/>
      <c r="AT75" s="373">
        <v>0.40265343787804775</v>
      </c>
      <c r="AU75" s="372"/>
      <c r="AV75" s="373">
        <v>0.36741351285806068</v>
      </c>
      <c r="AW75" s="372"/>
      <c r="AX75" s="373">
        <v>0.63172374937472364</v>
      </c>
      <c r="AY75" s="372"/>
      <c r="AZ75" s="373">
        <v>0.55711024842950052</v>
      </c>
      <c r="BA75" s="372"/>
      <c r="BB75" s="373">
        <v>0.63588015577038137</v>
      </c>
      <c r="BC75" s="372"/>
      <c r="BD75" s="373">
        <v>0.44472759636281595</v>
      </c>
      <c r="BE75" s="372"/>
      <c r="BF75" s="373">
        <v>0.59559969098341692</v>
      </c>
      <c r="BG75" s="372"/>
      <c r="BH75" s="373">
        <v>0.44439657047807435</v>
      </c>
      <c r="BI75" s="372"/>
      <c r="BJ75" s="373">
        <v>0.49846467709525477</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0</v>
      </c>
      <c r="G76" s="372"/>
      <c r="H76" s="373">
        <v>0</v>
      </c>
      <c r="I76" s="372"/>
      <c r="J76" s="373">
        <v>0</v>
      </c>
      <c r="K76" s="372"/>
      <c r="L76" s="373">
        <v>0</v>
      </c>
      <c r="M76" s="372"/>
      <c r="N76" s="373">
        <v>0</v>
      </c>
      <c r="O76" s="372"/>
      <c r="P76" s="373">
        <v>0</v>
      </c>
      <c r="Q76" s="372"/>
      <c r="R76" s="373">
        <v>0</v>
      </c>
      <c r="S76" s="372"/>
      <c r="T76" s="373">
        <v>0</v>
      </c>
      <c r="U76" s="372"/>
      <c r="V76" s="373">
        <v>0</v>
      </c>
      <c r="W76" s="372"/>
      <c r="X76" s="373">
        <v>0</v>
      </c>
      <c r="Y76" s="372"/>
      <c r="Z76" s="373">
        <v>0</v>
      </c>
      <c r="AA76" s="372"/>
      <c r="AB76" s="373">
        <v>0</v>
      </c>
      <c r="AC76" s="372"/>
      <c r="AD76" s="373">
        <v>0.97701190251677716</v>
      </c>
      <c r="AE76" s="372"/>
      <c r="AF76" s="373">
        <v>1.0495871510498329</v>
      </c>
      <c r="AG76" s="372"/>
      <c r="AH76" s="373">
        <v>1.1774384161701992</v>
      </c>
      <c r="AI76" s="372"/>
      <c r="AJ76" s="373">
        <v>1.3455064089423663</v>
      </c>
      <c r="AK76" s="372"/>
      <c r="AL76" s="373">
        <v>1.4406628466102234</v>
      </c>
      <c r="AM76" s="372"/>
      <c r="AN76" s="373">
        <v>1.5058033478234456</v>
      </c>
      <c r="AO76" s="372"/>
      <c r="AP76" s="373">
        <v>1.2503961354159885</v>
      </c>
      <c r="AQ76" s="372"/>
      <c r="AR76" s="373">
        <v>1.8414725309223876</v>
      </c>
      <c r="AS76" s="372"/>
      <c r="AT76" s="373">
        <v>2.7516478066192001</v>
      </c>
      <c r="AU76" s="372"/>
      <c r="AV76" s="373">
        <v>3.0036379678533058</v>
      </c>
      <c r="AW76" s="372"/>
      <c r="AX76" s="373">
        <v>5.4961004163745608</v>
      </c>
      <c r="AY76" s="372"/>
      <c r="AZ76" s="373">
        <v>4.7943167052753344</v>
      </c>
      <c r="BA76" s="372"/>
      <c r="BB76" s="373">
        <v>6.406522528954838</v>
      </c>
      <c r="BC76" s="372"/>
      <c r="BD76" s="373">
        <v>6.3776153561346272</v>
      </c>
      <c r="BE76" s="372"/>
      <c r="BF76" s="373">
        <v>6.7704111048230038</v>
      </c>
      <c r="BG76" s="372"/>
      <c r="BH76" s="373">
        <v>5.8631235746810386</v>
      </c>
      <c r="BI76" s="372"/>
      <c r="BJ76" s="373">
        <v>0.61889215996461711</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59.494552178557086</v>
      </c>
      <c r="G77" s="372"/>
      <c r="H77" s="370">
        <v>76.68182768332494</v>
      </c>
      <c r="I77" s="372"/>
      <c r="J77" s="370">
        <v>66.744507708411788</v>
      </c>
      <c r="K77" s="372"/>
      <c r="L77" s="370">
        <v>66.243737153787919</v>
      </c>
      <c r="M77" s="372"/>
      <c r="N77" s="370">
        <v>68.077138928274863</v>
      </c>
      <c r="O77" s="372"/>
      <c r="P77" s="370">
        <v>75.19434417100436</v>
      </c>
      <c r="Q77" s="372"/>
      <c r="R77" s="370">
        <v>85.518128172445145</v>
      </c>
      <c r="S77" s="372"/>
      <c r="T77" s="370">
        <v>83.177947547430904</v>
      </c>
      <c r="U77" s="372"/>
      <c r="V77" s="370">
        <v>97.994064054987973</v>
      </c>
      <c r="W77" s="372"/>
      <c r="X77" s="370">
        <v>118.29876930726309</v>
      </c>
      <c r="Y77" s="372"/>
      <c r="Z77" s="370">
        <v>172.74182724429659</v>
      </c>
      <c r="AA77" s="372"/>
      <c r="AB77" s="370">
        <v>165.98579861037052</v>
      </c>
      <c r="AC77" s="372"/>
      <c r="AD77" s="370">
        <v>184.89447640463663</v>
      </c>
      <c r="AE77" s="372"/>
      <c r="AF77" s="370">
        <v>164.81381503331303</v>
      </c>
      <c r="AG77" s="372"/>
      <c r="AH77" s="370">
        <v>156.10040088999321</v>
      </c>
      <c r="AI77" s="372"/>
      <c r="AJ77" s="370">
        <v>184.59974005570592</v>
      </c>
      <c r="AK77" s="372"/>
      <c r="AL77" s="370">
        <v>179.36865774823423</v>
      </c>
      <c r="AM77" s="372"/>
      <c r="AN77" s="370">
        <v>196.14981507177311</v>
      </c>
      <c r="AO77" s="372"/>
      <c r="AP77" s="370">
        <v>184.42722837601204</v>
      </c>
      <c r="AQ77" s="372"/>
      <c r="AR77" s="370">
        <v>108.86704990862944</v>
      </c>
      <c r="AS77" s="372"/>
      <c r="AT77" s="370">
        <v>156.46902895723434</v>
      </c>
      <c r="AU77" s="372"/>
      <c r="AV77" s="370">
        <v>173.07536453788583</v>
      </c>
      <c r="AW77" s="372"/>
      <c r="AX77" s="370">
        <v>160.43726431719259</v>
      </c>
      <c r="AY77" s="372"/>
      <c r="AZ77" s="370">
        <v>132.04345942635575</v>
      </c>
      <c r="BA77" s="372"/>
      <c r="BB77" s="370">
        <v>137.0944594007384</v>
      </c>
      <c r="BC77" s="372"/>
      <c r="BD77" s="370">
        <v>138.00681261470515</v>
      </c>
      <c r="BE77" s="372"/>
      <c r="BF77" s="370">
        <v>136.85188576245562</v>
      </c>
      <c r="BG77" s="372"/>
      <c r="BH77" s="370">
        <v>126.89667396239206</v>
      </c>
      <c r="BI77" s="372"/>
      <c r="BJ77" s="370">
        <v>114.82407135096136</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18.400663330384639</v>
      </c>
      <c r="G78" s="372"/>
      <c r="H78" s="370">
        <v>23.716398276680867</v>
      </c>
      <c r="I78" s="372"/>
      <c r="J78" s="370">
        <v>20.642952514522708</v>
      </c>
      <c r="K78" s="372"/>
      <c r="L78" s="370">
        <v>20.488072613019312</v>
      </c>
      <c r="M78" s="372"/>
      <c r="N78" s="370">
        <v>21.055112914464306</v>
      </c>
      <c r="O78" s="372"/>
      <c r="P78" s="370">
        <v>23.256344669796601</v>
      </c>
      <c r="Q78" s="372"/>
      <c r="R78" s="370">
        <v>26.449317248798369</v>
      </c>
      <c r="S78" s="372"/>
      <c r="T78" s="370">
        <v>25.725538781083547</v>
      </c>
      <c r="U78" s="372"/>
      <c r="V78" s="370">
        <v>30.30791417070067</v>
      </c>
      <c r="W78" s="372"/>
      <c r="X78" s="370">
        <v>36.587817652425954</v>
      </c>
      <c r="Y78" s="372"/>
      <c r="Z78" s="370">
        <v>53.426138861557448</v>
      </c>
      <c r="AA78" s="372"/>
      <c r="AB78" s="370">
        <v>51.336612950509128</v>
      </c>
      <c r="AC78" s="372"/>
      <c r="AD78" s="370">
        <v>57.404201888138786</v>
      </c>
      <c r="AE78" s="372"/>
      <c r="AF78" s="370">
        <v>51.206797667576616</v>
      </c>
      <c r="AG78" s="372"/>
      <c r="AH78" s="370">
        <v>48.536893040379695</v>
      </c>
      <c r="AI78" s="372"/>
      <c r="AJ78" s="370">
        <v>57.384379862984758</v>
      </c>
      <c r="AK78" s="372"/>
      <c r="AL78" s="370">
        <v>55.783293375272223</v>
      </c>
      <c r="AM78" s="372"/>
      <c r="AN78" s="370">
        <v>60.983543695883853</v>
      </c>
      <c r="AO78" s="372"/>
      <c r="AP78" s="370">
        <v>57.278790925030968</v>
      </c>
      <c r="AQ78" s="372"/>
      <c r="AR78" s="370">
        <v>34.02319043519875</v>
      </c>
      <c r="AS78" s="372"/>
      <c r="AT78" s="370">
        <v>48.869464218077837</v>
      </c>
      <c r="AU78" s="372"/>
      <c r="AV78" s="370">
        <v>54.142291947622304</v>
      </c>
      <c r="AW78" s="372"/>
      <c r="AX78" s="370">
        <v>50.315167108983417</v>
      </c>
      <c r="AY78" s="372"/>
      <c r="AZ78" s="370">
        <v>41.827699294233582</v>
      </c>
      <c r="BA78" s="372"/>
      <c r="BB78" s="370">
        <v>43.257075267999596</v>
      </c>
      <c r="BC78" s="372"/>
      <c r="BD78" s="370">
        <v>43.594959918406829</v>
      </c>
      <c r="BE78" s="372"/>
      <c r="BF78" s="370">
        <v>43.041853859174623</v>
      </c>
      <c r="BG78" s="372"/>
      <c r="BH78" s="370">
        <v>40.021069916160414</v>
      </c>
      <c r="BI78" s="372"/>
      <c r="BJ78" s="370">
        <v>37.204428811005705</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29.578713010539239</v>
      </c>
      <c r="G79" s="372"/>
      <c r="H79" s="370">
        <v>38.123654874507544</v>
      </c>
      <c r="I79" s="372"/>
      <c r="J79" s="370">
        <v>33.183149822050083</v>
      </c>
      <c r="K79" s="372"/>
      <c r="L79" s="370">
        <v>32.934183354080155</v>
      </c>
      <c r="M79" s="372"/>
      <c r="N79" s="370">
        <v>33.845689751469401</v>
      </c>
      <c r="O79" s="372"/>
      <c r="P79" s="370">
        <v>37.384127534478303</v>
      </c>
      <c r="Q79" s="372"/>
      <c r="R79" s="370">
        <v>42.516769650094929</v>
      </c>
      <c r="S79" s="372"/>
      <c r="T79" s="370">
        <v>41.353309659802434</v>
      </c>
      <c r="U79" s="372"/>
      <c r="V79" s="370">
        <v>48.719390116925261</v>
      </c>
      <c r="W79" s="372"/>
      <c r="X79" s="370">
        <v>58.814214389543231</v>
      </c>
      <c r="Y79" s="372"/>
      <c r="Z79" s="370">
        <v>85.881492437163786</v>
      </c>
      <c r="AA79" s="372"/>
      <c r="AB79" s="370">
        <v>82.522619654087208</v>
      </c>
      <c r="AC79" s="372"/>
      <c r="AD79" s="370">
        <v>92.500749935756758</v>
      </c>
      <c r="AE79" s="372"/>
      <c r="AF79" s="370">
        <v>82.552684727912748</v>
      </c>
      <c r="AG79" s="372"/>
      <c r="AH79" s="370">
        <v>78.28720996404401</v>
      </c>
      <c r="AI79" s="372"/>
      <c r="AJ79" s="370">
        <v>92.54421080887721</v>
      </c>
      <c r="AK79" s="372"/>
      <c r="AL79" s="370">
        <v>89.988615012959087</v>
      </c>
      <c r="AM79" s="372"/>
      <c r="AN79" s="370">
        <v>98.359189769193407</v>
      </c>
      <c r="AO79" s="372"/>
      <c r="AP79" s="370">
        <v>92.316071553974197</v>
      </c>
      <c r="AQ79" s="372"/>
      <c r="AR79" s="370">
        <v>55.103906151917798</v>
      </c>
      <c r="AS79" s="372"/>
      <c r="AT79" s="370">
        <v>79.145244310704825</v>
      </c>
      <c r="AU79" s="372"/>
      <c r="AV79" s="370">
        <v>87.752216789612419</v>
      </c>
      <c r="AW79" s="372"/>
      <c r="AX79" s="370">
        <v>81.803061690118028</v>
      </c>
      <c r="AY79" s="372"/>
      <c r="AZ79" s="370">
        <v>67.853321032022649</v>
      </c>
      <c r="BA79" s="372"/>
      <c r="BB79" s="370">
        <v>70.256574351821556</v>
      </c>
      <c r="BC79" s="372"/>
      <c r="BD79" s="370">
        <v>71.236761976554064</v>
      </c>
      <c r="BE79" s="372"/>
      <c r="BF79" s="370">
        <v>70.277434098093238</v>
      </c>
      <c r="BG79" s="372"/>
      <c r="BH79" s="370">
        <v>65.287457609257714</v>
      </c>
      <c r="BI79" s="372"/>
      <c r="BJ79" s="370">
        <v>60.145286492662429</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29.578713010539239</v>
      </c>
      <c r="G80" s="372"/>
      <c r="H80" s="373">
        <v>38.123654874507544</v>
      </c>
      <c r="I80" s="372"/>
      <c r="J80" s="373">
        <v>33.183149822050083</v>
      </c>
      <c r="K80" s="372"/>
      <c r="L80" s="373">
        <v>32.934183354080155</v>
      </c>
      <c r="M80" s="372"/>
      <c r="N80" s="373">
        <v>33.845689751469401</v>
      </c>
      <c r="O80" s="372"/>
      <c r="P80" s="373">
        <v>37.384127534478303</v>
      </c>
      <c r="Q80" s="372"/>
      <c r="R80" s="373">
        <v>42.516769650094929</v>
      </c>
      <c r="S80" s="372"/>
      <c r="T80" s="373">
        <v>41.353309659802434</v>
      </c>
      <c r="U80" s="372"/>
      <c r="V80" s="373">
        <v>48.719390116925261</v>
      </c>
      <c r="W80" s="372"/>
      <c r="X80" s="373">
        <v>58.814214389543231</v>
      </c>
      <c r="Y80" s="372"/>
      <c r="Z80" s="373">
        <v>85.881492437163786</v>
      </c>
      <c r="AA80" s="372"/>
      <c r="AB80" s="373">
        <v>82.522619654087208</v>
      </c>
      <c r="AC80" s="372"/>
      <c r="AD80" s="373">
        <v>92.470831966312119</v>
      </c>
      <c r="AE80" s="372"/>
      <c r="AF80" s="373">
        <v>82.520186688315206</v>
      </c>
      <c r="AG80" s="372"/>
      <c r="AH80" s="373">
        <v>78.250368188331507</v>
      </c>
      <c r="AI80" s="372"/>
      <c r="AJ80" s="373">
        <v>92.501687477616372</v>
      </c>
      <c r="AK80" s="372"/>
      <c r="AL80" s="373">
        <v>89.942649209347465</v>
      </c>
      <c r="AM80" s="372"/>
      <c r="AN80" s="373">
        <v>98.310708007756531</v>
      </c>
      <c r="AO80" s="372"/>
      <c r="AP80" s="373">
        <v>92.260013689638711</v>
      </c>
      <c r="AQ80" s="372"/>
      <c r="AR80" s="373">
        <v>55.026445090350244</v>
      </c>
      <c r="AS80" s="372"/>
      <c r="AT80" s="373">
        <v>79.043547615084691</v>
      </c>
      <c r="AU80" s="372"/>
      <c r="AV80" s="373">
        <v>87.629831625666583</v>
      </c>
      <c r="AW80" s="372"/>
      <c r="AX80" s="373">
        <v>81.663144580627204</v>
      </c>
      <c r="AY80" s="372"/>
      <c r="AZ80" s="373">
        <v>67.70238604191799</v>
      </c>
      <c r="BA80" s="372"/>
      <c r="BB80" s="373">
        <v>70.015982668783977</v>
      </c>
      <c r="BC80" s="372"/>
      <c r="BD80" s="373">
        <v>70.943082364120656</v>
      </c>
      <c r="BE80" s="372"/>
      <c r="BF80" s="373">
        <v>70.010315889457416</v>
      </c>
      <c r="BG80" s="372"/>
      <c r="BH80" s="373">
        <v>64.994609419072262</v>
      </c>
      <c r="BI80" s="372"/>
      <c r="BJ80" s="373">
        <v>58.645917465180439</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0</v>
      </c>
      <c r="G81" s="372"/>
      <c r="H81" s="373">
        <v>0</v>
      </c>
      <c r="I81" s="372"/>
      <c r="J81" s="373">
        <v>0</v>
      </c>
      <c r="K81" s="372"/>
      <c r="L81" s="373">
        <v>0</v>
      </c>
      <c r="M81" s="372"/>
      <c r="N81" s="373">
        <v>0</v>
      </c>
      <c r="O81" s="372"/>
      <c r="P81" s="373">
        <v>0</v>
      </c>
      <c r="Q81" s="372"/>
      <c r="R81" s="373">
        <v>0</v>
      </c>
      <c r="S81" s="372"/>
      <c r="T81" s="373">
        <v>0</v>
      </c>
      <c r="U81" s="372"/>
      <c r="V81" s="373">
        <v>0</v>
      </c>
      <c r="W81" s="372"/>
      <c r="X81" s="373">
        <v>0</v>
      </c>
      <c r="Y81" s="372"/>
      <c r="Z81" s="373">
        <v>0</v>
      </c>
      <c r="AA81" s="372"/>
      <c r="AB81" s="373">
        <v>0</v>
      </c>
      <c r="AC81" s="372"/>
      <c r="AD81" s="373">
        <v>2.991796944463666E-2</v>
      </c>
      <c r="AE81" s="372"/>
      <c r="AF81" s="373">
        <v>3.2498039597543792E-2</v>
      </c>
      <c r="AG81" s="372"/>
      <c r="AH81" s="373">
        <v>3.6841775712506589E-2</v>
      </c>
      <c r="AI81" s="372"/>
      <c r="AJ81" s="373">
        <v>4.252333126083202E-2</v>
      </c>
      <c r="AK81" s="372"/>
      <c r="AL81" s="373">
        <v>4.5965803611624369E-2</v>
      </c>
      <c r="AM81" s="372"/>
      <c r="AN81" s="373">
        <v>4.8481761436876034E-2</v>
      </c>
      <c r="AO81" s="372"/>
      <c r="AP81" s="373">
        <v>5.605786433548407E-2</v>
      </c>
      <c r="AQ81" s="372"/>
      <c r="AR81" s="373">
        <v>7.7461061567552725E-2</v>
      </c>
      <c r="AS81" s="372"/>
      <c r="AT81" s="373">
        <v>0.10169669562013903</v>
      </c>
      <c r="AU81" s="372"/>
      <c r="AV81" s="373">
        <v>0.12238516394584247</v>
      </c>
      <c r="AW81" s="372"/>
      <c r="AX81" s="373">
        <v>0.13991710949082439</v>
      </c>
      <c r="AY81" s="372"/>
      <c r="AZ81" s="373">
        <v>0.15093499010466302</v>
      </c>
      <c r="BA81" s="372"/>
      <c r="BB81" s="373">
        <v>0.24059168303757766</v>
      </c>
      <c r="BC81" s="372"/>
      <c r="BD81" s="373">
        <v>0.29367961243340313</v>
      </c>
      <c r="BE81" s="372"/>
      <c r="BF81" s="373">
        <v>0.26711820863581626</v>
      </c>
      <c r="BG81" s="372"/>
      <c r="BH81" s="373">
        <v>0.29284819018545527</v>
      </c>
      <c r="BI81" s="372"/>
      <c r="BJ81" s="373">
        <v>1.4993690274819895</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22.515000049042317</v>
      </c>
      <c r="G82" s="372"/>
      <c r="H82" s="370">
        <v>29.019318422115539</v>
      </c>
      <c r="I82" s="372"/>
      <c r="J82" s="370">
        <v>25.258658806575838</v>
      </c>
      <c r="K82" s="372"/>
      <c r="L82" s="370">
        <v>25.069148193434707</v>
      </c>
      <c r="M82" s="372"/>
      <c r="N82" s="370">
        <v>25.762977116099758</v>
      </c>
      <c r="O82" s="372"/>
      <c r="P82" s="370">
        <v>28.456398118886192</v>
      </c>
      <c r="Q82" s="372"/>
      <c r="R82" s="370">
        <v>32.363310412319954</v>
      </c>
      <c r="S82" s="372"/>
      <c r="T82" s="370">
        <v>31.477697108956804</v>
      </c>
      <c r="U82" s="372"/>
      <c r="V82" s="370">
        <v>37.084678785078978</v>
      </c>
      <c r="W82" s="372"/>
      <c r="X82" s="370">
        <v>44.768751074231076</v>
      </c>
      <c r="Y82" s="372"/>
      <c r="Z82" s="370">
        <v>65.372073685072039</v>
      </c>
      <c r="AA82" s="372"/>
      <c r="AB82" s="370">
        <v>62.815335640088477</v>
      </c>
      <c r="AC82" s="372"/>
      <c r="AD82" s="370">
        <v>70.117688636610396</v>
      </c>
      <c r="AE82" s="372"/>
      <c r="AF82" s="370">
        <v>62.528502106477035</v>
      </c>
      <c r="AG82" s="372"/>
      <c r="AH82" s="370">
        <v>59.24925075273238</v>
      </c>
      <c r="AI82" s="372"/>
      <c r="AJ82" s="370">
        <v>70.058519049315137</v>
      </c>
      <c r="AK82" s="372"/>
      <c r="AL82" s="370">
        <v>68.091988194523012</v>
      </c>
      <c r="AM82" s="372"/>
      <c r="AN82" s="370">
        <v>74.451238241818189</v>
      </c>
      <c r="AO82" s="372"/>
      <c r="AP82" s="370">
        <v>70.003869528586705</v>
      </c>
      <c r="AQ82" s="372"/>
      <c r="AR82" s="370">
        <v>41.493877422947939</v>
      </c>
      <c r="AS82" s="372"/>
      <c r="AT82" s="370">
        <v>59.621803559456112</v>
      </c>
      <c r="AU82" s="372"/>
      <c r="AV82" s="370">
        <v>66.054695312160902</v>
      </c>
      <c r="AW82" s="372"/>
      <c r="AX82" s="370">
        <v>61.393170896176294</v>
      </c>
      <c r="AY82" s="372"/>
      <c r="AZ82" s="370">
        <v>50.620286523480459</v>
      </c>
      <c r="BA82" s="372"/>
      <c r="BB82" s="370">
        <v>52.323969372846413</v>
      </c>
      <c r="BC82" s="372"/>
      <c r="BD82" s="370">
        <v>52.802905755256553</v>
      </c>
      <c r="BE82" s="372"/>
      <c r="BF82" s="370">
        <v>52.467087856904335</v>
      </c>
      <c r="BG82" s="372"/>
      <c r="BH82" s="370">
        <v>49.349038460980161</v>
      </c>
      <c r="BI82" s="372"/>
      <c r="BJ82" s="370">
        <v>43.076373419513011</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22.515000049042317</v>
      </c>
      <c r="G83" s="372"/>
      <c r="H83" s="373">
        <v>29.019318422115539</v>
      </c>
      <c r="I83" s="372"/>
      <c r="J83" s="373">
        <v>25.258658806575838</v>
      </c>
      <c r="K83" s="372"/>
      <c r="L83" s="373">
        <v>25.069148193434707</v>
      </c>
      <c r="M83" s="372"/>
      <c r="N83" s="373">
        <v>25.762977116099758</v>
      </c>
      <c r="O83" s="372"/>
      <c r="P83" s="373">
        <v>28.456398118886192</v>
      </c>
      <c r="Q83" s="372"/>
      <c r="R83" s="373">
        <v>32.363310412319954</v>
      </c>
      <c r="S83" s="372"/>
      <c r="T83" s="373">
        <v>31.477697108956804</v>
      </c>
      <c r="U83" s="372"/>
      <c r="V83" s="373">
        <v>37.084678785078978</v>
      </c>
      <c r="W83" s="372"/>
      <c r="X83" s="373">
        <v>44.768751074231076</v>
      </c>
      <c r="Y83" s="372"/>
      <c r="Z83" s="373">
        <v>65.372073685072039</v>
      </c>
      <c r="AA83" s="372"/>
      <c r="AB83" s="373">
        <v>62.815335640088477</v>
      </c>
      <c r="AC83" s="372"/>
      <c r="AD83" s="373">
        <v>69.95000407247224</v>
      </c>
      <c r="AE83" s="372"/>
      <c r="AF83" s="373">
        <v>62.351255807953017</v>
      </c>
      <c r="AG83" s="372"/>
      <c r="AH83" s="373">
        <v>59.053530305774203</v>
      </c>
      <c r="AI83" s="372"/>
      <c r="AJ83" s="373">
        <v>69.838282297308851</v>
      </c>
      <c r="AK83" s="372"/>
      <c r="AL83" s="373">
        <v>67.859697222284836</v>
      </c>
      <c r="AM83" s="372"/>
      <c r="AN83" s="373">
        <v>74.211985052242127</v>
      </c>
      <c r="AO83" s="372"/>
      <c r="AP83" s="373">
        <v>69.813592113638279</v>
      </c>
      <c r="AQ83" s="372"/>
      <c r="AR83" s="373">
        <v>41.245306933997455</v>
      </c>
      <c r="AS83" s="372"/>
      <c r="AT83" s="373">
        <v>59.269832003445096</v>
      </c>
      <c r="AU83" s="372"/>
      <c r="AV83" s="373">
        <v>65.577770498604124</v>
      </c>
      <c r="AW83" s="372"/>
      <c r="AX83" s="373">
        <v>60.817150238688136</v>
      </c>
      <c r="AY83" s="372"/>
      <c r="AZ83" s="373">
        <v>50.128863978007224</v>
      </c>
      <c r="BA83" s="372"/>
      <c r="BB83" s="373">
        <v>51.834275587531572</v>
      </c>
      <c r="BC83" s="372"/>
      <c r="BD83" s="373">
        <v>52.193777816400001</v>
      </c>
      <c r="BE83" s="372"/>
      <c r="BF83" s="373">
        <v>51.974710547747158</v>
      </c>
      <c r="BG83" s="372"/>
      <c r="BH83" s="373">
        <v>48.817522502123701</v>
      </c>
      <c r="BI83" s="372"/>
      <c r="BJ83" s="373">
        <v>42.520836112526631</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0</v>
      </c>
      <c r="G84" s="372"/>
      <c r="H84" s="373">
        <v>0</v>
      </c>
      <c r="I84" s="372"/>
      <c r="J84" s="373">
        <v>0</v>
      </c>
      <c r="K84" s="372"/>
      <c r="L84" s="373">
        <v>0</v>
      </c>
      <c r="M84" s="372"/>
      <c r="N84" s="373">
        <v>0</v>
      </c>
      <c r="O84" s="372"/>
      <c r="P84" s="373">
        <v>0</v>
      </c>
      <c r="Q84" s="372"/>
      <c r="R84" s="373">
        <v>0</v>
      </c>
      <c r="S84" s="372"/>
      <c r="T84" s="373">
        <v>0</v>
      </c>
      <c r="U84" s="372"/>
      <c r="V84" s="373">
        <v>0</v>
      </c>
      <c r="W84" s="372"/>
      <c r="X84" s="373">
        <v>0</v>
      </c>
      <c r="Y84" s="372"/>
      <c r="Z84" s="373">
        <v>0</v>
      </c>
      <c r="AA84" s="372"/>
      <c r="AB84" s="373">
        <v>0</v>
      </c>
      <c r="AC84" s="372"/>
      <c r="AD84" s="373">
        <v>0.16768456413815255</v>
      </c>
      <c r="AE84" s="372"/>
      <c r="AF84" s="373">
        <v>0.17724629852402043</v>
      </c>
      <c r="AG84" s="372"/>
      <c r="AH84" s="373">
        <v>0.19572044695817731</v>
      </c>
      <c r="AI84" s="372"/>
      <c r="AJ84" s="373">
        <v>0.22023675200628909</v>
      </c>
      <c r="AK84" s="372"/>
      <c r="AL84" s="373">
        <v>0.2322909722381723</v>
      </c>
      <c r="AM84" s="372"/>
      <c r="AN84" s="373">
        <v>0.23925318957606273</v>
      </c>
      <c r="AO84" s="372"/>
      <c r="AP84" s="373">
        <v>0.19027741494842104</v>
      </c>
      <c r="AQ84" s="372"/>
      <c r="AR84" s="373">
        <v>0.24857048895048237</v>
      </c>
      <c r="AS84" s="372"/>
      <c r="AT84" s="373">
        <v>0.35197155601101215</v>
      </c>
      <c r="AU84" s="372"/>
      <c r="AV84" s="373">
        <v>0.47692481355677968</v>
      </c>
      <c r="AW84" s="372"/>
      <c r="AX84" s="373">
        <v>0.57602065748815989</v>
      </c>
      <c r="AY84" s="372"/>
      <c r="AZ84" s="373">
        <v>0.49142254547323572</v>
      </c>
      <c r="BA84" s="372"/>
      <c r="BB84" s="373">
        <v>0.48969378531484331</v>
      </c>
      <c r="BC84" s="372"/>
      <c r="BD84" s="373">
        <v>0.60912793885655436</v>
      </c>
      <c r="BE84" s="372"/>
      <c r="BF84" s="373">
        <v>0.4923773091571752</v>
      </c>
      <c r="BG84" s="372"/>
      <c r="BH84" s="373">
        <v>0.53151595885646197</v>
      </c>
      <c r="BI84" s="372"/>
      <c r="BJ84" s="373">
        <v>0.55553730698637738</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25.078856331531984</v>
      </c>
      <c r="G85" s="372"/>
      <c r="H85" s="370">
        <v>32.32384259213763</v>
      </c>
      <c r="I85" s="372"/>
      <c r="J85" s="370">
        <v>28.134944435154235</v>
      </c>
      <c r="K85" s="372"/>
      <c r="L85" s="370">
        <v>27.923853632137821</v>
      </c>
      <c r="M85" s="372"/>
      <c r="N85" s="370">
        <v>28.696691110808782</v>
      </c>
      <c r="O85" s="372"/>
      <c r="P85" s="370">
        <v>31.69682072315959</v>
      </c>
      <c r="Q85" s="372"/>
      <c r="R85" s="370">
        <v>36.048625826135336</v>
      </c>
      <c r="S85" s="372"/>
      <c r="T85" s="370">
        <v>35.062164855584165</v>
      </c>
      <c r="U85" s="372"/>
      <c r="V85" s="370">
        <v>41.307631771094194</v>
      </c>
      <c r="W85" s="372"/>
      <c r="X85" s="370">
        <v>49.866714363188095</v>
      </c>
      <c r="Y85" s="372"/>
      <c r="Z85" s="370">
        <v>72.816204329165828</v>
      </c>
      <c r="AA85" s="372"/>
      <c r="AB85" s="370">
        <v>69.968322207565222</v>
      </c>
      <c r="AC85" s="372"/>
      <c r="AD85" s="370">
        <v>78.26141038057402</v>
      </c>
      <c r="AE85" s="372"/>
      <c r="AF85" s="370">
        <v>69.814475733151397</v>
      </c>
      <c r="AG85" s="372"/>
      <c r="AH85" s="370">
        <v>66.176203465373263</v>
      </c>
      <c r="AI85" s="372"/>
      <c r="AJ85" s="370">
        <v>78.235713787775282</v>
      </c>
      <c r="AK85" s="372"/>
      <c r="AL85" s="370">
        <v>76.052819020030583</v>
      </c>
      <c r="AM85" s="372"/>
      <c r="AN85" s="370">
        <v>83.139008761722252</v>
      </c>
      <c r="AO85" s="372"/>
      <c r="AP85" s="370">
        <v>78.16919307969215</v>
      </c>
      <c r="AQ85" s="372"/>
      <c r="AR85" s="370">
        <v>46.319840431386424</v>
      </c>
      <c r="AS85" s="372"/>
      <c r="AT85" s="370">
        <v>66.59834500274674</v>
      </c>
      <c r="AU85" s="372"/>
      <c r="AV85" s="370">
        <v>73.776451324778009</v>
      </c>
      <c r="AW85" s="372"/>
      <c r="AX85" s="370">
        <v>68.488855249371781</v>
      </c>
      <c r="AY85" s="372"/>
      <c r="AZ85" s="370">
        <v>56.837851500390435</v>
      </c>
      <c r="BA85" s="372"/>
      <c r="BB85" s="370">
        <v>58.522960547830507</v>
      </c>
      <c r="BC85" s="372"/>
      <c r="BD85" s="370">
        <v>59.21271540641991</v>
      </c>
      <c r="BE85" s="372"/>
      <c r="BF85" s="370">
        <v>58.540200703074056</v>
      </c>
      <c r="BG85" s="372"/>
      <c r="BH85" s="370">
        <v>54.380105617539421</v>
      </c>
      <c r="BI85" s="372"/>
      <c r="BJ85" s="370">
        <v>47.302251455597464</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25.078856331531984</v>
      </c>
      <c r="G86" s="372"/>
      <c r="H86" s="373">
        <v>32.32384259213763</v>
      </c>
      <c r="I86" s="372"/>
      <c r="J86" s="373">
        <v>28.134944435154235</v>
      </c>
      <c r="K86" s="372"/>
      <c r="L86" s="373">
        <v>27.923853632137821</v>
      </c>
      <c r="M86" s="372"/>
      <c r="N86" s="373">
        <v>28.696691110808782</v>
      </c>
      <c r="O86" s="372"/>
      <c r="P86" s="373">
        <v>31.69682072315959</v>
      </c>
      <c r="Q86" s="372"/>
      <c r="R86" s="373">
        <v>36.048625826135336</v>
      </c>
      <c r="S86" s="372"/>
      <c r="T86" s="373">
        <v>35.062164855584165</v>
      </c>
      <c r="U86" s="372"/>
      <c r="V86" s="373">
        <v>41.307631771094194</v>
      </c>
      <c r="W86" s="372"/>
      <c r="X86" s="373">
        <v>49.866714363188095</v>
      </c>
      <c r="Y86" s="372"/>
      <c r="Z86" s="373">
        <v>72.816204329165828</v>
      </c>
      <c r="AA86" s="372"/>
      <c r="AB86" s="373">
        <v>69.968322207565222</v>
      </c>
      <c r="AC86" s="372"/>
      <c r="AD86" s="373">
        <v>78.012299590318506</v>
      </c>
      <c r="AE86" s="372"/>
      <c r="AF86" s="373">
        <v>69.550510298337784</v>
      </c>
      <c r="AG86" s="372"/>
      <c r="AH86" s="373">
        <v>65.884014172521006</v>
      </c>
      <c r="AI86" s="372"/>
      <c r="AJ86" s="373">
        <v>77.90613132681257</v>
      </c>
      <c r="AK86" s="372"/>
      <c r="AL86" s="373">
        <v>75.704368573297302</v>
      </c>
      <c r="AM86" s="372"/>
      <c r="AN86" s="373">
        <v>82.779268354374068</v>
      </c>
      <c r="AO86" s="372"/>
      <c r="AP86" s="373">
        <v>77.808301355470292</v>
      </c>
      <c r="AQ86" s="372"/>
      <c r="AR86" s="373">
        <v>45.968693110146958</v>
      </c>
      <c r="AS86" s="372"/>
      <c r="AT86" s="373">
        <v>66.067591409221166</v>
      </c>
      <c r="AU86" s="372"/>
      <c r="AV86" s="373">
        <v>73.072437807324562</v>
      </c>
      <c r="AW86" s="372"/>
      <c r="AX86" s="373">
        <v>67.762219620900666</v>
      </c>
      <c r="AY86" s="372"/>
      <c r="AZ86" s="373">
        <v>55.819176712330027</v>
      </c>
      <c r="BA86" s="372"/>
      <c r="BB86" s="373">
        <v>57.724060623547963</v>
      </c>
      <c r="BC86" s="372"/>
      <c r="BD86" s="373">
        <v>58.140482160800694</v>
      </c>
      <c r="BE86" s="372"/>
      <c r="BF86" s="373">
        <v>57.640291468439131</v>
      </c>
      <c r="BG86" s="372"/>
      <c r="BH86" s="373">
        <v>53.483702176777591</v>
      </c>
      <c r="BI86" s="372"/>
      <c r="BJ86" s="373">
        <v>46.617791880821045</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0</v>
      </c>
      <c r="G87" s="372"/>
      <c r="H87" s="373">
        <v>0</v>
      </c>
      <c r="I87" s="372"/>
      <c r="J87" s="373">
        <v>0</v>
      </c>
      <c r="K87" s="372"/>
      <c r="L87" s="373">
        <v>0</v>
      </c>
      <c r="M87" s="372"/>
      <c r="N87" s="373">
        <v>0</v>
      </c>
      <c r="O87" s="372"/>
      <c r="P87" s="373">
        <v>0</v>
      </c>
      <c r="Q87" s="372"/>
      <c r="R87" s="373">
        <v>0</v>
      </c>
      <c r="S87" s="372"/>
      <c r="T87" s="373">
        <v>0</v>
      </c>
      <c r="U87" s="372"/>
      <c r="V87" s="373">
        <v>0</v>
      </c>
      <c r="W87" s="372"/>
      <c r="X87" s="373">
        <v>0</v>
      </c>
      <c r="Y87" s="372"/>
      <c r="Z87" s="373">
        <v>0</v>
      </c>
      <c r="AA87" s="372"/>
      <c r="AB87" s="373">
        <v>0</v>
      </c>
      <c r="AC87" s="372"/>
      <c r="AD87" s="373">
        <v>7.3304165683937925E-2</v>
      </c>
      <c r="AE87" s="372"/>
      <c r="AF87" s="373">
        <v>7.7761620714761892E-2</v>
      </c>
      <c r="AG87" s="372"/>
      <c r="AH87" s="373">
        <v>8.617027334177621E-2</v>
      </c>
      <c r="AI87" s="372"/>
      <c r="AJ87" s="373">
        <v>9.730276050410934E-2</v>
      </c>
      <c r="AK87" s="372"/>
      <c r="AL87" s="373">
        <v>0.1029824242814299</v>
      </c>
      <c r="AM87" s="372"/>
      <c r="AN87" s="373">
        <v>0.10643037569870419</v>
      </c>
      <c r="AO87" s="372"/>
      <c r="AP87" s="373">
        <v>7.7084679263798042E-2</v>
      </c>
      <c r="AQ87" s="372"/>
      <c r="AR87" s="373">
        <v>0.11248833577550948</v>
      </c>
      <c r="AS87" s="372"/>
      <c r="AT87" s="373">
        <v>0.15018636517223852</v>
      </c>
      <c r="AU87" s="372"/>
      <c r="AV87" s="373">
        <v>0.27391794692550908</v>
      </c>
      <c r="AW87" s="372"/>
      <c r="AX87" s="373">
        <v>0.21861333856958942</v>
      </c>
      <c r="AY87" s="372"/>
      <c r="AZ87" s="373">
        <v>0.33020569543171413</v>
      </c>
      <c r="BA87" s="372"/>
      <c r="BB87" s="373">
        <v>0.25409188952740586</v>
      </c>
      <c r="BC87" s="372"/>
      <c r="BD87" s="373">
        <v>0.31569590053205182</v>
      </c>
      <c r="BE87" s="372"/>
      <c r="BF87" s="373">
        <v>0.2729913867767918</v>
      </c>
      <c r="BG87" s="372"/>
      <c r="BH87" s="373">
        <v>0.26932359411907691</v>
      </c>
      <c r="BI87" s="372"/>
      <c r="BJ87" s="373">
        <v>0.34310011206181962</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0</v>
      </c>
      <c r="G88" s="372"/>
      <c r="H88" s="373">
        <v>0</v>
      </c>
      <c r="I88" s="372"/>
      <c r="J88" s="373">
        <v>0</v>
      </c>
      <c r="K88" s="372"/>
      <c r="L88" s="373">
        <v>0</v>
      </c>
      <c r="M88" s="372"/>
      <c r="N88" s="373">
        <v>0</v>
      </c>
      <c r="O88" s="372"/>
      <c r="P88" s="373">
        <v>0</v>
      </c>
      <c r="Q88" s="372"/>
      <c r="R88" s="373">
        <v>0</v>
      </c>
      <c r="S88" s="372"/>
      <c r="T88" s="373">
        <v>0</v>
      </c>
      <c r="U88" s="372"/>
      <c r="V88" s="373">
        <v>0</v>
      </c>
      <c r="W88" s="372"/>
      <c r="X88" s="373">
        <v>0</v>
      </c>
      <c r="Y88" s="372"/>
      <c r="Z88" s="373">
        <v>0</v>
      </c>
      <c r="AA88" s="372"/>
      <c r="AB88" s="373">
        <v>0</v>
      </c>
      <c r="AC88" s="372"/>
      <c r="AD88" s="373">
        <v>0.17580662457157623</v>
      </c>
      <c r="AE88" s="372"/>
      <c r="AF88" s="373">
        <v>0.18620381409884273</v>
      </c>
      <c r="AG88" s="372"/>
      <c r="AH88" s="373">
        <v>0.20601901951047907</v>
      </c>
      <c r="AI88" s="372"/>
      <c r="AJ88" s="373">
        <v>0.23227970045860491</v>
      </c>
      <c r="AK88" s="372"/>
      <c r="AL88" s="373">
        <v>0.24546802245185162</v>
      </c>
      <c r="AM88" s="372"/>
      <c r="AN88" s="373">
        <v>0.25331003164947652</v>
      </c>
      <c r="AO88" s="372"/>
      <c r="AP88" s="373">
        <v>0.28380704495806031</v>
      </c>
      <c r="AQ88" s="372"/>
      <c r="AR88" s="373">
        <v>0.23865898546395478</v>
      </c>
      <c r="AS88" s="372"/>
      <c r="AT88" s="373">
        <v>0.38056722835333923</v>
      </c>
      <c r="AU88" s="372"/>
      <c r="AV88" s="373">
        <v>0.43009557052794628</v>
      </c>
      <c r="AW88" s="372"/>
      <c r="AX88" s="373">
        <v>0.5080222899015262</v>
      </c>
      <c r="AY88" s="372"/>
      <c r="AZ88" s="373">
        <v>0.68846909262869505</v>
      </c>
      <c r="BA88" s="372"/>
      <c r="BB88" s="373">
        <v>0.54480803475513229</v>
      </c>
      <c r="BC88" s="372"/>
      <c r="BD88" s="373">
        <v>0.75653734508716941</v>
      </c>
      <c r="BE88" s="372"/>
      <c r="BF88" s="373">
        <v>0.62691784785812754</v>
      </c>
      <c r="BG88" s="372"/>
      <c r="BH88" s="373">
        <v>0.62707984664275385</v>
      </c>
      <c r="BI88" s="372"/>
      <c r="BJ88" s="373">
        <v>0.34135946271459811</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v>
      </c>
      <c r="G89" s="372"/>
      <c r="H89" s="370">
        <v>0</v>
      </c>
      <c r="I89" s="372"/>
      <c r="J89" s="370">
        <v>0</v>
      </c>
      <c r="K89" s="372"/>
      <c r="L89" s="370">
        <v>0</v>
      </c>
      <c r="M89" s="372"/>
      <c r="N89" s="370">
        <v>0</v>
      </c>
      <c r="O89" s="372"/>
      <c r="P89" s="370">
        <v>0</v>
      </c>
      <c r="Q89" s="372"/>
      <c r="R89" s="370">
        <v>0</v>
      </c>
      <c r="S89" s="372"/>
      <c r="T89" s="370">
        <v>0</v>
      </c>
      <c r="U89" s="372"/>
      <c r="V89" s="370">
        <v>0</v>
      </c>
      <c r="W89" s="372"/>
      <c r="X89" s="370">
        <v>0</v>
      </c>
      <c r="Y89" s="372"/>
      <c r="Z89" s="370">
        <v>0</v>
      </c>
      <c r="AA89" s="372"/>
      <c r="AB89" s="370">
        <v>0</v>
      </c>
      <c r="AC89" s="372"/>
      <c r="AD89" s="370">
        <v>0</v>
      </c>
      <c r="AE89" s="372"/>
      <c r="AF89" s="370">
        <v>0</v>
      </c>
      <c r="AG89" s="372"/>
      <c r="AH89" s="370">
        <v>0</v>
      </c>
      <c r="AI89" s="372"/>
      <c r="AJ89" s="370">
        <v>0</v>
      </c>
      <c r="AK89" s="372"/>
      <c r="AL89" s="370">
        <v>0</v>
      </c>
      <c r="AM89" s="372"/>
      <c r="AN89" s="370">
        <v>0</v>
      </c>
      <c r="AO89" s="372"/>
      <c r="AP89" s="370">
        <v>0</v>
      </c>
      <c r="AQ89" s="372"/>
      <c r="AR89" s="370">
        <v>0</v>
      </c>
      <c r="AS89" s="372"/>
      <c r="AT89" s="370">
        <v>0</v>
      </c>
      <c r="AU89" s="372"/>
      <c r="AV89" s="370">
        <v>0</v>
      </c>
      <c r="AW89" s="372"/>
      <c r="AX89" s="370">
        <v>0</v>
      </c>
      <c r="AY89" s="372"/>
      <c r="AZ89" s="370">
        <v>0</v>
      </c>
      <c r="BA89" s="372"/>
      <c r="BB89" s="370">
        <v>0</v>
      </c>
      <c r="BC89" s="372"/>
      <c r="BD89" s="370">
        <v>0</v>
      </c>
      <c r="BE89" s="372"/>
      <c r="BF89" s="370">
        <v>0</v>
      </c>
      <c r="BG89" s="372"/>
      <c r="BH89" s="370">
        <v>0</v>
      </c>
      <c r="BI89" s="372"/>
      <c r="BJ89" s="370">
        <v>0</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0</v>
      </c>
      <c r="AQ90" s="372"/>
      <c r="AR90" s="370">
        <v>0</v>
      </c>
      <c r="AS90" s="372"/>
      <c r="AT90" s="370">
        <v>0</v>
      </c>
      <c r="AU90" s="372"/>
      <c r="AV90" s="370">
        <v>0</v>
      </c>
      <c r="AW90" s="372"/>
      <c r="AX90" s="370">
        <v>0</v>
      </c>
      <c r="AY90" s="372"/>
      <c r="AZ90" s="370">
        <v>0</v>
      </c>
      <c r="BA90" s="372"/>
      <c r="BB90" s="370">
        <v>0</v>
      </c>
      <c r="BC90" s="372"/>
      <c r="BD90" s="370">
        <v>0</v>
      </c>
      <c r="BE90" s="372"/>
      <c r="BF90" s="370">
        <v>0</v>
      </c>
      <c r="BG90" s="372"/>
      <c r="BH90" s="370">
        <v>0</v>
      </c>
      <c r="BI90" s="372"/>
      <c r="BJ90" s="370">
        <v>0</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708.46783712707099</v>
      </c>
      <c r="G91" s="393"/>
      <c r="H91" s="386">
        <v>913.13585221566336</v>
      </c>
      <c r="I91" s="393"/>
      <c r="J91" s="386">
        <v>794.80112522525144</v>
      </c>
      <c r="K91" s="393"/>
      <c r="L91" s="386">
        <v>788.83789298397812</v>
      </c>
      <c r="M91" s="393"/>
      <c r="N91" s="386">
        <v>810.67024808528845</v>
      </c>
      <c r="O91" s="393"/>
      <c r="P91" s="386">
        <v>895.42273079282882</v>
      </c>
      <c r="Q91" s="393"/>
      <c r="R91" s="386">
        <v>1018.3595149964744</v>
      </c>
      <c r="S91" s="393"/>
      <c r="T91" s="386">
        <v>990.4923801886581</v>
      </c>
      <c r="U91" s="393"/>
      <c r="V91" s="386">
        <v>1166.9243665195825</v>
      </c>
      <c r="W91" s="393"/>
      <c r="X91" s="386">
        <v>1408.7150866246532</v>
      </c>
      <c r="Y91" s="393"/>
      <c r="Z91" s="408">
        <v>2057.0291606170558</v>
      </c>
      <c r="AA91" s="393" t="s">
        <v>353</v>
      </c>
      <c r="AB91" s="386">
        <v>1976.5776097005794</v>
      </c>
      <c r="AC91" s="393"/>
      <c r="AD91" s="386">
        <v>2334.1807517000466</v>
      </c>
      <c r="AE91" s="393"/>
      <c r="AF91" s="386">
        <v>2101.5562990618405</v>
      </c>
      <c r="AG91" s="393"/>
      <c r="AH91" s="386">
        <v>2011.110136179605</v>
      </c>
      <c r="AI91" s="393"/>
      <c r="AJ91" s="386">
        <v>2368.2532252049918</v>
      </c>
      <c r="AK91" s="393"/>
      <c r="AL91" s="386">
        <v>2313.9063116344109</v>
      </c>
      <c r="AM91" s="393"/>
      <c r="AN91" s="386">
        <v>2517.6835913693376</v>
      </c>
      <c r="AO91" s="393"/>
      <c r="AP91" s="386">
        <v>2381.4943157412181</v>
      </c>
      <c r="AQ91" s="393"/>
      <c r="AR91" s="408">
        <v>1529.2434286812816</v>
      </c>
      <c r="AS91" s="393" t="s">
        <v>353</v>
      </c>
      <c r="AT91" s="408">
        <v>2076.6312531906001</v>
      </c>
      <c r="AU91" s="393" t="s">
        <v>353</v>
      </c>
      <c r="AV91" s="386">
        <v>2295.7872666420717</v>
      </c>
      <c r="AW91" s="393"/>
      <c r="AX91" s="386">
        <v>2159.7813812951167</v>
      </c>
      <c r="AY91" s="393"/>
      <c r="AZ91" s="386">
        <v>1824.1715863203276</v>
      </c>
      <c r="BA91" s="393"/>
      <c r="BB91" s="386">
        <v>1846.9445583642087</v>
      </c>
      <c r="BC91" s="393"/>
      <c r="BD91" s="386">
        <v>1890.984749507661</v>
      </c>
      <c r="BE91" s="393"/>
      <c r="BF91" s="386">
        <v>1872.8657314074942</v>
      </c>
      <c r="BG91" s="393"/>
      <c r="BH91" s="386">
        <v>1770.1847302950409</v>
      </c>
      <c r="BI91" s="393"/>
      <c r="BJ91" s="386">
        <v>1565.5954948006745</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0</v>
      </c>
      <c r="G92" s="372"/>
      <c r="H92" s="389">
        <v>0</v>
      </c>
      <c r="I92" s="372"/>
      <c r="J92" s="389">
        <v>0</v>
      </c>
      <c r="K92" s="372"/>
      <c r="L92" s="389">
        <v>0</v>
      </c>
      <c r="M92" s="372"/>
      <c r="N92" s="389">
        <v>0</v>
      </c>
      <c r="O92" s="372"/>
      <c r="P92" s="389">
        <v>0</v>
      </c>
      <c r="Q92" s="372"/>
      <c r="R92" s="389">
        <v>0</v>
      </c>
      <c r="S92" s="372"/>
      <c r="T92" s="389">
        <v>0</v>
      </c>
      <c r="U92" s="372"/>
      <c r="V92" s="389">
        <v>0</v>
      </c>
      <c r="W92" s="372"/>
      <c r="X92" s="389">
        <v>0</v>
      </c>
      <c r="Y92" s="372"/>
      <c r="Z92" s="389">
        <v>0</v>
      </c>
      <c r="AA92" s="372"/>
      <c r="AB92" s="389">
        <v>0</v>
      </c>
      <c r="AC92" s="372"/>
      <c r="AD92" s="389">
        <v>133.21022160125676</v>
      </c>
      <c r="AE92" s="372"/>
      <c r="AF92" s="389">
        <v>139.8035978193173</v>
      </c>
      <c r="AG92" s="372"/>
      <c r="AH92" s="389">
        <v>153.26403695239563</v>
      </c>
      <c r="AI92" s="372"/>
      <c r="AJ92" s="389">
        <v>171.22308149787335</v>
      </c>
      <c r="AK92" s="372"/>
      <c r="AL92" s="389">
        <v>179.29937248057934</v>
      </c>
      <c r="AM92" s="372"/>
      <c r="AN92" s="389">
        <v>183.35107939552677</v>
      </c>
      <c r="AO92" s="372"/>
      <c r="AP92" s="389">
        <v>187.56824503305984</v>
      </c>
      <c r="AQ92" s="372"/>
      <c r="AR92" s="389">
        <v>235.79128835580428</v>
      </c>
      <c r="AS92" s="372"/>
      <c r="AT92" s="389">
        <v>217.1789874263919</v>
      </c>
      <c r="AU92" s="372"/>
      <c r="AV92" s="389">
        <v>239.280931934514</v>
      </c>
      <c r="AW92" s="372"/>
      <c r="AX92" s="389">
        <v>254.09980392567249</v>
      </c>
      <c r="AY92" s="372"/>
      <c r="AZ92" s="389">
        <v>256.37134885134441</v>
      </c>
      <c r="BA92" s="372"/>
      <c r="BB92" s="389">
        <v>227.45174857077694</v>
      </c>
      <c r="BC92" s="372"/>
      <c r="BD92" s="389">
        <v>261.07166428150634</v>
      </c>
      <c r="BE92" s="372"/>
      <c r="BF92" s="389">
        <v>256.25571508813294</v>
      </c>
      <c r="BG92" s="372"/>
      <c r="BH92" s="389">
        <v>272.4079259017837</v>
      </c>
      <c r="BI92" s="372"/>
      <c r="BJ92" s="389">
        <v>254.58491220412569</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708.46783712707099</v>
      </c>
      <c r="G93" s="372"/>
      <c r="H93" s="389">
        <v>913.13585221566336</v>
      </c>
      <c r="I93" s="372"/>
      <c r="J93" s="389">
        <v>794.80112522525144</v>
      </c>
      <c r="K93" s="372"/>
      <c r="L93" s="389">
        <v>788.83789298397812</v>
      </c>
      <c r="M93" s="372"/>
      <c r="N93" s="389">
        <v>810.67024808528845</v>
      </c>
      <c r="O93" s="372"/>
      <c r="P93" s="389">
        <v>895.42273079282882</v>
      </c>
      <c r="Q93" s="372"/>
      <c r="R93" s="389">
        <v>1018.3595149964744</v>
      </c>
      <c r="S93" s="372"/>
      <c r="T93" s="389">
        <v>990.4923801886581</v>
      </c>
      <c r="U93" s="372"/>
      <c r="V93" s="389">
        <v>1166.9243665195825</v>
      </c>
      <c r="W93" s="372"/>
      <c r="X93" s="389">
        <v>1408.7150866246532</v>
      </c>
      <c r="Y93" s="372"/>
      <c r="Z93" s="409">
        <v>2057.0291606170558</v>
      </c>
      <c r="AA93" s="372" t="s">
        <v>353</v>
      </c>
      <c r="AB93" s="389">
        <v>1976.5776097005794</v>
      </c>
      <c r="AC93" s="372"/>
      <c r="AD93" s="389">
        <v>2200.9705300987898</v>
      </c>
      <c r="AE93" s="372"/>
      <c r="AF93" s="389">
        <v>1961.752701242523</v>
      </c>
      <c r="AG93" s="372"/>
      <c r="AH93" s="389">
        <v>1857.8460992272094</v>
      </c>
      <c r="AI93" s="372"/>
      <c r="AJ93" s="389">
        <v>2197.0301437071184</v>
      </c>
      <c r="AK93" s="372"/>
      <c r="AL93" s="389">
        <v>2134.6069391538317</v>
      </c>
      <c r="AM93" s="372"/>
      <c r="AN93" s="389">
        <v>2334.3325119738111</v>
      </c>
      <c r="AO93" s="372"/>
      <c r="AP93" s="389">
        <v>2193.9260707081585</v>
      </c>
      <c r="AQ93" s="372"/>
      <c r="AR93" s="409">
        <v>1293.4521403254773</v>
      </c>
      <c r="AS93" s="372" t="s">
        <v>353</v>
      </c>
      <c r="AT93" s="409">
        <v>1859.4522657642081</v>
      </c>
      <c r="AU93" s="372" t="s">
        <v>353</v>
      </c>
      <c r="AV93" s="389">
        <v>2056.5063347075575</v>
      </c>
      <c r="AW93" s="372"/>
      <c r="AX93" s="389">
        <v>1905.6815773694443</v>
      </c>
      <c r="AY93" s="372"/>
      <c r="AZ93" s="389">
        <v>1567.8002374689831</v>
      </c>
      <c r="BA93" s="372"/>
      <c r="BB93" s="389">
        <v>1619.4928097934317</v>
      </c>
      <c r="BC93" s="372"/>
      <c r="BD93" s="389">
        <v>1629.9130852261546</v>
      </c>
      <c r="BE93" s="372"/>
      <c r="BF93" s="389">
        <v>1616.6100163193612</v>
      </c>
      <c r="BG93" s="372"/>
      <c r="BH93" s="389">
        <v>1497.7768043932572</v>
      </c>
      <c r="BI93" s="372"/>
      <c r="BJ93" s="389">
        <v>1311.0105825965488</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0</v>
      </c>
      <c r="G94" s="394"/>
      <c r="H94" s="392">
        <v>0</v>
      </c>
      <c r="I94" s="394"/>
      <c r="J94" s="392">
        <v>0</v>
      </c>
      <c r="K94" s="394"/>
      <c r="L94" s="392">
        <v>0</v>
      </c>
      <c r="M94" s="394"/>
      <c r="N94" s="392">
        <v>0</v>
      </c>
      <c r="O94" s="394"/>
      <c r="P94" s="392">
        <v>0</v>
      </c>
      <c r="Q94" s="394"/>
      <c r="R94" s="392">
        <v>0</v>
      </c>
      <c r="S94" s="394"/>
      <c r="T94" s="392">
        <v>0</v>
      </c>
      <c r="U94" s="394"/>
      <c r="V94" s="392">
        <v>0</v>
      </c>
      <c r="W94" s="394"/>
      <c r="X94" s="392">
        <v>0</v>
      </c>
      <c r="Y94" s="394"/>
      <c r="Z94" s="392">
        <v>0</v>
      </c>
      <c r="AA94" s="394"/>
      <c r="AB94" s="392">
        <v>0</v>
      </c>
      <c r="AC94" s="394"/>
      <c r="AD94" s="392">
        <v>0</v>
      </c>
      <c r="AE94" s="394"/>
      <c r="AF94" s="392">
        <v>0</v>
      </c>
      <c r="AG94" s="394"/>
      <c r="AH94" s="392">
        <v>0</v>
      </c>
      <c r="AI94" s="394"/>
      <c r="AJ94" s="392">
        <v>0</v>
      </c>
      <c r="AK94" s="394"/>
      <c r="AL94" s="392">
        <v>0</v>
      </c>
      <c r="AM94" s="394"/>
      <c r="AN94" s="392">
        <v>0</v>
      </c>
      <c r="AO94" s="394"/>
      <c r="AP94" s="392">
        <v>0</v>
      </c>
      <c r="AQ94" s="394"/>
      <c r="AR94" s="392">
        <v>0</v>
      </c>
      <c r="AS94" s="394"/>
      <c r="AT94" s="392">
        <v>0</v>
      </c>
      <c r="AU94" s="394"/>
      <c r="AV94" s="392">
        <v>0</v>
      </c>
      <c r="AW94" s="394"/>
      <c r="AX94" s="392">
        <v>0</v>
      </c>
      <c r="AY94" s="394"/>
      <c r="AZ94" s="392">
        <v>0</v>
      </c>
      <c r="BA94" s="394"/>
      <c r="BB94" s="392">
        <v>0</v>
      </c>
      <c r="BC94" s="394"/>
      <c r="BD94" s="392">
        <v>0</v>
      </c>
      <c r="BE94" s="394"/>
      <c r="BF94" s="392">
        <v>0</v>
      </c>
      <c r="BG94" s="394"/>
      <c r="BH94" s="392">
        <v>0</v>
      </c>
      <c r="BI94" s="394"/>
      <c r="BJ94" s="392">
        <v>0</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1446.7223064565505</v>
      </c>
      <c r="G95" s="372"/>
      <c r="H95" s="389">
        <v>1770.4221936144038</v>
      </c>
      <c r="I95" s="372"/>
      <c r="J95" s="389">
        <v>1564.0328502268958</v>
      </c>
      <c r="K95" s="372"/>
      <c r="L95" s="389">
        <v>1552.6333350992095</v>
      </c>
      <c r="M95" s="372"/>
      <c r="N95" s="389">
        <v>1581.4683474056762</v>
      </c>
      <c r="O95" s="372"/>
      <c r="P95" s="389">
        <v>2840.1148059457755</v>
      </c>
      <c r="Q95" s="372"/>
      <c r="R95" s="389">
        <v>3079.5017904727752</v>
      </c>
      <c r="S95" s="372"/>
      <c r="T95" s="389">
        <v>3117.7219432002162</v>
      </c>
      <c r="U95" s="372"/>
      <c r="V95" s="389">
        <v>3404.5765200887727</v>
      </c>
      <c r="W95" s="372"/>
      <c r="X95" s="389">
        <v>4705.0499803596977</v>
      </c>
      <c r="Y95" s="372"/>
      <c r="Z95" s="389">
        <v>5542.4700588782889</v>
      </c>
      <c r="AA95" s="372"/>
      <c r="AB95" s="389">
        <v>5692.7258732713917</v>
      </c>
      <c r="AC95" s="372"/>
      <c r="AD95" s="389">
        <v>6557.2976881443446</v>
      </c>
      <c r="AE95" s="372"/>
      <c r="AF95" s="389">
        <v>6168.1923714181803</v>
      </c>
      <c r="AG95" s="372"/>
      <c r="AH95" s="389">
        <v>6343.5107679533594</v>
      </c>
      <c r="AI95" s="372"/>
      <c r="AJ95" s="389">
        <v>7269.5546953765243</v>
      </c>
      <c r="AK95" s="372"/>
      <c r="AL95" s="389">
        <v>7433.3964378151668</v>
      </c>
      <c r="AM95" s="372"/>
      <c r="AN95" s="389">
        <v>8216.1268771994201</v>
      </c>
      <c r="AO95" s="372"/>
      <c r="AP95" s="389">
        <v>8139.9083434914401</v>
      </c>
      <c r="AQ95" s="372"/>
      <c r="AR95" s="389">
        <v>6970.937370876266</v>
      </c>
      <c r="AS95" s="372"/>
      <c r="AT95" s="389">
        <v>8050.5637099218293</v>
      </c>
      <c r="AU95" s="372"/>
      <c r="AV95" s="389">
        <v>7902.4422688770264</v>
      </c>
      <c r="AW95" s="372"/>
      <c r="AX95" s="389">
        <v>7844.3474126512883</v>
      </c>
      <c r="AY95" s="372"/>
      <c r="AZ95" s="389">
        <v>7186.6844529482223</v>
      </c>
      <c r="BA95" s="372"/>
      <c r="BB95" s="389">
        <v>7121.8372751974039</v>
      </c>
      <c r="BC95" s="372"/>
      <c r="BD95" s="389">
        <v>7161.6669909345919</v>
      </c>
      <c r="BE95" s="372"/>
      <c r="BF95" s="389">
        <v>7447.1456042303589</v>
      </c>
      <c r="BG95" s="372"/>
      <c r="BH95" s="389">
        <v>7264.4379027602045</v>
      </c>
      <c r="BI95" s="372"/>
      <c r="BJ95" s="389">
        <v>6266.6290629809637</v>
      </c>
      <c r="BK95" s="372"/>
      <c r="BL95" s="389"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9"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401" t="s">
        <v>700</v>
      </c>
      <c r="BC96" s="372"/>
      <c r="BD96" s="401" t="s">
        <v>700</v>
      </c>
      <c r="BE96" s="372"/>
      <c r="BF96" s="401" t="s">
        <v>700</v>
      </c>
      <c r="BG96" s="372"/>
      <c r="BH96" s="401" t="s">
        <v>700</v>
      </c>
      <c r="BI96" s="372"/>
      <c r="BJ96" s="401"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t="s">
        <v>700</v>
      </c>
      <c r="G97" s="372"/>
      <c r="H97" s="373" t="s">
        <v>700</v>
      </c>
      <c r="I97" s="372"/>
      <c r="J97" s="373" t="s">
        <v>700</v>
      </c>
      <c r="K97" s="372"/>
      <c r="L97" s="373" t="s">
        <v>700</v>
      </c>
      <c r="M97" s="372"/>
      <c r="N97" s="373" t="s">
        <v>700</v>
      </c>
      <c r="O97" s="372"/>
      <c r="P97" s="373" t="s">
        <v>700</v>
      </c>
      <c r="Q97" s="372"/>
      <c r="R97" s="373" t="s">
        <v>700</v>
      </c>
      <c r="S97" s="372"/>
      <c r="T97" s="373" t="s">
        <v>700</v>
      </c>
      <c r="U97" s="372"/>
      <c r="V97" s="373" t="s">
        <v>700</v>
      </c>
      <c r="W97" s="372"/>
      <c r="X97" s="373" t="s">
        <v>700</v>
      </c>
      <c r="Y97" s="372"/>
      <c r="Z97" s="373" t="s">
        <v>700</v>
      </c>
      <c r="AA97" s="372"/>
      <c r="AB97" s="373" t="s">
        <v>700</v>
      </c>
      <c r="AC97" s="372"/>
      <c r="AD97" s="373" t="s">
        <v>700</v>
      </c>
      <c r="AE97" s="372"/>
      <c r="AF97" s="373" t="s">
        <v>700</v>
      </c>
      <c r="AG97" s="372"/>
      <c r="AH97" s="373" t="s">
        <v>700</v>
      </c>
      <c r="AI97" s="372"/>
      <c r="AJ97" s="373" t="s">
        <v>700</v>
      </c>
      <c r="AK97" s="372"/>
      <c r="AL97" s="373" t="s">
        <v>700</v>
      </c>
      <c r="AM97" s="372"/>
      <c r="AN97" s="373" t="s">
        <v>700</v>
      </c>
      <c r="AO97" s="372"/>
      <c r="AP97" s="373" t="s">
        <v>700</v>
      </c>
      <c r="AQ97" s="372"/>
      <c r="AR97" s="373" t="s">
        <v>700</v>
      </c>
      <c r="AS97" s="372"/>
      <c r="AT97" s="373" t="s">
        <v>700</v>
      </c>
      <c r="AU97" s="372"/>
      <c r="AV97" s="373" t="s">
        <v>700</v>
      </c>
      <c r="AW97" s="372"/>
      <c r="AX97" s="373" t="s">
        <v>700</v>
      </c>
      <c r="AY97" s="372"/>
      <c r="AZ97" s="373" t="s">
        <v>700</v>
      </c>
      <c r="BA97" s="372"/>
      <c r="BB97" s="403" t="s">
        <v>700</v>
      </c>
      <c r="BC97" s="372"/>
      <c r="BD97" s="403" t="s">
        <v>700</v>
      </c>
      <c r="BE97" s="372"/>
      <c r="BF97" s="403" t="s">
        <v>700</v>
      </c>
      <c r="BG97" s="372"/>
      <c r="BH97" s="403" t="s">
        <v>700</v>
      </c>
      <c r="BI97" s="372"/>
      <c r="BJ97" s="403" t="s">
        <v>700</v>
      </c>
      <c r="BK97" s="372"/>
      <c r="BL97" s="373" t="s">
        <v>700</v>
      </c>
      <c r="BM97" s="374"/>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73"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403" t="s">
        <v>700</v>
      </c>
      <c r="BC98" s="372"/>
      <c r="BD98" s="403" t="s">
        <v>700</v>
      </c>
      <c r="BE98" s="372"/>
      <c r="BF98" s="403" t="s">
        <v>700</v>
      </c>
      <c r="BG98" s="372"/>
      <c r="BH98" s="403" t="s">
        <v>700</v>
      </c>
      <c r="BI98" s="372"/>
      <c r="BJ98" s="40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t="s">
        <v>700</v>
      </c>
      <c r="G99" s="372"/>
      <c r="H99" s="373" t="s">
        <v>700</v>
      </c>
      <c r="I99" s="372"/>
      <c r="J99" s="373" t="s">
        <v>700</v>
      </c>
      <c r="K99" s="372"/>
      <c r="L99" s="373" t="s">
        <v>700</v>
      </c>
      <c r="M99" s="372"/>
      <c r="N99" s="373" t="s">
        <v>700</v>
      </c>
      <c r="O99" s="372"/>
      <c r="P99" s="373" t="s">
        <v>700</v>
      </c>
      <c r="Q99" s="372"/>
      <c r="R99" s="373" t="s">
        <v>700</v>
      </c>
      <c r="S99" s="372"/>
      <c r="T99" s="373" t="s">
        <v>700</v>
      </c>
      <c r="U99" s="372"/>
      <c r="V99" s="373" t="s">
        <v>700</v>
      </c>
      <c r="W99" s="372"/>
      <c r="X99" s="373" t="s">
        <v>700</v>
      </c>
      <c r="Y99" s="372"/>
      <c r="Z99" s="373" t="s">
        <v>700</v>
      </c>
      <c r="AA99" s="372"/>
      <c r="AB99" s="373" t="s">
        <v>700</v>
      </c>
      <c r="AC99" s="372"/>
      <c r="AD99" s="373" t="s">
        <v>700</v>
      </c>
      <c r="AE99" s="372"/>
      <c r="AF99" s="373" t="s">
        <v>700</v>
      </c>
      <c r="AG99" s="372"/>
      <c r="AH99" s="373" t="s">
        <v>700</v>
      </c>
      <c r="AI99" s="372"/>
      <c r="AJ99" s="373" t="s">
        <v>700</v>
      </c>
      <c r="AK99" s="372"/>
      <c r="AL99" s="373" t="s">
        <v>700</v>
      </c>
      <c r="AM99" s="372"/>
      <c r="AN99" s="373" t="s">
        <v>700</v>
      </c>
      <c r="AO99" s="372"/>
      <c r="AP99" s="373" t="s">
        <v>700</v>
      </c>
      <c r="AQ99" s="372"/>
      <c r="AR99" s="373" t="s">
        <v>700</v>
      </c>
      <c r="AS99" s="372"/>
      <c r="AT99" s="373" t="s">
        <v>700</v>
      </c>
      <c r="AU99" s="372"/>
      <c r="AV99" s="373" t="s">
        <v>700</v>
      </c>
      <c r="AW99" s="372"/>
      <c r="AX99" s="373" t="s">
        <v>700</v>
      </c>
      <c r="AY99" s="372"/>
      <c r="AZ99" s="373" t="s">
        <v>700</v>
      </c>
      <c r="BA99" s="372"/>
      <c r="BB99" s="403" t="s">
        <v>700</v>
      </c>
      <c r="BC99" s="372"/>
      <c r="BD99" s="403" t="s">
        <v>700</v>
      </c>
      <c r="BE99" s="372"/>
      <c r="BF99" s="403" t="s">
        <v>700</v>
      </c>
      <c r="BG99" s="372"/>
      <c r="BH99" s="403" t="s">
        <v>700</v>
      </c>
      <c r="BI99" s="372"/>
      <c r="BJ99" s="403" t="s">
        <v>700</v>
      </c>
      <c r="BK99" s="372"/>
      <c r="BL99" s="373" t="s">
        <v>700</v>
      </c>
      <c r="BM99" s="374"/>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t="s">
        <v>700</v>
      </c>
      <c r="G100" s="372"/>
      <c r="H100" s="373" t="s">
        <v>700</v>
      </c>
      <c r="I100" s="372"/>
      <c r="J100" s="373" t="s">
        <v>700</v>
      </c>
      <c r="K100" s="372"/>
      <c r="L100" s="373" t="s">
        <v>700</v>
      </c>
      <c r="M100" s="372"/>
      <c r="N100" s="373" t="s">
        <v>700</v>
      </c>
      <c r="O100" s="372"/>
      <c r="P100" s="373" t="s">
        <v>700</v>
      </c>
      <c r="Q100" s="372"/>
      <c r="R100" s="373" t="s">
        <v>700</v>
      </c>
      <c r="S100" s="372"/>
      <c r="T100" s="373" t="s">
        <v>700</v>
      </c>
      <c r="U100" s="372"/>
      <c r="V100" s="373" t="s">
        <v>700</v>
      </c>
      <c r="W100" s="372"/>
      <c r="X100" s="373" t="s">
        <v>700</v>
      </c>
      <c r="Y100" s="372"/>
      <c r="Z100" s="373" t="s">
        <v>700</v>
      </c>
      <c r="AA100" s="372"/>
      <c r="AB100" s="373" t="s">
        <v>700</v>
      </c>
      <c r="AC100" s="372"/>
      <c r="AD100" s="373" t="s">
        <v>700</v>
      </c>
      <c r="AE100" s="372"/>
      <c r="AF100" s="373" t="s">
        <v>700</v>
      </c>
      <c r="AG100" s="372"/>
      <c r="AH100" s="373" t="s">
        <v>700</v>
      </c>
      <c r="AI100" s="372"/>
      <c r="AJ100" s="373" t="s">
        <v>700</v>
      </c>
      <c r="AK100" s="372"/>
      <c r="AL100" s="373" t="s">
        <v>700</v>
      </c>
      <c r="AM100" s="372"/>
      <c r="AN100" s="373" t="s">
        <v>700</v>
      </c>
      <c r="AO100" s="372"/>
      <c r="AP100" s="373" t="s">
        <v>700</v>
      </c>
      <c r="AQ100" s="372"/>
      <c r="AR100" s="373" t="s">
        <v>700</v>
      </c>
      <c r="AS100" s="372"/>
      <c r="AT100" s="373" t="s">
        <v>700</v>
      </c>
      <c r="AU100" s="372"/>
      <c r="AV100" s="373" t="s">
        <v>700</v>
      </c>
      <c r="AW100" s="372"/>
      <c r="AX100" s="373" t="s">
        <v>700</v>
      </c>
      <c r="AY100" s="372"/>
      <c r="AZ100" s="373" t="s">
        <v>700</v>
      </c>
      <c r="BA100" s="372"/>
      <c r="BB100" s="403" t="s">
        <v>700</v>
      </c>
      <c r="BC100" s="372"/>
      <c r="BD100" s="403" t="s">
        <v>700</v>
      </c>
      <c r="BE100" s="372"/>
      <c r="BF100" s="403" t="s">
        <v>700</v>
      </c>
      <c r="BG100" s="372"/>
      <c r="BH100" s="403" t="s">
        <v>700</v>
      </c>
      <c r="BI100" s="372"/>
      <c r="BJ100" s="403" t="s">
        <v>700</v>
      </c>
      <c r="BK100" s="372"/>
      <c r="BL100" s="373" t="s">
        <v>700</v>
      </c>
      <c r="BM100" s="374"/>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9"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401" t="s">
        <v>700</v>
      </c>
      <c r="BC101" s="372"/>
      <c r="BD101" s="401" t="s">
        <v>700</v>
      </c>
      <c r="BE101" s="372"/>
      <c r="BF101" s="401" t="s">
        <v>700</v>
      </c>
      <c r="BG101" s="372"/>
      <c r="BH101" s="401" t="s">
        <v>700</v>
      </c>
      <c r="BI101" s="372"/>
      <c r="BJ101" s="401"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73"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403" t="s">
        <v>700</v>
      </c>
      <c r="BC102" s="372"/>
      <c r="BD102" s="403" t="s">
        <v>700</v>
      </c>
      <c r="BE102" s="372"/>
      <c r="BF102" s="403" t="s">
        <v>700</v>
      </c>
      <c r="BG102" s="372"/>
      <c r="BH102" s="403" t="s">
        <v>700</v>
      </c>
      <c r="BI102" s="372"/>
      <c r="BJ102" s="40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t="s">
        <v>700</v>
      </c>
      <c r="G103" s="372"/>
      <c r="H103" s="373" t="s">
        <v>700</v>
      </c>
      <c r="I103" s="372"/>
      <c r="J103" s="373" t="s">
        <v>700</v>
      </c>
      <c r="K103" s="372"/>
      <c r="L103" s="373" t="s">
        <v>700</v>
      </c>
      <c r="M103" s="372"/>
      <c r="N103" s="373" t="s">
        <v>700</v>
      </c>
      <c r="O103" s="372"/>
      <c r="P103" s="373" t="s">
        <v>700</v>
      </c>
      <c r="Q103" s="372"/>
      <c r="R103" s="373" t="s">
        <v>700</v>
      </c>
      <c r="S103" s="372"/>
      <c r="T103" s="373" t="s">
        <v>700</v>
      </c>
      <c r="U103" s="372"/>
      <c r="V103" s="373" t="s">
        <v>700</v>
      </c>
      <c r="W103" s="372"/>
      <c r="X103" s="373" t="s">
        <v>700</v>
      </c>
      <c r="Y103" s="372"/>
      <c r="Z103" s="373" t="s">
        <v>700</v>
      </c>
      <c r="AA103" s="372"/>
      <c r="AB103" s="373" t="s">
        <v>700</v>
      </c>
      <c r="AC103" s="372"/>
      <c r="AD103" s="373" t="s">
        <v>700</v>
      </c>
      <c r="AE103" s="372"/>
      <c r="AF103" s="373" t="s">
        <v>700</v>
      </c>
      <c r="AG103" s="372"/>
      <c r="AH103" s="373" t="s">
        <v>700</v>
      </c>
      <c r="AI103" s="372"/>
      <c r="AJ103" s="373" t="s">
        <v>700</v>
      </c>
      <c r="AK103" s="372"/>
      <c r="AL103" s="373" t="s">
        <v>700</v>
      </c>
      <c r="AM103" s="372"/>
      <c r="AN103" s="373" t="s">
        <v>700</v>
      </c>
      <c r="AO103" s="372"/>
      <c r="AP103" s="373" t="s">
        <v>700</v>
      </c>
      <c r="AQ103" s="372"/>
      <c r="AR103" s="373" t="s">
        <v>700</v>
      </c>
      <c r="AS103" s="372"/>
      <c r="AT103" s="373" t="s">
        <v>700</v>
      </c>
      <c r="AU103" s="372"/>
      <c r="AV103" s="373" t="s">
        <v>700</v>
      </c>
      <c r="AW103" s="372"/>
      <c r="AX103" s="373" t="s">
        <v>700</v>
      </c>
      <c r="AY103" s="372"/>
      <c r="AZ103" s="373" t="s">
        <v>700</v>
      </c>
      <c r="BA103" s="372"/>
      <c r="BB103" s="403" t="s">
        <v>700</v>
      </c>
      <c r="BC103" s="372"/>
      <c r="BD103" s="403" t="s">
        <v>700</v>
      </c>
      <c r="BE103" s="372"/>
      <c r="BF103" s="403" t="s">
        <v>700</v>
      </c>
      <c r="BG103" s="372"/>
      <c r="BH103" s="403" t="s">
        <v>700</v>
      </c>
      <c r="BI103" s="372"/>
      <c r="BJ103" s="403" t="s">
        <v>700</v>
      </c>
      <c r="BK103" s="372"/>
      <c r="BL103" s="373" t="s">
        <v>700</v>
      </c>
      <c r="BM103" s="374"/>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t="s">
        <v>700</v>
      </c>
      <c r="G104" s="372"/>
      <c r="H104" s="373" t="s">
        <v>700</v>
      </c>
      <c r="I104" s="372"/>
      <c r="J104" s="373" t="s">
        <v>700</v>
      </c>
      <c r="K104" s="372"/>
      <c r="L104" s="373" t="s">
        <v>700</v>
      </c>
      <c r="M104" s="372"/>
      <c r="N104" s="373" t="s">
        <v>700</v>
      </c>
      <c r="O104" s="372"/>
      <c r="P104" s="373" t="s">
        <v>700</v>
      </c>
      <c r="Q104" s="372"/>
      <c r="R104" s="373" t="s">
        <v>700</v>
      </c>
      <c r="S104" s="372"/>
      <c r="T104" s="373" t="s">
        <v>700</v>
      </c>
      <c r="U104" s="372"/>
      <c r="V104" s="373" t="s">
        <v>700</v>
      </c>
      <c r="W104" s="372"/>
      <c r="X104" s="373" t="s">
        <v>700</v>
      </c>
      <c r="Y104" s="372"/>
      <c r="Z104" s="373" t="s">
        <v>700</v>
      </c>
      <c r="AA104" s="372"/>
      <c r="AB104" s="373" t="s">
        <v>700</v>
      </c>
      <c r="AC104" s="372"/>
      <c r="AD104" s="373" t="s">
        <v>700</v>
      </c>
      <c r="AE104" s="372"/>
      <c r="AF104" s="373" t="s">
        <v>700</v>
      </c>
      <c r="AG104" s="372"/>
      <c r="AH104" s="373" t="s">
        <v>700</v>
      </c>
      <c r="AI104" s="372"/>
      <c r="AJ104" s="373" t="s">
        <v>700</v>
      </c>
      <c r="AK104" s="372"/>
      <c r="AL104" s="373" t="s">
        <v>700</v>
      </c>
      <c r="AM104" s="372"/>
      <c r="AN104" s="373" t="s">
        <v>700</v>
      </c>
      <c r="AO104" s="372"/>
      <c r="AP104" s="373" t="s">
        <v>700</v>
      </c>
      <c r="AQ104" s="372"/>
      <c r="AR104" s="373" t="s">
        <v>700</v>
      </c>
      <c r="AS104" s="372"/>
      <c r="AT104" s="373" t="s">
        <v>700</v>
      </c>
      <c r="AU104" s="372"/>
      <c r="AV104" s="373" t="s">
        <v>700</v>
      </c>
      <c r="AW104" s="372"/>
      <c r="AX104" s="373" t="s">
        <v>700</v>
      </c>
      <c r="AY104" s="372"/>
      <c r="AZ104" s="373" t="s">
        <v>700</v>
      </c>
      <c r="BA104" s="372"/>
      <c r="BB104" s="403" t="s">
        <v>700</v>
      </c>
      <c r="BC104" s="372"/>
      <c r="BD104" s="403" t="s">
        <v>700</v>
      </c>
      <c r="BE104" s="372"/>
      <c r="BF104" s="403" t="s">
        <v>700</v>
      </c>
      <c r="BG104" s="372"/>
      <c r="BH104" s="403" t="s">
        <v>700</v>
      </c>
      <c r="BI104" s="372"/>
      <c r="BJ104" s="403" t="s">
        <v>700</v>
      </c>
      <c r="BK104" s="372"/>
      <c r="BL104" s="373" t="s">
        <v>700</v>
      </c>
      <c r="BM104" s="374"/>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t="s">
        <v>700</v>
      </c>
      <c r="G105" s="372"/>
      <c r="H105" s="389" t="s">
        <v>700</v>
      </c>
      <c r="I105" s="372"/>
      <c r="J105" s="389" t="s">
        <v>700</v>
      </c>
      <c r="K105" s="372"/>
      <c r="L105" s="389" t="s">
        <v>700</v>
      </c>
      <c r="M105" s="372"/>
      <c r="N105" s="389" t="s">
        <v>700</v>
      </c>
      <c r="O105" s="372"/>
      <c r="P105" s="389" t="s">
        <v>700</v>
      </c>
      <c r="Q105" s="372"/>
      <c r="R105" s="389" t="s">
        <v>700</v>
      </c>
      <c r="S105" s="372"/>
      <c r="T105" s="389" t="s">
        <v>700</v>
      </c>
      <c r="U105" s="372"/>
      <c r="V105" s="389" t="s">
        <v>700</v>
      </c>
      <c r="W105" s="372"/>
      <c r="X105" s="389" t="s">
        <v>700</v>
      </c>
      <c r="Y105" s="372"/>
      <c r="Z105" s="389" t="s">
        <v>700</v>
      </c>
      <c r="AA105" s="372"/>
      <c r="AB105" s="389" t="s">
        <v>700</v>
      </c>
      <c r="AC105" s="372"/>
      <c r="AD105" s="389" t="s">
        <v>700</v>
      </c>
      <c r="AE105" s="372"/>
      <c r="AF105" s="389" t="s">
        <v>700</v>
      </c>
      <c r="AG105" s="372"/>
      <c r="AH105" s="389" t="s">
        <v>700</v>
      </c>
      <c r="AI105" s="372"/>
      <c r="AJ105" s="389" t="s">
        <v>700</v>
      </c>
      <c r="AK105" s="372"/>
      <c r="AL105" s="389" t="s">
        <v>700</v>
      </c>
      <c r="AM105" s="372"/>
      <c r="AN105" s="389" t="s">
        <v>700</v>
      </c>
      <c r="AO105" s="372"/>
      <c r="AP105" s="389" t="s">
        <v>700</v>
      </c>
      <c r="AQ105" s="372"/>
      <c r="AR105" s="389" t="s">
        <v>700</v>
      </c>
      <c r="AS105" s="372"/>
      <c r="AT105" s="389" t="s">
        <v>700</v>
      </c>
      <c r="AU105" s="372"/>
      <c r="AV105" s="389" t="s">
        <v>700</v>
      </c>
      <c r="AW105" s="372"/>
      <c r="AX105" s="389" t="s">
        <v>700</v>
      </c>
      <c r="AY105" s="372"/>
      <c r="AZ105" s="389" t="s">
        <v>700</v>
      </c>
      <c r="BA105" s="372"/>
      <c r="BB105" s="401" t="s">
        <v>700</v>
      </c>
      <c r="BC105" s="372"/>
      <c r="BD105" s="401" t="s">
        <v>700</v>
      </c>
      <c r="BE105" s="372"/>
      <c r="BF105" s="401" t="s">
        <v>700</v>
      </c>
      <c r="BG105" s="372"/>
      <c r="BH105" s="401" t="s">
        <v>700</v>
      </c>
      <c r="BI105" s="372"/>
      <c r="BJ105" s="401" t="s">
        <v>700</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622</v>
      </c>
      <c r="E106" s="585"/>
      <c r="F106" s="369">
        <v>1446.7223064565508</v>
      </c>
      <c r="G106" s="372"/>
      <c r="H106" s="370">
        <v>1770.4221936144036</v>
      </c>
      <c r="I106" s="372"/>
      <c r="J106" s="370">
        <v>1564.032850226896</v>
      </c>
      <c r="K106" s="372"/>
      <c r="L106" s="370">
        <v>1552.6333350992095</v>
      </c>
      <c r="M106" s="372"/>
      <c r="N106" s="370">
        <v>1581.4683474056765</v>
      </c>
      <c r="O106" s="372"/>
      <c r="P106" s="370">
        <v>2840.1148059457764</v>
      </c>
      <c r="Q106" s="372"/>
      <c r="R106" s="370">
        <v>3079.5017904727747</v>
      </c>
      <c r="S106" s="372"/>
      <c r="T106" s="370">
        <v>3117.7219432002166</v>
      </c>
      <c r="U106" s="372"/>
      <c r="V106" s="370">
        <v>3404.5765200887727</v>
      </c>
      <c r="W106" s="372"/>
      <c r="X106" s="370">
        <v>4705.0499803596958</v>
      </c>
      <c r="Y106" s="372"/>
      <c r="Z106" s="370">
        <v>5542.4700588782898</v>
      </c>
      <c r="AA106" s="372"/>
      <c r="AB106" s="370">
        <v>5692.7258732713926</v>
      </c>
      <c r="AC106" s="372"/>
      <c r="AD106" s="370">
        <v>6557.2976881443446</v>
      </c>
      <c r="AE106" s="372"/>
      <c r="AF106" s="370">
        <v>6168.1923714181812</v>
      </c>
      <c r="AG106" s="372"/>
      <c r="AH106" s="370">
        <v>6343.5107679533603</v>
      </c>
      <c r="AI106" s="372"/>
      <c r="AJ106" s="370">
        <v>7269.5546953765224</v>
      </c>
      <c r="AK106" s="372"/>
      <c r="AL106" s="370">
        <v>7433.3964378151704</v>
      </c>
      <c r="AM106" s="372"/>
      <c r="AN106" s="370">
        <v>8216.1268771994237</v>
      </c>
      <c r="AO106" s="372"/>
      <c r="AP106" s="370">
        <v>8139.908343491441</v>
      </c>
      <c r="AQ106" s="372"/>
      <c r="AR106" s="370">
        <v>6970.9373708762678</v>
      </c>
      <c r="AS106" s="372"/>
      <c r="AT106" s="370">
        <v>8050.5637099218284</v>
      </c>
      <c r="AU106" s="372"/>
      <c r="AV106" s="370">
        <v>7902.4422688770283</v>
      </c>
      <c r="AW106" s="372"/>
      <c r="AX106" s="370">
        <v>7844.3474126512865</v>
      </c>
      <c r="AY106" s="372"/>
      <c r="AZ106" s="370">
        <v>7186.6844529482223</v>
      </c>
      <c r="BA106" s="372"/>
      <c r="BB106" s="370">
        <v>7121.8372751974021</v>
      </c>
      <c r="BC106" s="372"/>
      <c r="BD106" s="370">
        <v>7161.6669909345919</v>
      </c>
      <c r="BE106" s="372"/>
      <c r="BF106" s="370">
        <v>7447.1456042303589</v>
      </c>
      <c r="BG106" s="372"/>
      <c r="BH106" s="370">
        <v>7264.4379027602045</v>
      </c>
      <c r="BI106" s="372"/>
      <c r="BJ106" s="370">
        <v>6266.6290629809646</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335</v>
      </c>
      <c r="E107" s="587"/>
      <c r="F107" s="228">
        <v>2025</v>
      </c>
      <c r="G107" s="395"/>
      <c r="H107" s="230">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F108" s="330"/>
      <c r="G108" s="331"/>
      <c r="H108" s="330"/>
      <c r="I108" s="331"/>
      <c r="J108" s="330"/>
      <c r="K108" s="331"/>
      <c r="L108" s="330"/>
      <c r="M108" s="331"/>
      <c r="N108" s="330"/>
      <c r="O108" s="331"/>
      <c r="P108" s="330"/>
      <c r="Q108" s="331"/>
      <c r="R108" s="330"/>
      <c r="S108" s="331"/>
      <c r="T108" s="330"/>
      <c r="U108" s="331"/>
      <c r="V108" s="330"/>
      <c r="W108" s="331"/>
      <c r="X108" s="330"/>
      <c r="Y108" s="331"/>
      <c r="Z108" s="330"/>
      <c r="AA108" s="331"/>
      <c r="AB108" s="330"/>
      <c r="AC108" s="331"/>
      <c r="AD108" s="330"/>
      <c r="AE108" s="331"/>
      <c r="AF108" s="330"/>
      <c r="AG108" s="331"/>
      <c r="AH108" s="330"/>
      <c r="AI108" s="331"/>
      <c r="AJ108" s="330"/>
      <c r="AK108" s="331"/>
      <c r="AL108" s="330"/>
      <c r="AM108" s="331"/>
      <c r="AN108" s="330"/>
      <c r="AO108" s="331"/>
      <c r="AP108" s="330"/>
      <c r="AQ108" s="331"/>
      <c r="AR108" s="330"/>
      <c r="AS108" s="331"/>
      <c r="AT108" s="330"/>
      <c r="AU108" s="331"/>
      <c r="AV108" s="330"/>
      <c r="AW108" s="331"/>
      <c r="AX108" s="330"/>
      <c r="AY108" s="331"/>
      <c r="AZ108" s="330"/>
      <c r="BA108" s="331"/>
      <c r="BB108" s="330"/>
      <c r="BC108" s="331"/>
      <c r="BD108" s="330"/>
      <c r="BE108" s="331"/>
      <c r="BF108" s="330"/>
      <c r="BG108" s="331"/>
      <c r="CJ108" s="313"/>
      <c r="CK108" s="308"/>
      <c r="CL108" s="313"/>
      <c r="CM108" s="314"/>
      <c r="CN108" s="313"/>
      <c r="CO108" s="313"/>
      <c r="CP108" s="313"/>
      <c r="CQ108" s="313"/>
      <c r="CR108" s="313"/>
      <c r="CS108" s="313"/>
      <c r="CT108" s="313"/>
    </row>
    <row r="109" spans="1:98" ht="13">
      <c r="B109" s="348" t="s">
        <v>1017</v>
      </c>
      <c r="F109" s="330"/>
      <c r="G109" s="331"/>
      <c r="H109" s="330"/>
      <c r="I109" s="331"/>
      <c r="J109" s="330"/>
      <c r="K109" s="331"/>
      <c r="L109" s="330"/>
      <c r="M109" s="331"/>
      <c r="N109" s="330"/>
      <c r="O109" s="331"/>
      <c r="P109" s="330"/>
      <c r="Q109" s="331"/>
      <c r="R109" s="330"/>
      <c r="S109" s="331"/>
      <c r="T109" s="330"/>
      <c r="U109" s="331"/>
      <c r="V109" s="330"/>
      <c r="W109" s="331"/>
      <c r="X109" s="330"/>
      <c r="Y109" s="331"/>
      <c r="Z109" s="330"/>
      <c r="AA109" s="331"/>
      <c r="AB109" s="330"/>
      <c r="AC109" s="331"/>
      <c r="AD109" s="330"/>
      <c r="AE109" s="331"/>
      <c r="AF109" s="330"/>
      <c r="AG109" s="331"/>
      <c r="AH109" s="330"/>
      <c r="AI109" s="331"/>
      <c r="AJ109" s="330"/>
      <c r="AK109" s="331"/>
      <c r="AL109" s="330"/>
      <c r="AM109" s="331"/>
      <c r="AN109" s="330"/>
      <c r="AO109" s="331"/>
      <c r="AP109" s="330"/>
      <c r="AQ109" s="331"/>
      <c r="AR109" s="330"/>
      <c r="AS109" s="331"/>
      <c r="AT109" s="330"/>
      <c r="AU109" s="331"/>
      <c r="AV109" s="330"/>
      <c r="AW109" s="331"/>
      <c r="AX109" s="330"/>
      <c r="AY109" s="331"/>
      <c r="AZ109" s="330"/>
      <c r="BA109" s="331"/>
      <c r="BB109" s="330"/>
      <c r="BC109" s="331"/>
      <c r="BD109" s="330"/>
      <c r="BE109" s="331"/>
      <c r="BF109" s="330"/>
      <c r="BG109" s="331"/>
      <c r="CJ109" s="313"/>
      <c r="CK109" s="308"/>
      <c r="CL109" s="313"/>
      <c r="CM109" s="314"/>
      <c r="CN109" s="313"/>
      <c r="CO109" s="313"/>
      <c r="CP109" s="313"/>
      <c r="CQ109" s="313"/>
      <c r="CR109" s="313"/>
      <c r="CS109" s="313"/>
      <c r="CT109" s="313"/>
    </row>
    <row r="110" spans="1:98">
      <c r="B110" s="349">
        <v>1</v>
      </c>
      <c r="C110" t="s">
        <v>1018</v>
      </c>
      <c r="F110" s="330"/>
      <c r="G110" s="331"/>
      <c r="H110" s="330"/>
      <c r="I110" s="331"/>
      <c r="J110" s="330"/>
      <c r="K110" s="331"/>
      <c r="L110" s="330"/>
      <c r="M110" s="331"/>
      <c r="N110" s="330"/>
      <c r="O110" s="331"/>
      <c r="P110" s="330"/>
      <c r="Q110" s="331"/>
      <c r="R110" s="330"/>
      <c r="S110" s="331"/>
      <c r="T110" s="330"/>
      <c r="U110" s="331"/>
      <c r="V110" s="330"/>
      <c r="W110" s="331"/>
      <c r="X110" s="330"/>
      <c r="Y110" s="331"/>
      <c r="Z110" s="330"/>
      <c r="AA110" s="331"/>
      <c r="AB110" s="330"/>
      <c r="AC110" s="331"/>
      <c r="AD110" s="330"/>
      <c r="AE110" s="331"/>
      <c r="AF110" s="330"/>
      <c r="AG110" s="331"/>
      <c r="AH110" s="330"/>
      <c r="AI110" s="331"/>
      <c r="AJ110" s="330"/>
      <c r="AK110" s="331"/>
      <c r="AL110" s="330"/>
      <c r="AM110" s="331"/>
      <c r="AN110" s="330"/>
      <c r="AO110" s="331"/>
      <c r="AP110" s="330"/>
      <c r="AQ110" s="331"/>
      <c r="AR110" s="330"/>
      <c r="AS110" s="331"/>
      <c r="AT110" s="330"/>
      <c r="AU110" s="331"/>
      <c r="AV110" s="330"/>
      <c r="AW110" s="331"/>
      <c r="AX110" s="330"/>
      <c r="AY110" s="331"/>
      <c r="AZ110" s="330"/>
      <c r="BA110" s="331"/>
      <c r="BB110" s="330"/>
      <c r="BC110" s="331"/>
      <c r="BD110" s="330"/>
      <c r="BE110" s="331"/>
      <c r="BF110" s="330"/>
      <c r="BG110" s="331"/>
      <c r="CJ110" s="313"/>
      <c r="CK110" s="308"/>
      <c r="CL110" s="313"/>
      <c r="CM110" s="314"/>
      <c r="CN110" s="313"/>
      <c r="CO110" s="313"/>
      <c r="CP110" s="313"/>
      <c r="CQ110" s="313"/>
      <c r="CR110" s="313"/>
      <c r="CS110" s="313"/>
      <c r="CT110" s="313"/>
    </row>
    <row r="111" spans="1:98">
      <c r="B111" s="349"/>
      <c r="F111" s="330"/>
      <c r="G111" s="331"/>
      <c r="H111" s="330"/>
      <c r="I111" s="331"/>
      <c r="J111" s="330"/>
      <c r="K111" s="331"/>
      <c r="L111" s="330"/>
      <c r="M111" s="331"/>
      <c r="N111" s="330"/>
      <c r="O111" s="331"/>
      <c r="P111" s="330"/>
      <c r="Q111" s="331"/>
      <c r="R111" s="330"/>
      <c r="S111" s="331"/>
      <c r="T111" s="330"/>
      <c r="U111" s="331"/>
      <c r="V111" s="330"/>
      <c r="W111" s="331"/>
      <c r="X111" s="330"/>
      <c r="Y111" s="331"/>
      <c r="Z111" s="330"/>
      <c r="AA111" s="331"/>
      <c r="AB111" s="330"/>
      <c r="AC111" s="331"/>
      <c r="AD111" s="330"/>
      <c r="AE111" s="331"/>
      <c r="AF111" s="330"/>
      <c r="AG111" s="331"/>
      <c r="AH111" s="330"/>
      <c r="AI111" s="331"/>
      <c r="AJ111" s="330"/>
      <c r="AK111" s="331"/>
      <c r="AL111" s="330"/>
      <c r="AM111" s="331"/>
      <c r="AN111" s="330"/>
      <c r="AO111" s="331"/>
      <c r="AP111" s="330"/>
      <c r="AQ111" s="331"/>
      <c r="AR111" s="330"/>
      <c r="AS111" s="331"/>
      <c r="AT111" s="330"/>
      <c r="AU111" s="331"/>
      <c r="AV111" s="330"/>
      <c r="AW111" s="331"/>
      <c r="AX111" s="330"/>
      <c r="AY111" s="331"/>
      <c r="AZ111" s="330"/>
      <c r="BA111" s="331"/>
      <c r="BB111" s="330"/>
      <c r="BC111" s="331"/>
      <c r="BD111" s="330"/>
      <c r="BE111" s="331"/>
      <c r="BF111" s="330"/>
      <c r="BG111" s="331"/>
      <c r="CJ111" s="313"/>
      <c r="CK111" s="308"/>
      <c r="CL111" s="313"/>
      <c r="CM111" s="314"/>
      <c r="CN111" s="313"/>
      <c r="CO111" s="313"/>
      <c r="CP111" s="313"/>
      <c r="CQ111" s="313"/>
      <c r="CR111" s="313"/>
      <c r="CS111" s="313"/>
      <c r="CT111" s="313"/>
    </row>
    <row r="112" spans="1:98">
      <c r="B112">
        <v>2.1</v>
      </c>
      <c r="C112" s="63" t="s">
        <v>1019</v>
      </c>
      <c r="F112" s="332"/>
      <c r="G112" s="333"/>
      <c r="H112" s="332"/>
      <c r="I112" s="333"/>
      <c r="J112" s="332"/>
      <c r="K112" s="333"/>
      <c r="L112" s="332"/>
      <c r="M112" s="333"/>
      <c r="N112" s="332"/>
      <c r="O112" s="333"/>
      <c r="P112" s="332"/>
      <c r="Q112" s="333"/>
      <c r="R112" s="332"/>
      <c r="S112" s="333"/>
      <c r="T112" s="332"/>
      <c r="U112" s="333"/>
      <c r="V112" s="332"/>
      <c r="W112" s="333"/>
      <c r="X112" s="332"/>
      <c r="Y112" s="333"/>
      <c r="Z112" s="332"/>
      <c r="AA112" s="333"/>
      <c r="AB112" s="332"/>
      <c r="AC112" s="333"/>
      <c r="AD112" s="332"/>
      <c r="AE112" s="333"/>
      <c r="AF112" s="332"/>
      <c r="AG112" s="333"/>
      <c r="AH112" s="332"/>
      <c r="AI112" s="333"/>
      <c r="AJ112" s="332"/>
      <c r="AK112" s="333"/>
      <c r="AL112" s="332"/>
      <c r="AM112" s="333"/>
      <c r="AN112" s="332"/>
      <c r="AO112" s="333"/>
      <c r="AP112" s="332"/>
      <c r="AQ112" s="333"/>
      <c r="AR112" s="332"/>
      <c r="AS112" s="333"/>
      <c r="AT112" s="332"/>
      <c r="AU112" s="333"/>
      <c r="AV112" s="332"/>
      <c r="AW112" s="333"/>
      <c r="AX112" s="332"/>
      <c r="AY112" s="333"/>
      <c r="AZ112" s="332"/>
      <c r="BA112" s="333"/>
      <c r="BB112" s="332"/>
      <c r="BC112" s="333"/>
      <c r="BD112" s="332"/>
      <c r="BE112" s="333"/>
      <c r="BF112" s="332"/>
      <c r="BG112" s="333"/>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0D00-000000000000}"/>
    <dataValidation type="textLength" allowBlank="1" showInputMessage="1" showErrorMessage="1" prompt="Please select your country in worksheet &quot;Intro&quot; (for all pollutant sheets)" sqref="D1" xr:uid="{00000000-0002-0000-0D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L112 J112 H112 F112 AV112 X112 AF112 BF112 AL112 AT112 N112 BD112 P112 Z112 AR112 BB112 AJ112 AD112 T112 AZ112 AP112 V112 AH112 AX112 R112 AN112 AB112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F5:F95 F101:F104 F106:F107" xr:uid="{00000000-0002-0000-0D00-000002000000}">
      <formula1>OR(AND(ISNUMBER(F5),F5&gt;=0),F5=":")</formula1>
    </dataValidation>
    <dataValidation type="custom" allowBlank="1" showInputMessage="1" showErrorMessage="1" errorTitle="Wrong data input" error="Data entry is limited to numbers._x000d__x000a_: symbol can be used for not available data." sqref="AN108:AN111 AB108:AB111 BD108:BD111 T108:T111 AL108:AL111 BB108:BB111 H108:H111 Z108:Z111 AZ108:AZ111 AJ108:AJ111 N108:N111 AX108:AX111 R108:R111 AH108:AH111 AV108:AV111 X108:X111 F108:F111 AT108:AT111 AF108:AF111 J108:J111 AR108:AR111 V108:V111 AD108:AD111 AP108:AP111 P108:P111 L108:L111 BF108:BF111 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0D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18177"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18178"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18179"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18180"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MODEL3">
    <tabColor indexed="42"/>
  </sheetPr>
  <dimension ref="A1:CT139"/>
  <sheetViews>
    <sheetView showGridLines="0" showOutlineSymbols="0" zoomScale="80" zoomScaleNormal="80" zoomScaleSheetLayoutView="100" workbookViewId="0">
      <pane xSplit="5" ySplit="4" topLeftCell="AX79" activePane="bottomRight" state="frozen"/>
      <selection activeCell="BF99" sqref="BF99"/>
      <selection pane="topRight" activeCell="BF99" sqref="BF99"/>
      <selection pane="bottomLeft" activeCell="BF99" sqref="BF99"/>
      <selection pane="bottomRight" activeCell="BO105" sqref="BO105"/>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183</v>
      </c>
      <c r="E2" s="9" t="s">
        <v>337</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325</v>
      </c>
      <c r="B3" s="626" t="s">
        <v>194</v>
      </c>
      <c r="C3" s="627" t="s">
        <v>195</v>
      </c>
      <c r="D3" s="628" t="s">
        <v>346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334">
        <v>1995</v>
      </c>
      <c r="G4" s="335"/>
      <c r="H4" s="336">
        <v>1996</v>
      </c>
      <c r="I4" s="335"/>
      <c r="J4" s="336">
        <v>1997</v>
      </c>
      <c r="K4" s="335"/>
      <c r="L4" s="336">
        <v>1998</v>
      </c>
      <c r="M4" s="335"/>
      <c r="N4" s="336">
        <v>1999</v>
      </c>
      <c r="O4" s="335"/>
      <c r="P4" s="336">
        <v>2000</v>
      </c>
      <c r="Q4" s="335"/>
      <c r="R4" s="336">
        <v>2001</v>
      </c>
      <c r="S4" s="335"/>
      <c r="T4" s="336">
        <v>2002</v>
      </c>
      <c r="U4" s="335"/>
      <c r="V4" s="336">
        <v>2003</v>
      </c>
      <c r="W4" s="335"/>
      <c r="X4" s="336">
        <v>2004</v>
      </c>
      <c r="Y4" s="335"/>
      <c r="Z4" s="336">
        <v>2005</v>
      </c>
      <c r="AA4" s="335"/>
      <c r="AB4" s="336">
        <v>2006</v>
      </c>
      <c r="AC4" s="335"/>
      <c r="AD4" s="336">
        <v>2007</v>
      </c>
      <c r="AE4" s="335"/>
      <c r="AF4" s="336">
        <v>2008</v>
      </c>
      <c r="AG4" s="335"/>
      <c r="AH4" s="336">
        <v>2009</v>
      </c>
      <c r="AI4" s="335"/>
      <c r="AJ4" s="336">
        <v>2010</v>
      </c>
      <c r="AK4" s="335"/>
      <c r="AL4" s="336">
        <v>2011</v>
      </c>
      <c r="AM4" s="335"/>
      <c r="AN4" s="336">
        <v>2012</v>
      </c>
      <c r="AO4" s="335"/>
      <c r="AP4" s="336">
        <v>2013</v>
      </c>
      <c r="AQ4" s="335"/>
      <c r="AR4" s="336">
        <v>2014</v>
      </c>
      <c r="AS4" s="335"/>
      <c r="AT4" s="336">
        <v>2015</v>
      </c>
      <c r="AU4" s="335"/>
      <c r="AV4" s="336">
        <v>2016</v>
      </c>
      <c r="AW4" s="335"/>
      <c r="AX4" s="336">
        <v>2017</v>
      </c>
      <c r="AY4" s="335"/>
      <c r="AZ4" s="336">
        <v>2018</v>
      </c>
      <c r="BA4" s="335"/>
      <c r="BB4" s="337">
        <v>2019</v>
      </c>
      <c r="BC4" s="335"/>
      <c r="BD4" s="337">
        <v>2020</v>
      </c>
      <c r="BE4" s="335"/>
      <c r="BF4" s="337">
        <v>2021</v>
      </c>
      <c r="BG4" s="335"/>
      <c r="BH4" s="329">
        <v>2022</v>
      </c>
      <c r="BI4" s="335"/>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8897.0657329787628</v>
      </c>
      <c r="G5" s="438"/>
      <c r="H5" s="368">
        <v>9544.374489791182</v>
      </c>
      <c r="I5" s="438"/>
      <c r="J5" s="368">
        <v>9453.5235775122419</v>
      </c>
      <c r="K5" s="438"/>
      <c r="L5" s="368">
        <v>8405.5240364909932</v>
      </c>
      <c r="M5" s="438"/>
      <c r="N5" s="368">
        <v>7008.6397352715603</v>
      </c>
      <c r="O5" s="438"/>
      <c r="P5" s="368">
        <v>7771.750900893182</v>
      </c>
      <c r="Q5" s="438"/>
      <c r="R5" s="368">
        <v>8749.7126903186781</v>
      </c>
      <c r="S5" s="438"/>
      <c r="T5" s="368">
        <v>8536.2900406489152</v>
      </c>
      <c r="U5" s="438"/>
      <c r="V5" s="368">
        <v>8595.0802288743253</v>
      </c>
      <c r="W5" s="438"/>
      <c r="X5" s="368">
        <v>9217.7775787679238</v>
      </c>
      <c r="Y5" s="438"/>
      <c r="Z5" s="368">
        <v>9128.2822673225837</v>
      </c>
      <c r="AA5" s="438"/>
      <c r="AB5" s="368">
        <v>9421.5342098941728</v>
      </c>
      <c r="AC5" s="438"/>
      <c r="AD5" s="368">
        <v>9117.7591289091542</v>
      </c>
      <c r="AE5" s="438"/>
      <c r="AF5" s="368">
        <v>9098.3751294666927</v>
      </c>
      <c r="AG5" s="438"/>
      <c r="AH5" s="368">
        <v>7882.4149244246664</v>
      </c>
      <c r="AI5" s="438"/>
      <c r="AJ5" s="368">
        <v>8059.732230394643</v>
      </c>
      <c r="AK5" s="438"/>
      <c r="AL5" s="368">
        <v>5674.4100526876682</v>
      </c>
      <c r="AM5" s="438"/>
      <c r="AN5" s="368">
        <v>5102.5835699316021</v>
      </c>
      <c r="AO5" s="438"/>
      <c r="AP5" s="368">
        <v>5135.8921683866574</v>
      </c>
      <c r="AQ5" s="438"/>
      <c r="AR5" s="368">
        <v>5534.8166657632719</v>
      </c>
      <c r="AS5" s="438"/>
      <c r="AT5" s="368">
        <v>4786.0088234803661</v>
      </c>
      <c r="AU5" s="438"/>
      <c r="AV5" s="368">
        <v>5497.3192441217016</v>
      </c>
      <c r="AW5" s="438"/>
      <c r="AX5" s="368">
        <v>5015.2811011259882</v>
      </c>
      <c r="AY5" s="438"/>
      <c r="AZ5" s="368">
        <v>4885.5209910246531</v>
      </c>
      <c r="BA5" s="438"/>
      <c r="BB5" s="368">
        <v>5095.247974425256</v>
      </c>
      <c r="BC5" s="438"/>
      <c r="BD5" s="368">
        <v>5169.564004280398</v>
      </c>
      <c r="BE5" s="438"/>
      <c r="BF5" s="368">
        <v>4800.0582826732934</v>
      </c>
      <c r="BG5" s="438"/>
      <c r="BH5" s="368">
        <v>4442.5439284235581</v>
      </c>
      <c r="BI5" s="438"/>
      <c r="BJ5" s="368">
        <v>5142.190065987309</v>
      </c>
      <c r="BK5" s="393"/>
      <c r="BL5" s="431">
        <f>SUM(BL6,BL10:BL11,BL36:BL37,BL40:BL41,BL45,BL51:BL52,BL58,BL62,BL64,BL72,BL77:BL79,BL82,BL85,BL89:BL90)</f>
        <v>3977.9011528158931</v>
      </c>
      <c r="BM5" s="397" t="s">
        <v>1610</v>
      </c>
      <c r="CJ5" s="303" t="s">
        <v>330</v>
      </c>
      <c r="CK5" s="303" t="s">
        <v>710</v>
      </c>
      <c r="CL5" s="303" t="s">
        <v>944</v>
      </c>
      <c r="CM5" s="303" t="s">
        <v>945</v>
      </c>
      <c r="CN5" s="303" t="s">
        <v>946</v>
      </c>
      <c r="CO5" s="303" t="s">
        <v>183</v>
      </c>
      <c r="CP5" s="303" t="s">
        <v>947</v>
      </c>
      <c r="CQ5" s="303" t="s">
        <v>986</v>
      </c>
      <c r="CR5" s="310">
        <v>0</v>
      </c>
      <c r="CS5" s="303" t="s">
        <v>948</v>
      </c>
      <c r="CT5" s="303" t="s">
        <v>949</v>
      </c>
    </row>
    <row r="6" spans="1:98" s="12" customFormat="1" ht="20.149999999999999" customHeight="1">
      <c r="A6" s="33"/>
      <c r="B6" s="199" t="str">
        <f>Parameters!Q5</f>
        <v>A</v>
      </c>
      <c r="C6" s="200"/>
      <c r="D6" s="621" t="str">
        <f>Parameters!S5</f>
        <v>Agriculture, forestry and fishing</v>
      </c>
      <c r="E6" s="622"/>
      <c r="F6" s="369">
        <v>2970.1657910175186</v>
      </c>
      <c r="G6" s="439"/>
      <c r="H6" s="370">
        <v>2951.2107370735416</v>
      </c>
      <c r="I6" s="439"/>
      <c r="J6" s="370">
        <v>3080.7759783657366</v>
      </c>
      <c r="K6" s="439"/>
      <c r="L6" s="370">
        <v>2833.6600075260694</v>
      </c>
      <c r="M6" s="439"/>
      <c r="N6" s="370">
        <v>2571.4130715993729</v>
      </c>
      <c r="O6" s="439"/>
      <c r="P6" s="370">
        <v>2600.1908972446167</v>
      </c>
      <c r="Q6" s="439"/>
      <c r="R6" s="370">
        <v>2920.2015604863941</v>
      </c>
      <c r="S6" s="439"/>
      <c r="T6" s="370">
        <v>3009.7720887442802</v>
      </c>
      <c r="U6" s="439"/>
      <c r="V6" s="370">
        <v>2743.3234944653746</v>
      </c>
      <c r="W6" s="439"/>
      <c r="X6" s="370">
        <v>2747.9172155064398</v>
      </c>
      <c r="Y6" s="439"/>
      <c r="Z6" s="370">
        <v>2844.7064661290142</v>
      </c>
      <c r="AA6" s="439"/>
      <c r="AB6" s="370">
        <v>2386.5187641833886</v>
      </c>
      <c r="AC6" s="439"/>
      <c r="AD6" s="370">
        <v>2547.3573517130085</v>
      </c>
      <c r="AE6" s="439"/>
      <c r="AF6" s="370">
        <v>2784.5571622731923</v>
      </c>
      <c r="AG6" s="439"/>
      <c r="AH6" s="370">
        <v>2430.631481002375</v>
      </c>
      <c r="AI6" s="439"/>
      <c r="AJ6" s="370">
        <v>2965.0860522417302</v>
      </c>
      <c r="AK6" s="439"/>
      <c r="AL6" s="370">
        <v>2382.9222711642765</v>
      </c>
      <c r="AM6" s="439"/>
      <c r="AN6" s="370">
        <v>2242.8198339965084</v>
      </c>
      <c r="AO6" s="439"/>
      <c r="AP6" s="370">
        <v>2579.3379897634304</v>
      </c>
      <c r="AQ6" s="439"/>
      <c r="AR6" s="370">
        <v>2927.1774787093082</v>
      </c>
      <c r="AS6" s="439"/>
      <c r="AT6" s="370">
        <v>2327.0647136896819</v>
      </c>
      <c r="AU6" s="439"/>
      <c r="AV6" s="370">
        <v>2867.4041276614075</v>
      </c>
      <c r="AW6" s="439"/>
      <c r="AX6" s="370">
        <v>2534.7172122125244</v>
      </c>
      <c r="AY6" s="439"/>
      <c r="AZ6" s="370">
        <v>2452.316165667954</v>
      </c>
      <c r="BA6" s="439"/>
      <c r="BB6" s="370">
        <v>2629.801021497909</v>
      </c>
      <c r="BC6" s="439"/>
      <c r="BD6" s="370">
        <v>2755.3306278241885</v>
      </c>
      <c r="BE6" s="439"/>
      <c r="BF6" s="370">
        <v>2490.7002345684559</v>
      </c>
      <c r="BG6" s="439"/>
      <c r="BH6" s="370">
        <v>2253.1527064046227</v>
      </c>
      <c r="BI6" s="439"/>
      <c r="BJ6" s="370">
        <v>2770.1132678599552</v>
      </c>
      <c r="BK6" s="443"/>
      <c r="BL6" s="432">
        <v>1928.8991867639131</v>
      </c>
      <c r="BM6" s="374" t="s">
        <v>1610</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2929.5939603825673</v>
      </c>
      <c r="G7" s="439"/>
      <c r="H7" s="373">
        <v>2910.8392348265461</v>
      </c>
      <c r="I7" s="439"/>
      <c r="J7" s="373">
        <v>3039.9916402522736</v>
      </c>
      <c r="K7" s="439"/>
      <c r="L7" s="373">
        <v>2792.9490154373234</v>
      </c>
      <c r="M7" s="439"/>
      <c r="N7" s="373">
        <v>2530.6183979588272</v>
      </c>
      <c r="O7" s="439"/>
      <c r="P7" s="373">
        <v>2559.6093882360246</v>
      </c>
      <c r="Q7" s="439"/>
      <c r="R7" s="373">
        <v>2879.6144475342217</v>
      </c>
      <c r="S7" s="439"/>
      <c r="T7" s="373">
        <v>2968.6987651370168</v>
      </c>
      <c r="U7" s="439"/>
      <c r="V7" s="373">
        <v>2698.8322353922435</v>
      </c>
      <c r="W7" s="439"/>
      <c r="X7" s="373">
        <v>2703.4632778971177</v>
      </c>
      <c r="Y7" s="439"/>
      <c r="Z7" s="373">
        <v>2800.9380567778321</v>
      </c>
      <c r="AA7" s="439"/>
      <c r="AB7" s="373">
        <v>2328.202137460562</v>
      </c>
      <c r="AC7" s="439"/>
      <c r="AD7" s="373">
        <v>2503.4864780537387</v>
      </c>
      <c r="AE7" s="439"/>
      <c r="AF7" s="373">
        <v>2737.7462503301008</v>
      </c>
      <c r="AG7" s="439"/>
      <c r="AH7" s="373">
        <v>2381.4607041181307</v>
      </c>
      <c r="AI7" s="439"/>
      <c r="AJ7" s="373">
        <v>2916.5803846527033</v>
      </c>
      <c r="AK7" s="439"/>
      <c r="AL7" s="373">
        <v>2329.0253360344664</v>
      </c>
      <c r="AM7" s="439"/>
      <c r="AN7" s="373">
        <v>2183.4949521815215</v>
      </c>
      <c r="AO7" s="439"/>
      <c r="AP7" s="373">
        <v>2525.4843208291363</v>
      </c>
      <c r="AQ7" s="439"/>
      <c r="AR7" s="373">
        <v>2867.4823969478484</v>
      </c>
      <c r="AS7" s="439"/>
      <c r="AT7" s="373">
        <v>2251.465987622174</v>
      </c>
      <c r="AU7" s="439"/>
      <c r="AV7" s="373">
        <v>2804.3708089897418</v>
      </c>
      <c r="AW7" s="439"/>
      <c r="AX7" s="373">
        <v>2462.2330296977971</v>
      </c>
      <c r="AY7" s="439"/>
      <c r="AZ7" s="373">
        <v>2375.3210461484091</v>
      </c>
      <c r="BA7" s="439"/>
      <c r="BB7" s="373">
        <v>2556.8162767012427</v>
      </c>
      <c r="BC7" s="439"/>
      <c r="BD7" s="373">
        <v>2660.7152008833123</v>
      </c>
      <c r="BE7" s="439"/>
      <c r="BF7" s="373">
        <v>2397.5466913848422</v>
      </c>
      <c r="BG7" s="439"/>
      <c r="BH7" s="373">
        <v>2140.6578917818065</v>
      </c>
      <c r="BI7" s="439"/>
      <c r="BJ7" s="373">
        <v>2670.265089513663</v>
      </c>
      <c r="BK7" s="443"/>
      <c r="BL7" s="424">
        <v>1842.5020887848991</v>
      </c>
      <c r="BM7" s="374" t="s">
        <v>1610</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40.510153371118356</v>
      </c>
      <c r="G8" s="439"/>
      <c r="H8" s="373">
        <v>40.305485581928231</v>
      </c>
      <c r="I8" s="439"/>
      <c r="J8" s="373">
        <v>40.730039841086146</v>
      </c>
      <c r="K8" s="439"/>
      <c r="L8" s="373">
        <v>40.667356098929339</v>
      </c>
      <c r="M8" s="439"/>
      <c r="N8" s="373">
        <v>40.749746356941138</v>
      </c>
      <c r="O8" s="439"/>
      <c r="P8" s="373">
        <v>40.54039052333254</v>
      </c>
      <c r="Q8" s="439"/>
      <c r="R8" s="373">
        <v>40.527206823572122</v>
      </c>
      <c r="S8" s="439"/>
      <c r="T8" s="373">
        <v>40.96216101553162</v>
      </c>
      <c r="U8" s="439"/>
      <c r="V8" s="373">
        <v>44.376360066058204</v>
      </c>
      <c r="W8" s="439"/>
      <c r="X8" s="373">
        <v>44.299311235352448</v>
      </c>
      <c r="Y8" s="439"/>
      <c r="Z8" s="373">
        <v>43.601849735225827</v>
      </c>
      <c r="AA8" s="439"/>
      <c r="AB8" s="373">
        <v>58.1577340397236</v>
      </c>
      <c r="AC8" s="439"/>
      <c r="AD8" s="373">
        <v>43.716419633267876</v>
      </c>
      <c r="AE8" s="439"/>
      <c r="AF8" s="373">
        <v>46.6584250050119</v>
      </c>
      <c r="AG8" s="439"/>
      <c r="AH8" s="373">
        <v>49.021404390576436</v>
      </c>
      <c r="AI8" s="439"/>
      <c r="AJ8" s="373">
        <v>48.349920750902704</v>
      </c>
      <c r="AK8" s="439"/>
      <c r="AL8" s="373">
        <v>53.750398387535292</v>
      </c>
      <c r="AM8" s="439"/>
      <c r="AN8" s="373">
        <v>59.149085049983817</v>
      </c>
      <c r="AO8" s="439"/>
      <c r="AP8" s="373">
        <v>53.604636062686836</v>
      </c>
      <c r="AQ8" s="439"/>
      <c r="AR8" s="373">
        <v>59.526170638388052</v>
      </c>
      <c r="AS8" s="439"/>
      <c r="AT8" s="373">
        <v>75.447639941557483</v>
      </c>
      <c r="AU8" s="439"/>
      <c r="AV8" s="373">
        <v>62.882090765374983</v>
      </c>
      <c r="AW8" s="439"/>
      <c r="AX8" s="373">
        <v>72.331637555495675</v>
      </c>
      <c r="AY8" s="439"/>
      <c r="AZ8" s="373">
        <v>76.843327299438656</v>
      </c>
      <c r="BA8" s="439"/>
      <c r="BB8" s="373">
        <v>72.83868398044703</v>
      </c>
      <c r="BC8" s="439"/>
      <c r="BD8" s="373">
        <v>94.468695397116107</v>
      </c>
      <c r="BE8" s="439"/>
      <c r="BF8" s="373">
        <v>93.010268043785317</v>
      </c>
      <c r="BG8" s="439"/>
      <c r="BH8" s="373">
        <v>112.34744012982172</v>
      </c>
      <c r="BI8" s="439"/>
      <c r="BJ8" s="373">
        <v>99.703869876567396</v>
      </c>
      <c r="BK8" s="443"/>
      <c r="BL8" s="424">
        <v>86.272221851257015</v>
      </c>
      <c r="BM8" s="374" t="s">
        <v>1610</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6.16772638326692E-2</v>
      </c>
      <c r="G9" s="439"/>
      <c r="H9" s="373">
        <v>6.6016665067224159E-2</v>
      </c>
      <c r="I9" s="439"/>
      <c r="J9" s="373">
        <v>5.4298272377060905E-2</v>
      </c>
      <c r="K9" s="439"/>
      <c r="L9" s="373">
        <v>4.363598981668073E-2</v>
      </c>
      <c r="M9" s="439"/>
      <c r="N9" s="373">
        <v>4.4927283604514041E-2</v>
      </c>
      <c r="O9" s="439"/>
      <c r="P9" s="373">
        <v>4.1118485259670386E-2</v>
      </c>
      <c r="Q9" s="439"/>
      <c r="R9" s="373">
        <v>5.9906128600025067E-2</v>
      </c>
      <c r="S9" s="439"/>
      <c r="T9" s="373">
        <v>0.11116259173134486</v>
      </c>
      <c r="U9" s="439"/>
      <c r="V9" s="373">
        <v>0.11489900707297479</v>
      </c>
      <c r="W9" s="439"/>
      <c r="X9" s="373">
        <v>0.15462637396975745</v>
      </c>
      <c r="Y9" s="439"/>
      <c r="Z9" s="373">
        <v>0.16655961595646371</v>
      </c>
      <c r="AA9" s="439"/>
      <c r="AB9" s="373">
        <v>0.15889268310328</v>
      </c>
      <c r="AC9" s="439"/>
      <c r="AD9" s="373">
        <v>0.15445402600177907</v>
      </c>
      <c r="AE9" s="439"/>
      <c r="AF9" s="373">
        <v>0.15248693807959271</v>
      </c>
      <c r="AG9" s="439"/>
      <c r="AH9" s="373">
        <v>0.14937249366821828</v>
      </c>
      <c r="AI9" s="439"/>
      <c r="AJ9" s="373">
        <v>0.15574683812439202</v>
      </c>
      <c r="AK9" s="439"/>
      <c r="AL9" s="373">
        <v>0.14653674227497185</v>
      </c>
      <c r="AM9" s="439"/>
      <c r="AN9" s="373">
        <v>0.17579676500279742</v>
      </c>
      <c r="AO9" s="439"/>
      <c r="AP9" s="373">
        <v>0.24903287160721554</v>
      </c>
      <c r="AQ9" s="439"/>
      <c r="AR9" s="373">
        <v>0.16891112307173178</v>
      </c>
      <c r="AS9" s="439"/>
      <c r="AT9" s="373">
        <v>0.15108612595045018</v>
      </c>
      <c r="AU9" s="439"/>
      <c r="AV9" s="373">
        <v>0.15122790629088897</v>
      </c>
      <c r="AW9" s="439"/>
      <c r="AX9" s="373">
        <v>0.15254495923177733</v>
      </c>
      <c r="AY9" s="439"/>
      <c r="AZ9" s="373">
        <v>0.15179222010648075</v>
      </c>
      <c r="BA9" s="439"/>
      <c r="BB9" s="373">
        <v>0.14606081621906261</v>
      </c>
      <c r="BC9" s="439"/>
      <c r="BD9" s="373">
        <v>0.14673154375985176</v>
      </c>
      <c r="BE9" s="439"/>
      <c r="BF9" s="373">
        <v>0.14327513982828616</v>
      </c>
      <c r="BG9" s="439"/>
      <c r="BH9" s="373">
        <v>0.14737449299439931</v>
      </c>
      <c r="BI9" s="439"/>
      <c r="BJ9" s="373">
        <v>0.1443084697247648</v>
      </c>
      <c r="BK9" s="443"/>
      <c r="BL9" s="424">
        <v>0.12487612775708275</v>
      </c>
      <c r="BM9" s="374" t="s">
        <v>1610</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3.7351944936312784</v>
      </c>
      <c r="G10" s="439"/>
      <c r="H10" s="370">
        <v>3.5898987904505355</v>
      </c>
      <c r="I10" s="439"/>
      <c r="J10" s="370">
        <v>3.5222149094836204</v>
      </c>
      <c r="K10" s="439"/>
      <c r="L10" s="370">
        <v>3.3820410424217755</v>
      </c>
      <c r="M10" s="439"/>
      <c r="N10" s="370">
        <v>3.6939969542253444</v>
      </c>
      <c r="O10" s="439"/>
      <c r="P10" s="370">
        <v>3.7566326648776105</v>
      </c>
      <c r="Q10" s="439"/>
      <c r="R10" s="370">
        <v>4.2868126502997477</v>
      </c>
      <c r="S10" s="439"/>
      <c r="T10" s="370">
        <v>7.4149798421424329</v>
      </c>
      <c r="U10" s="439"/>
      <c r="V10" s="370">
        <v>7.9220984451399392</v>
      </c>
      <c r="W10" s="439"/>
      <c r="X10" s="370">
        <v>8.6151763998423725</v>
      </c>
      <c r="Y10" s="439"/>
      <c r="Z10" s="370">
        <v>8.7568755966134741</v>
      </c>
      <c r="AA10" s="439"/>
      <c r="AB10" s="370">
        <v>11.170722954569033</v>
      </c>
      <c r="AC10" s="439"/>
      <c r="AD10" s="370">
        <v>11.127201759725615</v>
      </c>
      <c r="AE10" s="439"/>
      <c r="AF10" s="370">
        <v>10.744788291404141</v>
      </c>
      <c r="AG10" s="439"/>
      <c r="AH10" s="370">
        <v>9.9611030444310096</v>
      </c>
      <c r="AI10" s="439"/>
      <c r="AJ10" s="370">
        <v>5.9878485215607959</v>
      </c>
      <c r="AK10" s="439"/>
      <c r="AL10" s="370">
        <v>5.6285362236080072</v>
      </c>
      <c r="AM10" s="439"/>
      <c r="AN10" s="370">
        <v>6.2751388966243713</v>
      </c>
      <c r="AO10" s="439"/>
      <c r="AP10" s="370">
        <v>8.3987717823326786</v>
      </c>
      <c r="AQ10" s="439"/>
      <c r="AR10" s="370">
        <v>7.779212866098189</v>
      </c>
      <c r="AS10" s="439"/>
      <c r="AT10" s="370">
        <v>7.699625370827798</v>
      </c>
      <c r="AU10" s="439"/>
      <c r="AV10" s="370">
        <v>7.9771809796546238</v>
      </c>
      <c r="AW10" s="439"/>
      <c r="AX10" s="370">
        <v>8.5716513277952888</v>
      </c>
      <c r="AY10" s="439"/>
      <c r="AZ10" s="370">
        <v>9.009496521101978</v>
      </c>
      <c r="BA10" s="439"/>
      <c r="BB10" s="370">
        <v>7.625424103592227</v>
      </c>
      <c r="BC10" s="439"/>
      <c r="BD10" s="370">
        <v>6.9606840245348494</v>
      </c>
      <c r="BE10" s="439"/>
      <c r="BF10" s="370">
        <v>9.299700022380037</v>
      </c>
      <c r="BG10" s="439"/>
      <c r="BH10" s="370">
        <v>8.0071719333637876</v>
      </c>
      <c r="BI10" s="439"/>
      <c r="BJ10" s="370">
        <v>8.5091924428551291</v>
      </c>
      <c r="BK10" s="443"/>
      <c r="BL10" s="432">
        <v>7.0337855751629892</v>
      </c>
      <c r="BM10" s="374" t="s">
        <v>1610</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4911.2673841487094</v>
      </c>
      <c r="G11" s="439"/>
      <c r="H11" s="370">
        <v>5578.0082296898436</v>
      </c>
      <c r="I11" s="439"/>
      <c r="J11" s="370">
        <v>5357.3552993555195</v>
      </c>
      <c r="K11" s="439"/>
      <c r="L11" s="370">
        <v>4607.0216659651796</v>
      </c>
      <c r="M11" s="439"/>
      <c r="N11" s="370">
        <v>3520.1143065165211</v>
      </c>
      <c r="O11" s="439"/>
      <c r="P11" s="370">
        <v>4246.9797961182012</v>
      </c>
      <c r="Q11" s="439"/>
      <c r="R11" s="370">
        <v>4800.023963969742</v>
      </c>
      <c r="S11" s="439"/>
      <c r="T11" s="370">
        <v>4396.7250437711391</v>
      </c>
      <c r="U11" s="439"/>
      <c r="V11" s="370">
        <v>4709.4866560967212</v>
      </c>
      <c r="W11" s="439"/>
      <c r="X11" s="370">
        <v>5292.8913337081312</v>
      </c>
      <c r="Y11" s="439"/>
      <c r="Z11" s="370">
        <v>5086.4980086856949</v>
      </c>
      <c r="AA11" s="439"/>
      <c r="AB11" s="370">
        <v>5916.3685825679877</v>
      </c>
      <c r="AC11" s="439"/>
      <c r="AD11" s="370">
        <v>5437.6937646045608</v>
      </c>
      <c r="AE11" s="439"/>
      <c r="AF11" s="370">
        <v>5167.4554319319477</v>
      </c>
      <c r="AG11" s="439"/>
      <c r="AH11" s="370">
        <v>4351.8364579527606</v>
      </c>
      <c r="AI11" s="439"/>
      <c r="AJ11" s="370">
        <v>3897.2738409390467</v>
      </c>
      <c r="AK11" s="439"/>
      <c r="AL11" s="407">
        <v>2181.1733712223709</v>
      </c>
      <c r="AM11" s="439" t="s">
        <v>354</v>
      </c>
      <c r="AN11" s="370">
        <v>1752.4586098026784</v>
      </c>
      <c r="AO11" s="439"/>
      <c r="AP11" s="370">
        <v>1327.0172652945841</v>
      </c>
      <c r="AQ11" s="439"/>
      <c r="AR11" s="370">
        <v>1456.5632233101171</v>
      </c>
      <c r="AS11" s="439"/>
      <c r="AT11" s="370">
        <v>1264.1036943680199</v>
      </c>
      <c r="AU11" s="439"/>
      <c r="AV11" s="370">
        <v>1347.9156121172571</v>
      </c>
      <c r="AW11" s="439"/>
      <c r="AX11" s="370">
        <v>1200.6182552575717</v>
      </c>
      <c r="AY11" s="439"/>
      <c r="AZ11" s="370">
        <v>1175.4825366985965</v>
      </c>
      <c r="BA11" s="439"/>
      <c r="BB11" s="370">
        <v>1172.7754097759559</v>
      </c>
      <c r="BC11" s="439"/>
      <c r="BD11" s="370">
        <v>1145.8995579643267</v>
      </c>
      <c r="BE11" s="439"/>
      <c r="BF11" s="370">
        <v>1032.8599074773408</v>
      </c>
      <c r="BG11" s="439"/>
      <c r="BH11" s="370">
        <v>939.48285541758264</v>
      </c>
      <c r="BI11" s="439"/>
      <c r="BJ11" s="370">
        <v>1051.7915737947949</v>
      </c>
      <c r="BK11" s="443"/>
      <c r="BL11" s="432">
        <v>904.10063838040287</v>
      </c>
      <c r="BM11" s="374" t="s">
        <v>1610</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827.65579345693629</v>
      </c>
      <c r="G12" s="439"/>
      <c r="H12" s="376">
        <v>822.43883030697054</v>
      </c>
      <c r="I12" s="439"/>
      <c r="J12" s="376">
        <v>858.94906311930538</v>
      </c>
      <c r="K12" s="439"/>
      <c r="L12" s="376">
        <v>788.12190028636167</v>
      </c>
      <c r="M12" s="439"/>
      <c r="N12" s="376">
        <v>713.14904214618025</v>
      </c>
      <c r="O12" s="439"/>
      <c r="P12" s="376">
        <v>721.0578345042893</v>
      </c>
      <c r="Q12" s="439"/>
      <c r="R12" s="376">
        <v>813.00684665669132</v>
      </c>
      <c r="S12" s="439"/>
      <c r="T12" s="376">
        <v>839.66538174824575</v>
      </c>
      <c r="U12" s="439"/>
      <c r="V12" s="376">
        <v>761.61236681598655</v>
      </c>
      <c r="W12" s="439"/>
      <c r="X12" s="376">
        <v>763.96982866687131</v>
      </c>
      <c r="Y12" s="439"/>
      <c r="Z12" s="376">
        <v>792.15129474564935</v>
      </c>
      <c r="AA12" s="439"/>
      <c r="AB12" s="376">
        <v>652.76132731153712</v>
      </c>
      <c r="AC12" s="439"/>
      <c r="AD12" s="376">
        <v>706.83825354595263</v>
      </c>
      <c r="AE12" s="439"/>
      <c r="AF12" s="376">
        <v>772.89288891835531</v>
      </c>
      <c r="AG12" s="439"/>
      <c r="AH12" s="376">
        <v>670.35692076952671</v>
      </c>
      <c r="AI12" s="439"/>
      <c r="AJ12" s="376">
        <v>823.4880694954644</v>
      </c>
      <c r="AK12" s="439"/>
      <c r="AL12" s="376">
        <v>653.94888569868704</v>
      </c>
      <c r="AM12" s="439"/>
      <c r="AN12" s="376">
        <v>611.52819477715991</v>
      </c>
      <c r="AO12" s="439"/>
      <c r="AP12" s="376">
        <v>712.71336710113064</v>
      </c>
      <c r="AQ12" s="439"/>
      <c r="AR12" s="376">
        <v>806.99380315822475</v>
      </c>
      <c r="AS12" s="439"/>
      <c r="AT12" s="376">
        <v>626.32697511291565</v>
      </c>
      <c r="AU12" s="439"/>
      <c r="AV12" s="376">
        <v>787.93437629921925</v>
      </c>
      <c r="AW12" s="439"/>
      <c r="AX12" s="376">
        <v>687.65071107808251</v>
      </c>
      <c r="AY12" s="439"/>
      <c r="AZ12" s="376">
        <v>661.78638882205973</v>
      </c>
      <c r="BA12" s="439"/>
      <c r="BB12" s="376">
        <v>714.55355993948194</v>
      </c>
      <c r="BC12" s="439"/>
      <c r="BD12" s="376">
        <v>737.6321025724684</v>
      </c>
      <c r="BE12" s="439"/>
      <c r="BF12" s="376">
        <v>663.30698799770983</v>
      </c>
      <c r="BG12" s="439"/>
      <c r="BH12" s="376">
        <v>584.5704788011551</v>
      </c>
      <c r="BI12" s="439"/>
      <c r="BJ12" s="376">
        <v>739.53161612812471</v>
      </c>
      <c r="BK12" s="443"/>
      <c r="BL12" s="433">
        <v>651.63647434698157</v>
      </c>
      <c r="BM12" s="374" t="s">
        <v>1610</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0.85380419957445108</v>
      </c>
      <c r="G13" s="439"/>
      <c r="H13" s="376">
        <v>0.89851631914369112</v>
      </c>
      <c r="I13" s="439"/>
      <c r="J13" s="376">
        <v>0.77119237677888064</v>
      </c>
      <c r="K13" s="439"/>
      <c r="L13" s="376">
        <v>0.65234911711789512</v>
      </c>
      <c r="M13" s="439"/>
      <c r="N13" s="376">
        <v>0.65855078103787668</v>
      </c>
      <c r="O13" s="439"/>
      <c r="P13" s="376">
        <v>0.61357715888348274</v>
      </c>
      <c r="Q13" s="439"/>
      <c r="R13" s="376">
        <v>0.82481422480119104</v>
      </c>
      <c r="S13" s="439"/>
      <c r="T13" s="376">
        <v>1.3763341243280558</v>
      </c>
      <c r="U13" s="439"/>
      <c r="V13" s="376">
        <v>1.4156819275015806</v>
      </c>
      <c r="W13" s="439"/>
      <c r="X13" s="376">
        <v>1.8639044884723832</v>
      </c>
      <c r="Y13" s="439"/>
      <c r="Z13" s="376">
        <v>1.9969778886853209</v>
      </c>
      <c r="AA13" s="439"/>
      <c r="AB13" s="376">
        <v>1.9146430348050727</v>
      </c>
      <c r="AC13" s="439"/>
      <c r="AD13" s="376">
        <v>1.869985413269617</v>
      </c>
      <c r="AE13" s="439"/>
      <c r="AF13" s="376">
        <v>1.8481211222360157</v>
      </c>
      <c r="AG13" s="439"/>
      <c r="AH13" s="376">
        <v>1.8132908991365586</v>
      </c>
      <c r="AI13" s="439"/>
      <c r="AJ13" s="376">
        <v>1.8772267991639802</v>
      </c>
      <c r="AK13" s="439"/>
      <c r="AL13" s="376">
        <v>1.7927528658801011</v>
      </c>
      <c r="AM13" s="439"/>
      <c r="AN13" s="376">
        <v>2.1051303883545414</v>
      </c>
      <c r="AO13" s="439"/>
      <c r="AP13" s="376">
        <v>2.9094211555126805</v>
      </c>
      <c r="AQ13" s="439"/>
      <c r="AR13" s="376">
        <v>2.0614214739839243</v>
      </c>
      <c r="AS13" s="439"/>
      <c r="AT13" s="376">
        <v>1.8948571514999286</v>
      </c>
      <c r="AU13" s="439"/>
      <c r="AV13" s="376">
        <v>1.9051108068293958</v>
      </c>
      <c r="AW13" s="439"/>
      <c r="AX13" s="376">
        <v>1.9344721459699308</v>
      </c>
      <c r="AY13" s="439"/>
      <c r="AZ13" s="376">
        <v>1.9307406416495183</v>
      </c>
      <c r="BA13" s="439"/>
      <c r="BB13" s="376">
        <v>1.8873971422917291</v>
      </c>
      <c r="BC13" s="439"/>
      <c r="BD13" s="376">
        <v>1.8801666562525474</v>
      </c>
      <c r="BE13" s="439"/>
      <c r="BF13" s="376">
        <v>1.8286155018309707</v>
      </c>
      <c r="BG13" s="439"/>
      <c r="BH13" s="376">
        <v>1.8050826566237763</v>
      </c>
      <c r="BI13" s="439"/>
      <c r="BJ13" s="376">
        <v>1.7724899309347335</v>
      </c>
      <c r="BK13" s="443"/>
      <c r="BL13" s="433">
        <v>1.5281721045964869</v>
      </c>
      <c r="BM13" s="374" t="s">
        <v>1610</v>
      </c>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8"/>
      <c r="G14" s="440"/>
      <c r="H14" s="378"/>
      <c r="I14" s="440"/>
      <c r="J14" s="378"/>
      <c r="K14" s="440"/>
      <c r="L14" s="378"/>
      <c r="M14" s="440"/>
      <c r="N14" s="378"/>
      <c r="O14" s="440"/>
      <c r="P14" s="378"/>
      <c r="Q14" s="440"/>
      <c r="R14" s="378"/>
      <c r="S14" s="440"/>
      <c r="T14" s="378"/>
      <c r="U14" s="440"/>
      <c r="V14" s="378"/>
      <c r="W14" s="440"/>
      <c r="X14" s="378"/>
      <c r="Y14" s="440"/>
      <c r="Z14" s="378"/>
      <c r="AA14" s="440"/>
      <c r="AB14" s="378"/>
      <c r="AC14" s="440"/>
      <c r="AD14" s="378"/>
      <c r="AE14" s="440"/>
      <c r="AF14" s="378"/>
      <c r="AG14" s="440"/>
      <c r="AH14" s="378"/>
      <c r="AI14" s="440"/>
      <c r="AJ14" s="378"/>
      <c r="AK14" s="440"/>
      <c r="AL14" s="378"/>
      <c r="AM14" s="440"/>
      <c r="AN14" s="378"/>
      <c r="AO14" s="440"/>
      <c r="AP14" s="378"/>
      <c r="AQ14" s="440"/>
      <c r="AR14" s="378"/>
      <c r="AS14" s="440"/>
      <c r="AT14" s="378"/>
      <c r="AU14" s="440"/>
      <c r="AV14" s="378"/>
      <c r="AW14" s="440"/>
      <c r="AX14" s="378"/>
      <c r="AY14" s="440"/>
      <c r="AZ14" s="378"/>
      <c r="BA14" s="440"/>
      <c r="BB14" s="378"/>
      <c r="BC14" s="440"/>
      <c r="BD14" s="378"/>
      <c r="BE14" s="440"/>
      <c r="BF14" s="378"/>
      <c r="BG14" s="440"/>
      <c r="BH14" s="378"/>
      <c r="BI14" s="440"/>
      <c r="BJ14" s="378"/>
      <c r="BK14" s="444"/>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9.1803213151692304</v>
      </c>
      <c r="G15" s="439"/>
      <c r="H15" s="373">
        <v>8.6766784753109025</v>
      </c>
      <c r="I15" s="439"/>
      <c r="J15" s="373">
        <v>8.1243403936748031</v>
      </c>
      <c r="K15" s="439"/>
      <c r="L15" s="373">
        <v>7.3936975885143781</v>
      </c>
      <c r="M15" s="439"/>
      <c r="N15" s="373">
        <v>6.7758524187378439</v>
      </c>
      <c r="O15" s="439"/>
      <c r="P15" s="373">
        <v>8.7113196195873694</v>
      </c>
      <c r="Q15" s="439"/>
      <c r="R15" s="373">
        <v>8.7875632846612817</v>
      </c>
      <c r="S15" s="439"/>
      <c r="T15" s="373">
        <v>8.3001254262997897</v>
      </c>
      <c r="U15" s="439"/>
      <c r="V15" s="373">
        <v>8.7067428494610564</v>
      </c>
      <c r="W15" s="439"/>
      <c r="X15" s="373">
        <v>10.216801009965383</v>
      </c>
      <c r="Y15" s="439"/>
      <c r="Z15" s="373">
        <v>10.18183672317465</v>
      </c>
      <c r="AA15" s="439"/>
      <c r="AB15" s="373">
        <v>10.66542999123406</v>
      </c>
      <c r="AC15" s="439"/>
      <c r="AD15" s="373">
        <v>11.00671202984601</v>
      </c>
      <c r="AE15" s="439"/>
      <c r="AF15" s="373">
        <v>10.807592024513591</v>
      </c>
      <c r="AG15" s="439"/>
      <c r="AH15" s="373">
        <v>11.358712617657787</v>
      </c>
      <c r="AI15" s="439"/>
      <c r="AJ15" s="373">
        <v>11.15374502253894</v>
      </c>
      <c r="AK15" s="439"/>
      <c r="AL15" s="373">
        <v>12.215971476762503</v>
      </c>
      <c r="AM15" s="439"/>
      <c r="AN15" s="373">
        <v>11.637371945799135</v>
      </c>
      <c r="AO15" s="439"/>
      <c r="AP15" s="373">
        <v>11.845987480618524</v>
      </c>
      <c r="AQ15" s="439"/>
      <c r="AR15" s="373">
        <v>11.865070621618093</v>
      </c>
      <c r="AS15" s="439"/>
      <c r="AT15" s="373">
        <v>12.718143962728643</v>
      </c>
      <c r="AU15" s="439"/>
      <c r="AV15" s="373">
        <v>11.342968240990496</v>
      </c>
      <c r="AW15" s="439"/>
      <c r="AX15" s="373">
        <v>11.953672448029117</v>
      </c>
      <c r="AY15" s="439"/>
      <c r="AZ15" s="373">
        <v>11.983029075519493</v>
      </c>
      <c r="BA15" s="439"/>
      <c r="BB15" s="373">
        <v>11.617329801060263</v>
      </c>
      <c r="BC15" s="439"/>
      <c r="BD15" s="373">
        <v>11.239386097875679</v>
      </c>
      <c r="BE15" s="439"/>
      <c r="BF15" s="373">
        <v>11.865975367689749</v>
      </c>
      <c r="BG15" s="439"/>
      <c r="BH15" s="373">
        <v>12.033669732528809</v>
      </c>
      <c r="BI15" s="439"/>
      <c r="BJ15" s="373">
        <v>10.143286904254943</v>
      </c>
      <c r="BK15" s="443"/>
      <c r="BL15" s="424">
        <v>8.9950020757579949</v>
      </c>
      <c r="BM15" s="374" t="s">
        <v>1610</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49.160188097195167</v>
      </c>
      <c r="G16" s="439"/>
      <c r="H16" s="373">
        <v>45.988585746894081</v>
      </c>
      <c r="I16" s="439"/>
      <c r="J16" s="373">
        <v>42.936859747076511</v>
      </c>
      <c r="K16" s="439"/>
      <c r="L16" s="373">
        <v>38.841656880832829</v>
      </c>
      <c r="M16" s="439"/>
      <c r="N16" s="373">
        <v>35.208768508637327</v>
      </c>
      <c r="O16" s="439"/>
      <c r="P16" s="373">
        <v>47.085037309042804</v>
      </c>
      <c r="Q16" s="439"/>
      <c r="R16" s="373">
        <v>46.750835202093597</v>
      </c>
      <c r="S16" s="439"/>
      <c r="T16" s="373">
        <v>42.533810269632028</v>
      </c>
      <c r="U16" s="439"/>
      <c r="V16" s="373">
        <v>44.811300877127323</v>
      </c>
      <c r="W16" s="439"/>
      <c r="X16" s="373">
        <v>52.363537430580273</v>
      </c>
      <c r="Y16" s="439"/>
      <c r="Z16" s="373">
        <v>51.528814606106437</v>
      </c>
      <c r="AA16" s="439"/>
      <c r="AB16" s="373">
        <v>54.704395960779898</v>
      </c>
      <c r="AC16" s="439"/>
      <c r="AD16" s="373">
        <v>56.612759671493421</v>
      </c>
      <c r="AE16" s="439"/>
      <c r="AF16" s="373">
        <v>55.489769017187463</v>
      </c>
      <c r="AG16" s="439"/>
      <c r="AH16" s="373">
        <v>58.921711055431587</v>
      </c>
      <c r="AI16" s="439"/>
      <c r="AJ16" s="373">
        <v>57.610357962544136</v>
      </c>
      <c r="AK16" s="439"/>
      <c r="AL16" s="373">
        <v>63.854030191238628</v>
      </c>
      <c r="AM16" s="439"/>
      <c r="AN16" s="373">
        <v>59.533203625961711</v>
      </c>
      <c r="AO16" s="439"/>
      <c r="AP16" s="373">
        <v>57.269753464358303</v>
      </c>
      <c r="AQ16" s="439"/>
      <c r="AR16" s="373">
        <v>58.528755392226756</v>
      </c>
      <c r="AS16" s="439"/>
      <c r="AT16" s="373">
        <v>61.064051862011439</v>
      </c>
      <c r="AU16" s="439"/>
      <c r="AV16" s="373">
        <v>52.501284794184613</v>
      </c>
      <c r="AW16" s="439"/>
      <c r="AX16" s="373">
        <v>55.772043474705704</v>
      </c>
      <c r="AY16" s="439"/>
      <c r="AZ16" s="373">
        <v>54.965871578180028</v>
      </c>
      <c r="BA16" s="439"/>
      <c r="BB16" s="373">
        <v>52.907975726988674</v>
      </c>
      <c r="BC16" s="439"/>
      <c r="BD16" s="373">
        <v>53.182376925436792</v>
      </c>
      <c r="BE16" s="439"/>
      <c r="BF16" s="373">
        <v>53.640526436136064</v>
      </c>
      <c r="BG16" s="439"/>
      <c r="BH16" s="373">
        <v>53.817573158372767</v>
      </c>
      <c r="BI16" s="439"/>
      <c r="BJ16" s="373">
        <v>43.281158040779275</v>
      </c>
      <c r="BK16" s="443"/>
      <c r="BL16" s="424">
        <v>38.442110716732536</v>
      </c>
      <c r="BM16" s="374" t="s">
        <v>1610</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1.1730805530278214</v>
      </c>
      <c r="G17" s="439"/>
      <c r="H17" s="373">
        <v>1.2284109037947968</v>
      </c>
      <c r="I17" s="439"/>
      <c r="J17" s="373">
        <v>1.0588315465622273</v>
      </c>
      <c r="K17" s="439"/>
      <c r="L17" s="373">
        <v>0.90158374700003852</v>
      </c>
      <c r="M17" s="439"/>
      <c r="N17" s="373">
        <v>0.90606875154360089</v>
      </c>
      <c r="O17" s="439"/>
      <c r="P17" s="373">
        <v>0.85126877870812567</v>
      </c>
      <c r="Q17" s="439"/>
      <c r="R17" s="373">
        <v>1.136773480977876</v>
      </c>
      <c r="S17" s="439"/>
      <c r="T17" s="373">
        <v>1.9114897925135641</v>
      </c>
      <c r="U17" s="439"/>
      <c r="V17" s="373">
        <v>1.9959449405226017</v>
      </c>
      <c r="W17" s="439"/>
      <c r="X17" s="373">
        <v>2.5431023376424684</v>
      </c>
      <c r="Y17" s="439"/>
      <c r="Z17" s="373">
        <v>2.6884947906889245</v>
      </c>
      <c r="AA17" s="439"/>
      <c r="AB17" s="373">
        <v>2.5773696585310368</v>
      </c>
      <c r="AC17" s="439"/>
      <c r="AD17" s="373">
        <v>2.5155983991696433</v>
      </c>
      <c r="AE17" s="439"/>
      <c r="AF17" s="373">
        <v>2.4742768737707408</v>
      </c>
      <c r="AG17" s="439"/>
      <c r="AH17" s="373">
        <v>2.4484090513222858</v>
      </c>
      <c r="AI17" s="439"/>
      <c r="AJ17" s="373">
        <v>2.5483189165169602</v>
      </c>
      <c r="AK17" s="439"/>
      <c r="AL17" s="373">
        <v>2.4169382128524948</v>
      </c>
      <c r="AM17" s="439"/>
      <c r="AN17" s="373">
        <v>2.7926721411304687</v>
      </c>
      <c r="AO17" s="439"/>
      <c r="AP17" s="373">
        <v>3.8162493176664141</v>
      </c>
      <c r="AQ17" s="439"/>
      <c r="AR17" s="373">
        <v>2.601429450093057</v>
      </c>
      <c r="AS17" s="439"/>
      <c r="AT17" s="373">
        <v>2.3919332813992047</v>
      </c>
      <c r="AU17" s="439"/>
      <c r="AV17" s="373">
        <v>2.4239177726766883</v>
      </c>
      <c r="AW17" s="439"/>
      <c r="AX17" s="373">
        <v>2.4681108397977636</v>
      </c>
      <c r="AY17" s="439"/>
      <c r="AZ17" s="373">
        <v>2.4509159261031725</v>
      </c>
      <c r="BA17" s="439"/>
      <c r="BB17" s="373">
        <v>2.3896610965418237</v>
      </c>
      <c r="BC17" s="439"/>
      <c r="BD17" s="373">
        <v>2.4184939784928603</v>
      </c>
      <c r="BE17" s="439"/>
      <c r="BF17" s="373">
        <v>2.4348761246778028</v>
      </c>
      <c r="BG17" s="439"/>
      <c r="BH17" s="373">
        <v>2.4350226713908079</v>
      </c>
      <c r="BI17" s="439"/>
      <c r="BJ17" s="373">
        <v>2.4437699933735497</v>
      </c>
      <c r="BK17" s="443"/>
      <c r="BL17" s="424">
        <v>2.1683113375752572</v>
      </c>
      <c r="BM17" s="374" t="s">
        <v>1610</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4.8187065040568395</v>
      </c>
      <c r="G18" s="439"/>
      <c r="H18" s="376">
        <v>4.7299548669360272</v>
      </c>
      <c r="I18" s="439"/>
      <c r="J18" s="376">
        <v>4.6291925171848289</v>
      </c>
      <c r="K18" s="439"/>
      <c r="L18" s="376">
        <v>4.5956401786234844</v>
      </c>
      <c r="M18" s="439"/>
      <c r="N18" s="376">
        <v>4.7688967760389653</v>
      </c>
      <c r="O18" s="439"/>
      <c r="P18" s="376">
        <v>4.9268146297047046</v>
      </c>
      <c r="Q18" s="439"/>
      <c r="R18" s="376">
        <v>5.5019622316897587</v>
      </c>
      <c r="S18" s="439"/>
      <c r="T18" s="376">
        <v>6.3494287648809946</v>
      </c>
      <c r="U18" s="439"/>
      <c r="V18" s="376">
        <v>6.7940893497739498</v>
      </c>
      <c r="W18" s="439"/>
      <c r="X18" s="376">
        <v>7.0396277571442605</v>
      </c>
      <c r="Y18" s="439"/>
      <c r="Z18" s="376">
        <v>6.6672068182765249</v>
      </c>
      <c r="AA18" s="439"/>
      <c r="AB18" s="376">
        <v>7.2837165375255521</v>
      </c>
      <c r="AC18" s="439"/>
      <c r="AD18" s="376">
        <v>7.1268335123336932</v>
      </c>
      <c r="AE18" s="439"/>
      <c r="AF18" s="376">
        <v>6.8922363911333857</v>
      </c>
      <c r="AG18" s="439"/>
      <c r="AH18" s="376">
        <v>6.5248299428821497</v>
      </c>
      <c r="AI18" s="439"/>
      <c r="AJ18" s="376">
        <v>5.344507566059109</v>
      </c>
      <c r="AK18" s="439"/>
      <c r="AL18" s="376">
        <v>5.3642548999559292</v>
      </c>
      <c r="AM18" s="439"/>
      <c r="AN18" s="376">
        <v>5.825067813920537</v>
      </c>
      <c r="AO18" s="439"/>
      <c r="AP18" s="376">
        <v>6.3661807295448289</v>
      </c>
      <c r="AQ18" s="439"/>
      <c r="AR18" s="376">
        <v>6.1423361135760786</v>
      </c>
      <c r="AS18" s="439"/>
      <c r="AT18" s="376">
        <v>6.0702447631712326</v>
      </c>
      <c r="AU18" s="439"/>
      <c r="AV18" s="376">
        <v>5.8949542115965299</v>
      </c>
      <c r="AW18" s="439"/>
      <c r="AX18" s="376">
        <v>6.1727648298217339</v>
      </c>
      <c r="AY18" s="439"/>
      <c r="AZ18" s="376">
        <v>6.2286878118367461</v>
      </c>
      <c r="BA18" s="439"/>
      <c r="BB18" s="376">
        <v>5.2971968327416947</v>
      </c>
      <c r="BC18" s="439"/>
      <c r="BD18" s="376">
        <v>4.8998814857959578</v>
      </c>
      <c r="BE18" s="439"/>
      <c r="BF18" s="376">
        <v>5.6780683029191454</v>
      </c>
      <c r="BG18" s="439"/>
      <c r="BH18" s="376">
        <v>5.0181234956072576</v>
      </c>
      <c r="BI18" s="439"/>
      <c r="BJ18" s="376">
        <v>5.2377339650220716</v>
      </c>
      <c r="BK18" s="443"/>
      <c r="BL18" s="433">
        <v>3.0009599700590495</v>
      </c>
      <c r="BM18" s="374" t="s">
        <v>1610</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2380.1249373467226</v>
      </c>
      <c r="G19" s="439"/>
      <c r="H19" s="376">
        <v>2786.4721125369892</v>
      </c>
      <c r="I19" s="439"/>
      <c r="J19" s="376">
        <v>2637.0096291097298</v>
      </c>
      <c r="K19" s="439"/>
      <c r="L19" s="376">
        <v>2235.1814685546487</v>
      </c>
      <c r="M19" s="439"/>
      <c r="N19" s="376">
        <v>1632.0150807262037</v>
      </c>
      <c r="O19" s="439"/>
      <c r="P19" s="376">
        <v>2050.4734095977342</v>
      </c>
      <c r="Q19" s="439"/>
      <c r="R19" s="376">
        <v>2324.6679916901717</v>
      </c>
      <c r="S19" s="439"/>
      <c r="T19" s="376">
        <v>2064.6124109700081</v>
      </c>
      <c r="U19" s="439"/>
      <c r="V19" s="376">
        <v>2295.4237523428096</v>
      </c>
      <c r="W19" s="439"/>
      <c r="X19" s="376">
        <v>2631.0222821215916</v>
      </c>
      <c r="Y19" s="439"/>
      <c r="Z19" s="376">
        <v>2490.297988305636</v>
      </c>
      <c r="AA19" s="439"/>
      <c r="AB19" s="376">
        <v>3068.8880402159721</v>
      </c>
      <c r="AC19" s="439"/>
      <c r="AD19" s="376">
        <v>2747.5968270259209</v>
      </c>
      <c r="AE19" s="439"/>
      <c r="AF19" s="376">
        <v>2547.6278961032754</v>
      </c>
      <c r="AG19" s="439"/>
      <c r="AH19" s="376">
        <v>2116.3207818032643</v>
      </c>
      <c r="AI19" s="439"/>
      <c r="AJ19" s="376">
        <v>1753.0518190783332</v>
      </c>
      <c r="AK19" s="439"/>
      <c r="AL19" s="376">
        <v>819.04507992155243</v>
      </c>
      <c r="AM19" s="439"/>
      <c r="AN19" s="376">
        <v>588.90323367115957</v>
      </c>
      <c r="AO19" s="439"/>
      <c r="AP19" s="376">
        <v>266.0121407759143</v>
      </c>
      <c r="AQ19" s="439"/>
      <c r="AR19" s="376">
        <v>295.33794625874333</v>
      </c>
      <c r="AS19" s="439"/>
      <c r="AT19" s="376">
        <v>285.64001793654501</v>
      </c>
      <c r="AU19" s="439"/>
      <c r="AV19" s="376">
        <v>248.31782699847452</v>
      </c>
      <c r="AW19" s="439"/>
      <c r="AX19" s="376">
        <v>215.60566601999042</v>
      </c>
      <c r="AY19" s="439"/>
      <c r="AZ19" s="376">
        <v>216.86478519698562</v>
      </c>
      <c r="BA19" s="439"/>
      <c r="BB19" s="376">
        <v>186.53998705840766</v>
      </c>
      <c r="BC19" s="439"/>
      <c r="BD19" s="376">
        <v>157.07600704925352</v>
      </c>
      <c r="BE19" s="439"/>
      <c r="BF19" s="376">
        <v>132.39018761708627</v>
      </c>
      <c r="BG19" s="439"/>
      <c r="BH19" s="376">
        <v>123.43518028669045</v>
      </c>
      <c r="BI19" s="439"/>
      <c r="BJ19" s="376">
        <v>109.63817107050296</v>
      </c>
      <c r="BK19" s="443"/>
      <c r="BL19" s="433">
        <v>76.609988121801223</v>
      </c>
      <c r="BM19" s="374" t="s">
        <v>1610</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1.3219593898441815</v>
      </c>
      <c r="G20" s="439"/>
      <c r="H20" s="376">
        <v>1.3634499418416584</v>
      </c>
      <c r="I20" s="439"/>
      <c r="J20" s="376">
        <v>1.1942100101801132</v>
      </c>
      <c r="K20" s="439"/>
      <c r="L20" s="376">
        <v>1.0348597821147414</v>
      </c>
      <c r="M20" s="439"/>
      <c r="N20" s="376">
        <v>1.0253834470974912</v>
      </c>
      <c r="O20" s="439"/>
      <c r="P20" s="376">
        <v>1.003266722514857</v>
      </c>
      <c r="Q20" s="439"/>
      <c r="R20" s="376">
        <v>1.2833294107842523</v>
      </c>
      <c r="S20" s="439"/>
      <c r="T20" s="376">
        <v>2.0567840018455019</v>
      </c>
      <c r="U20" s="439"/>
      <c r="V20" s="376">
        <v>2.1768260511169073</v>
      </c>
      <c r="W20" s="439"/>
      <c r="X20" s="376">
        <v>2.6711369461327155</v>
      </c>
      <c r="Y20" s="439"/>
      <c r="Z20" s="376">
        <v>2.7784278371835738</v>
      </c>
      <c r="AA20" s="439"/>
      <c r="AB20" s="376">
        <v>2.6766985564498262</v>
      </c>
      <c r="AC20" s="439"/>
      <c r="AD20" s="376">
        <v>2.6220269166964041</v>
      </c>
      <c r="AE20" s="439"/>
      <c r="AF20" s="376">
        <v>2.5666224585849449</v>
      </c>
      <c r="AG20" s="439"/>
      <c r="AH20" s="376">
        <v>2.5705392502178843</v>
      </c>
      <c r="AI20" s="439"/>
      <c r="AJ20" s="376">
        <v>2.6775482812325846</v>
      </c>
      <c r="AK20" s="439"/>
      <c r="AL20" s="376">
        <v>2.5499567483242509</v>
      </c>
      <c r="AM20" s="439"/>
      <c r="AN20" s="376">
        <v>2.858575062571886</v>
      </c>
      <c r="AO20" s="439"/>
      <c r="AP20" s="376">
        <v>3.8304404942719725</v>
      </c>
      <c r="AQ20" s="439"/>
      <c r="AR20" s="376">
        <v>2.6097978374830677</v>
      </c>
      <c r="AS20" s="439"/>
      <c r="AT20" s="376">
        <v>2.4649327991112369</v>
      </c>
      <c r="AU20" s="439"/>
      <c r="AV20" s="376">
        <v>2.5028862935100271</v>
      </c>
      <c r="AW20" s="439"/>
      <c r="AX20" s="376">
        <v>2.5740719689271363</v>
      </c>
      <c r="AY20" s="439"/>
      <c r="AZ20" s="376">
        <v>2.5431177998047843</v>
      </c>
      <c r="BA20" s="439"/>
      <c r="BB20" s="376">
        <v>2.5124216379482807</v>
      </c>
      <c r="BC20" s="439"/>
      <c r="BD20" s="376">
        <v>2.5266061113200733</v>
      </c>
      <c r="BE20" s="439"/>
      <c r="BF20" s="376">
        <v>2.4687282420106889</v>
      </c>
      <c r="BG20" s="439"/>
      <c r="BH20" s="376">
        <v>2.4694037340364936</v>
      </c>
      <c r="BI20" s="439"/>
      <c r="BJ20" s="376">
        <v>2.5061074617884644</v>
      </c>
      <c r="BK20" s="443"/>
      <c r="BL20" s="433">
        <v>2.0493512510452541</v>
      </c>
      <c r="BM20" s="374" t="s">
        <v>1610</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8"/>
      <c r="G21" s="440"/>
      <c r="H21" s="378"/>
      <c r="I21" s="440"/>
      <c r="J21" s="378"/>
      <c r="K21" s="440"/>
      <c r="L21" s="378"/>
      <c r="M21" s="440"/>
      <c r="N21" s="378"/>
      <c r="O21" s="440"/>
      <c r="P21" s="378"/>
      <c r="Q21" s="440"/>
      <c r="R21" s="378"/>
      <c r="S21" s="440"/>
      <c r="T21" s="378"/>
      <c r="U21" s="440"/>
      <c r="V21" s="378"/>
      <c r="W21" s="440"/>
      <c r="X21" s="378"/>
      <c r="Y21" s="440"/>
      <c r="Z21" s="378"/>
      <c r="AA21" s="440"/>
      <c r="AB21" s="378"/>
      <c r="AC21" s="440"/>
      <c r="AD21" s="378"/>
      <c r="AE21" s="440"/>
      <c r="AF21" s="378"/>
      <c r="AG21" s="440"/>
      <c r="AH21" s="378"/>
      <c r="AI21" s="440"/>
      <c r="AJ21" s="378"/>
      <c r="AK21" s="440"/>
      <c r="AL21" s="378"/>
      <c r="AM21" s="440"/>
      <c r="AN21" s="378"/>
      <c r="AO21" s="440"/>
      <c r="AP21" s="378"/>
      <c r="AQ21" s="440"/>
      <c r="AR21" s="378"/>
      <c r="AS21" s="440"/>
      <c r="AT21" s="378"/>
      <c r="AU21" s="440"/>
      <c r="AV21" s="378"/>
      <c r="AW21" s="440"/>
      <c r="AX21" s="378"/>
      <c r="AY21" s="440"/>
      <c r="AZ21" s="378"/>
      <c r="BA21" s="440"/>
      <c r="BB21" s="378"/>
      <c r="BC21" s="440"/>
      <c r="BD21" s="378"/>
      <c r="BE21" s="440"/>
      <c r="BF21" s="378"/>
      <c r="BG21" s="440"/>
      <c r="BH21" s="378"/>
      <c r="BI21" s="440"/>
      <c r="BJ21" s="378"/>
      <c r="BK21" s="444"/>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1587.0207108246011</v>
      </c>
      <c r="G22" s="439"/>
      <c r="H22" s="373">
        <v>1857.9456033876268</v>
      </c>
      <c r="I22" s="439"/>
      <c r="J22" s="373">
        <v>1758.2918589488063</v>
      </c>
      <c r="K22" s="439"/>
      <c r="L22" s="373">
        <v>1490.3989693536121</v>
      </c>
      <c r="M22" s="439"/>
      <c r="N22" s="373">
        <v>1088.2965789116831</v>
      </c>
      <c r="O22" s="439"/>
      <c r="P22" s="373">
        <v>1367.1715126144818</v>
      </c>
      <c r="Q22" s="439"/>
      <c r="R22" s="373">
        <v>1550.0423496710171</v>
      </c>
      <c r="S22" s="439"/>
      <c r="T22" s="373">
        <v>1376.8491069899767</v>
      </c>
      <c r="U22" s="439"/>
      <c r="V22" s="373">
        <v>1530.7422632858581</v>
      </c>
      <c r="W22" s="439"/>
      <c r="X22" s="373">
        <v>1754.5339497111395</v>
      </c>
      <c r="Y22" s="439"/>
      <c r="Z22" s="373">
        <v>1660.7525788230482</v>
      </c>
      <c r="AA22" s="439"/>
      <c r="AB22" s="373">
        <v>2046.4310950360739</v>
      </c>
      <c r="AC22" s="439"/>
      <c r="AD22" s="373">
        <v>1832.2281733723692</v>
      </c>
      <c r="AE22" s="439"/>
      <c r="AF22" s="373">
        <v>1698.9037952877695</v>
      </c>
      <c r="AG22" s="439"/>
      <c r="AH22" s="373">
        <v>1411.3456741049747</v>
      </c>
      <c r="AI22" s="439"/>
      <c r="AJ22" s="373">
        <v>1169.191168045312</v>
      </c>
      <c r="AK22" s="439"/>
      <c r="AL22" s="373">
        <v>546.4718868035784</v>
      </c>
      <c r="AM22" s="439"/>
      <c r="AN22" s="373">
        <v>393.12015940917667</v>
      </c>
      <c r="AO22" s="439"/>
      <c r="AP22" s="373">
        <v>178.12578449271354</v>
      </c>
      <c r="AQ22" s="439"/>
      <c r="AR22" s="373">
        <v>197.45455418246922</v>
      </c>
      <c r="AS22" s="439"/>
      <c r="AT22" s="373">
        <v>191.08037568800003</v>
      </c>
      <c r="AU22" s="439"/>
      <c r="AV22" s="373">
        <v>166.27162682262434</v>
      </c>
      <c r="AW22" s="439"/>
      <c r="AX22" s="373">
        <v>144.49998747410768</v>
      </c>
      <c r="AY22" s="439"/>
      <c r="AZ22" s="373">
        <v>145.33328093815612</v>
      </c>
      <c r="BA22" s="439"/>
      <c r="BB22" s="373">
        <v>125.13708289941925</v>
      </c>
      <c r="BC22" s="439"/>
      <c r="BD22" s="373">
        <v>105.46461930563336</v>
      </c>
      <c r="BE22" s="439"/>
      <c r="BF22" s="373">
        <v>88.983566109077728</v>
      </c>
      <c r="BG22" s="439"/>
      <c r="BH22" s="373">
        <v>83.022549468362769</v>
      </c>
      <c r="BI22" s="439"/>
      <c r="BJ22" s="373">
        <v>73.829142773904977</v>
      </c>
      <c r="BK22" s="443"/>
      <c r="BL22" s="424">
        <v>64.2708244032181</v>
      </c>
      <c r="BM22" s="374" t="s">
        <v>1610</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14.858148430039039</v>
      </c>
      <c r="G23" s="439"/>
      <c r="H23" s="373">
        <v>14.014850363167035</v>
      </c>
      <c r="I23" s="439"/>
      <c r="J23" s="373">
        <v>13.054945785463632</v>
      </c>
      <c r="K23" s="439"/>
      <c r="L23" s="373">
        <v>11.81097197835561</v>
      </c>
      <c r="M23" s="439"/>
      <c r="N23" s="373">
        <v>10.793692239796451</v>
      </c>
      <c r="O23" s="439"/>
      <c r="P23" s="373">
        <v>14.051496884254304</v>
      </c>
      <c r="Q23" s="439"/>
      <c r="R23" s="373">
        <v>14.188768611748936</v>
      </c>
      <c r="S23" s="439"/>
      <c r="T23" s="373">
        <v>13.603984304353569</v>
      </c>
      <c r="U23" s="439"/>
      <c r="V23" s="373">
        <v>14.344912976239154</v>
      </c>
      <c r="W23" s="439"/>
      <c r="X23" s="373">
        <v>16.797540362699529</v>
      </c>
      <c r="Y23" s="439"/>
      <c r="Z23" s="373">
        <v>16.654317894427059</v>
      </c>
      <c r="AA23" s="439"/>
      <c r="AB23" s="373">
        <v>17.452170982659975</v>
      </c>
      <c r="AC23" s="439"/>
      <c r="AD23" s="373">
        <v>17.961211585201148</v>
      </c>
      <c r="AE23" s="439"/>
      <c r="AF23" s="373">
        <v>17.604407768908381</v>
      </c>
      <c r="AG23" s="439"/>
      <c r="AH23" s="373">
        <v>18.563985582624309</v>
      </c>
      <c r="AI23" s="439"/>
      <c r="AJ23" s="373">
        <v>18.282478544080099</v>
      </c>
      <c r="AK23" s="439"/>
      <c r="AL23" s="373">
        <v>19.934101762352782</v>
      </c>
      <c r="AM23" s="439"/>
      <c r="AN23" s="373">
        <v>18.951718109986704</v>
      </c>
      <c r="AO23" s="439"/>
      <c r="AP23" s="373">
        <v>19.219860757430073</v>
      </c>
      <c r="AQ23" s="439"/>
      <c r="AR23" s="373">
        <v>18.839577752927557</v>
      </c>
      <c r="AS23" s="439"/>
      <c r="AT23" s="373">
        <v>19.851032099090986</v>
      </c>
      <c r="AU23" s="439"/>
      <c r="AV23" s="373">
        <v>17.631316919838962</v>
      </c>
      <c r="AW23" s="439"/>
      <c r="AX23" s="373">
        <v>18.637714930414781</v>
      </c>
      <c r="AY23" s="439"/>
      <c r="AZ23" s="373">
        <v>18.492393896625565</v>
      </c>
      <c r="BA23" s="439"/>
      <c r="BB23" s="373">
        <v>17.873328670113494</v>
      </c>
      <c r="BC23" s="439"/>
      <c r="BD23" s="373">
        <v>17.686367613645409</v>
      </c>
      <c r="BE23" s="439"/>
      <c r="BF23" s="373">
        <v>18.218059786796772</v>
      </c>
      <c r="BG23" s="439"/>
      <c r="BH23" s="373">
        <v>18.287150612224806</v>
      </c>
      <c r="BI23" s="439"/>
      <c r="BJ23" s="373">
        <v>15.333873755187547</v>
      </c>
      <c r="BK23" s="443"/>
      <c r="BL23" s="424">
        <v>13.596842186733964</v>
      </c>
      <c r="BM23" s="374" t="s">
        <v>1610</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8"/>
      <c r="G24" s="440"/>
      <c r="H24" s="378"/>
      <c r="I24" s="440"/>
      <c r="J24" s="378"/>
      <c r="K24" s="440"/>
      <c r="L24" s="378"/>
      <c r="M24" s="440"/>
      <c r="N24" s="378"/>
      <c r="O24" s="440"/>
      <c r="P24" s="378"/>
      <c r="Q24" s="440"/>
      <c r="R24" s="378"/>
      <c r="S24" s="440"/>
      <c r="T24" s="378"/>
      <c r="U24" s="440"/>
      <c r="V24" s="378"/>
      <c r="W24" s="440"/>
      <c r="X24" s="378"/>
      <c r="Y24" s="440"/>
      <c r="Z24" s="378"/>
      <c r="AA24" s="440"/>
      <c r="AB24" s="378"/>
      <c r="AC24" s="440"/>
      <c r="AD24" s="378"/>
      <c r="AE24" s="440"/>
      <c r="AF24" s="378"/>
      <c r="AG24" s="440"/>
      <c r="AH24" s="378"/>
      <c r="AI24" s="440"/>
      <c r="AJ24" s="378"/>
      <c r="AK24" s="440"/>
      <c r="AL24" s="378"/>
      <c r="AM24" s="440"/>
      <c r="AN24" s="378"/>
      <c r="AO24" s="440"/>
      <c r="AP24" s="378"/>
      <c r="AQ24" s="440"/>
      <c r="AR24" s="378"/>
      <c r="AS24" s="440"/>
      <c r="AT24" s="378"/>
      <c r="AU24" s="440"/>
      <c r="AV24" s="378"/>
      <c r="AW24" s="440"/>
      <c r="AX24" s="378"/>
      <c r="AY24" s="440"/>
      <c r="AZ24" s="378"/>
      <c r="BA24" s="440"/>
      <c r="BB24" s="378"/>
      <c r="BC24" s="440"/>
      <c r="BD24" s="378"/>
      <c r="BE24" s="440"/>
      <c r="BF24" s="378"/>
      <c r="BG24" s="440"/>
      <c r="BH24" s="378"/>
      <c r="BI24" s="440"/>
      <c r="BJ24" s="378"/>
      <c r="BK24" s="444"/>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20.280148268894408</v>
      </c>
      <c r="G25" s="439"/>
      <c r="H25" s="373">
        <v>19.119087259987705</v>
      </c>
      <c r="I25" s="439"/>
      <c r="J25" s="373">
        <v>17.842025608832603</v>
      </c>
      <c r="K25" s="439"/>
      <c r="L25" s="373">
        <v>16.200994085738092</v>
      </c>
      <c r="M25" s="439"/>
      <c r="N25" s="373">
        <v>14.84688262634271</v>
      </c>
      <c r="O25" s="439"/>
      <c r="P25" s="373">
        <v>19.270719184688552</v>
      </c>
      <c r="Q25" s="439"/>
      <c r="R25" s="373">
        <v>19.45128883709075</v>
      </c>
      <c r="S25" s="439"/>
      <c r="T25" s="373">
        <v>18.41092247961608</v>
      </c>
      <c r="U25" s="439"/>
      <c r="V25" s="373">
        <v>19.417932248975305</v>
      </c>
      <c r="W25" s="439"/>
      <c r="X25" s="373">
        <v>22.597452793200421</v>
      </c>
      <c r="Y25" s="439"/>
      <c r="Z25" s="373">
        <v>22.275891402043861</v>
      </c>
      <c r="AA25" s="439"/>
      <c r="AB25" s="373">
        <v>23.336276999959967</v>
      </c>
      <c r="AC25" s="439"/>
      <c r="AD25" s="373">
        <v>23.984823092432574</v>
      </c>
      <c r="AE25" s="439"/>
      <c r="AF25" s="373">
        <v>23.495187029796728</v>
      </c>
      <c r="AG25" s="439"/>
      <c r="AH25" s="373">
        <v>24.756102773605853</v>
      </c>
      <c r="AI25" s="439"/>
      <c r="AJ25" s="373">
        <v>24.376609706155666</v>
      </c>
      <c r="AK25" s="439"/>
      <c r="AL25" s="373">
        <v>26.646175316564136</v>
      </c>
      <c r="AM25" s="439"/>
      <c r="AN25" s="373">
        <v>25.304962435306361</v>
      </c>
      <c r="AO25" s="439"/>
      <c r="AP25" s="373">
        <v>25.268928668694898</v>
      </c>
      <c r="AQ25" s="439"/>
      <c r="AR25" s="373">
        <v>24.860292267148246</v>
      </c>
      <c r="AS25" s="439"/>
      <c r="AT25" s="373">
        <v>25.85187215698755</v>
      </c>
      <c r="AU25" s="439"/>
      <c r="AV25" s="373">
        <v>22.632726861556918</v>
      </c>
      <c r="AW25" s="439"/>
      <c r="AX25" s="373">
        <v>23.93496484146333</v>
      </c>
      <c r="AY25" s="439"/>
      <c r="AZ25" s="373">
        <v>23.602656365886702</v>
      </c>
      <c r="BA25" s="439"/>
      <c r="BB25" s="373">
        <v>22.725811318627116</v>
      </c>
      <c r="BC25" s="439"/>
      <c r="BD25" s="373">
        <v>22.727085196674924</v>
      </c>
      <c r="BE25" s="439"/>
      <c r="BF25" s="373">
        <v>22.946046378509898</v>
      </c>
      <c r="BG25" s="439"/>
      <c r="BH25" s="373">
        <v>22.983239138361416</v>
      </c>
      <c r="BI25" s="439"/>
      <c r="BJ25" s="373">
        <v>19.082808080785437</v>
      </c>
      <c r="BK25" s="443"/>
      <c r="BL25" s="424">
        <v>16.892378905964279</v>
      </c>
      <c r="BM25" s="374" t="s">
        <v>1610</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3.2819451082042463</v>
      </c>
      <c r="G26" s="439"/>
      <c r="H26" s="373">
        <v>3.3851670635708757</v>
      </c>
      <c r="I26" s="439"/>
      <c r="J26" s="373">
        <v>3.0759037941785512</v>
      </c>
      <c r="K26" s="439"/>
      <c r="L26" s="373">
        <v>2.7753031081178015</v>
      </c>
      <c r="M26" s="439"/>
      <c r="N26" s="373">
        <v>2.7452939526225766</v>
      </c>
      <c r="O26" s="439"/>
      <c r="P26" s="373">
        <v>2.5855671169712409</v>
      </c>
      <c r="Q26" s="439"/>
      <c r="R26" s="373">
        <v>3.1785255881077954</v>
      </c>
      <c r="S26" s="439"/>
      <c r="T26" s="373">
        <v>4.590097278473424</v>
      </c>
      <c r="U26" s="439"/>
      <c r="V26" s="373">
        <v>4.7589775215599373</v>
      </c>
      <c r="W26" s="439"/>
      <c r="X26" s="373">
        <v>5.8630984955230128</v>
      </c>
      <c r="Y26" s="439"/>
      <c r="Z26" s="373">
        <v>6.1938942186008337</v>
      </c>
      <c r="AA26" s="439"/>
      <c r="AB26" s="373">
        <v>5.9620105633382288</v>
      </c>
      <c r="AC26" s="439"/>
      <c r="AD26" s="373">
        <v>5.9013818148370838</v>
      </c>
      <c r="AE26" s="439"/>
      <c r="AF26" s="373">
        <v>5.8085527111949533</v>
      </c>
      <c r="AG26" s="439"/>
      <c r="AH26" s="373">
        <v>5.7487813337810927</v>
      </c>
      <c r="AI26" s="439"/>
      <c r="AJ26" s="373">
        <v>5.9089681569793404</v>
      </c>
      <c r="AK26" s="439"/>
      <c r="AL26" s="373">
        <v>5.7415603714230032</v>
      </c>
      <c r="AM26" s="439"/>
      <c r="AN26" s="373">
        <v>6.4383692583853032</v>
      </c>
      <c r="AO26" s="439"/>
      <c r="AP26" s="373">
        <v>8.768701422195317</v>
      </c>
      <c r="AQ26" s="439"/>
      <c r="AR26" s="373">
        <v>6.7110812297790989</v>
      </c>
      <c r="AS26" s="439"/>
      <c r="AT26" s="373">
        <v>6.8980234919080381</v>
      </c>
      <c r="AU26" s="439"/>
      <c r="AV26" s="373">
        <v>6.8972485884922472</v>
      </c>
      <c r="AW26" s="439"/>
      <c r="AX26" s="373">
        <v>7.1077269956734996</v>
      </c>
      <c r="AY26" s="439"/>
      <c r="AZ26" s="373">
        <v>7.1657296922033131</v>
      </c>
      <c r="BA26" s="439"/>
      <c r="BB26" s="373">
        <v>7.0959604356074077</v>
      </c>
      <c r="BC26" s="439"/>
      <c r="BD26" s="373">
        <v>7.0823610626647078</v>
      </c>
      <c r="BE26" s="439"/>
      <c r="BF26" s="373">
        <v>7.029340022994842</v>
      </c>
      <c r="BG26" s="439"/>
      <c r="BH26" s="373">
        <v>7.1414726133063802</v>
      </c>
      <c r="BI26" s="439"/>
      <c r="BJ26" s="373">
        <v>6.8994993001625069</v>
      </c>
      <c r="BK26" s="443"/>
      <c r="BL26" s="424">
        <v>5.9163478362133803</v>
      </c>
      <c r="BM26" s="374" t="s">
        <v>1610</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1.419969465543403</v>
      </c>
      <c r="G27" s="439"/>
      <c r="H27" s="376">
        <v>1.475101292169851</v>
      </c>
      <c r="I27" s="439"/>
      <c r="J27" s="376">
        <v>1.2838083999442906</v>
      </c>
      <c r="K27" s="439"/>
      <c r="L27" s="376">
        <v>1.1056861127726618</v>
      </c>
      <c r="M27" s="439"/>
      <c r="N27" s="376">
        <v>1.1033601302052585</v>
      </c>
      <c r="O27" s="439"/>
      <c r="P27" s="376">
        <v>1.0607823411934667</v>
      </c>
      <c r="Q27" s="439"/>
      <c r="R27" s="376">
        <v>1.3847484752853172</v>
      </c>
      <c r="S27" s="439"/>
      <c r="T27" s="376">
        <v>2.2781820219180235</v>
      </c>
      <c r="U27" s="439"/>
      <c r="V27" s="376">
        <v>2.4044949282468551</v>
      </c>
      <c r="W27" s="439"/>
      <c r="X27" s="376">
        <v>2.9822057439128948</v>
      </c>
      <c r="Y27" s="439"/>
      <c r="Z27" s="376">
        <v>3.1181883911507904</v>
      </c>
      <c r="AA27" s="439"/>
      <c r="AB27" s="376">
        <v>2.9967920303772382</v>
      </c>
      <c r="AC27" s="439"/>
      <c r="AD27" s="376">
        <v>2.9311200632048631</v>
      </c>
      <c r="AE27" s="439"/>
      <c r="AF27" s="376">
        <v>2.873537833187497</v>
      </c>
      <c r="AG27" s="439"/>
      <c r="AH27" s="376">
        <v>2.866931243922997</v>
      </c>
      <c r="AI27" s="439"/>
      <c r="AJ27" s="376">
        <v>2.9895778390996899</v>
      </c>
      <c r="AK27" s="439"/>
      <c r="AL27" s="376">
        <v>2.8374111150161325</v>
      </c>
      <c r="AM27" s="439"/>
      <c r="AN27" s="376">
        <v>3.2165810013962535</v>
      </c>
      <c r="AO27" s="439"/>
      <c r="AP27" s="376">
        <v>4.375065502940731</v>
      </c>
      <c r="AQ27" s="439"/>
      <c r="AR27" s="376">
        <v>2.9759086090158315</v>
      </c>
      <c r="AS27" s="439"/>
      <c r="AT27" s="376">
        <v>2.7989020635855839</v>
      </c>
      <c r="AU27" s="439"/>
      <c r="AV27" s="376">
        <v>2.8486164753010836</v>
      </c>
      <c r="AW27" s="439"/>
      <c r="AX27" s="376">
        <v>2.9313877324040298</v>
      </c>
      <c r="AY27" s="439"/>
      <c r="AZ27" s="376">
        <v>2.925479867644639</v>
      </c>
      <c r="BA27" s="439"/>
      <c r="BB27" s="376">
        <v>2.9013552386812673</v>
      </c>
      <c r="BC27" s="439"/>
      <c r="BD27" s="376">
        <v>2.9136153420768416</v>
      </c>
      <c r="BE27" s="439"/>
      <c r="BF27" s="376">
        <v>2.8276789456649079</v>
      </c>
      <c r="BG27" s="439"/>
      <c r="BH27" s="376">
        <v>2.8202631412475796</v>
      </c>
      <c r="BI27" s="439"/>
      <c r="BJ27" s="376">
        <v>2.8604387955621391</v>
      </c>
      <c r="BK27" s="443"/>
      <c r="BL27" s="433">
        <v>2.3785913046364819</v>
      </c>
      <c r="BM27" s="374" t="s">
        <v>1610</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1.3975180443793134</v>
      </c>
      <c r="G28" s="439"/>
      <c r="H28" s="376">
        <v>1.444699984493133</v>
      </c>
      <c r="I28" s="439"/>
      <c r="J28" s="376">
        <v>1.2759077573142479</v>
      </c>
      <c r="K28" s="439"/>
      <c r="L28" s="376">
        <v>1.1170483762241341</v>
      </c>
      <c r="M28" s="439"/>
      <c r="N28" s="376">
        <v>1.1098368784474035</v>
      </c>
      <c r="O28" s="439"/>
      <c r="P28" s="376">
        <v>1.0770044252286723</v>
      </c>
      <c r="Q28" s="439"/>
      <c r="R28" s="376">
        <v>1.371671137333071</v>
      </c>
      <c r="S28" s="439"/>
      <c r="T28" s="376">
        <v>2.1651857587973384</v>
      </c>
      <c r="U28" s="439"/>
      <c r="V28" s="376">
        <v>2.2877845076168897</v>
      </c>
      <c r="W28" s="439"/>
      <c r="X28" s="376">
        <v>2.8021933622526092</v>
      </c>
      <c r="Y28" s="439"/>
      <c r="Z28" s="376">
        <v>2.923143714364425</v>
      </c>
      <c r="AA28" s="439"/>
      <c r="AB28" s="376">
        <v>2.8158579933404209</v>
      </c>
      <c r="AC28" s="439"/>
      <c r="AD28" s="376">
        <v>2.7661741662999209</v>
      </c>
      <c r="AE28" s="439"/>
      <c r="AF28" s="376">
        <v>2.711666490578708</v>
      </c>
      <c r="AG28" s="439"/>
      <c r="AH28" s="376">
        <v>2.711798288191309</v>
      </c>
      <c r="AI28" s="439"/>
      <c r="AJ28" s="376">
        <v>2.8207325785769508</v>
      </c>
      <c r="AK28" s="439"/>
      <c r="AL28" s="376">
        <v>2.6959878708369618</v>
      </c>
      <c r="AM28" s="439"/>
      <c r="AN28" s="376">
        <v>3.0211334459435855</v>
      </c>
      <c r="AO28" s="439"/>
      <c r="AP28" s="376">
        <v>4.1092333278771953</v>
      </c>
      <c r="AQ28" s="439"/>
      <c r="AR28" s="376">
        <v>2.9065223035801275</v>
      </c>
      <c r="AS28" s="439"/>
      <c r="AT28" s="376">
        <v>2.8496940186473774</v>
      </c>
      <c r="AU28" s="439"/>
      <c r="AV28" s="376">
        <v>2.8997202423961528</v>
      </c>
      <c r="AW28" s="439"/>
      <c r="AX28" s="376">
        <v>2.976762285429114</v>
      </c>
      <c r="AY28" s="439"/>
      <c r="AZ28" s="376">
        <v>2.9740882433415647</v>
      </c>
      <c r="BA28" s="439"/>
      <c r="BB28" s="376">
        <v>2.971734235129917</v>
      </c>
      <c r="BC28" s="439"/>
      <c r="BD28" s="376">
        <v>2.95402704529684</v>
      </c>
      <c r="BE28" s="439"/>
      <c r="BF28" s="376">
        <v>2.9155758308762842</v>
      </c>
      <c r="BG28" s="439"/>
      <c r="BH28" s="376">
        <v>2.9520676875527374</v>
      </c>
      <c r="BI28" s="439"/>
      <c r="BJ28" s="376">
        <v>2.9659398245417581</v>
      </c>
      <c r="BK28" s="443"/>
      <c r="BL28" s="433">
        <v>2.5369976554017759</v>
      </c>
      <c r="BM28" s="374" t="s">
        <v>1610</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2.5995872996788014</v>
      </c>
      <c r="G29" s="439"/>
      <c r="H29" s="376">
        <v>2.6456712301520828</v>
      </c>
      <c r="I29" s="439"/>
      <c r="J29" s="376">
        <v>2.3307512531476515</v>
      </c>
      <c r="K29" s="439"/>
      <c r="L29" s="376">
        <v>2.0216072646582117</v>
      </c>
      <c r="M29" s="439"/>
      <c r="N29" s="376">
        <v>1.981271882851765</v>
      </c>
      <c r="O29" s="439"/>
      <c r="P29" s="376">
        <v>2.0819812036211305</v>
      </c>
      <c r="Q29" s="439"/>
      <c r="R29" s="376">
        <v>2.5462571445225435</v>
      </c>
      <c r="S29" s="439"/>
      <c r="T29" s="376">
        <v>3.7599300297731073</v>
      </c>
      <c r="U29" s="439"/>
      <c r="V29" s="376">
        <v>3.948519951979919</v>
      </c>
      <c r="W29" s="439"/>
      <c r="X29" s="376">
        <v>4.9341331537781832</v>
      </c>
      <c r="Y29" s="439"/>
      <c r="Z29" s="376">
        <v>5.1528126585672496</v>
      </c>
      <c r="AA29" s="439"/>
      <c r="AB29" s="376">
        <v>5.0235590239551762</v>
      </c>
      <c r="AC29" s="439"/>
      <c r="AD29" s="376">
        <v>4.9584814461776077</v>
      </c>
      <c r="AE29" s="439"/>
      <c r="AF29" s="376">
        <v>4.8758101488992338</v>
      </c>
      <c r="AG29" s="439"/>
      <c r="AH29" s="376">
        <v>4.8954003814357359</v>
      </c>
      <c r="AI29" s="439"/>
      <c r="AJ29" s="376">
        <v>5.047139044842563</v>
      </c>
      <c r="AK29" s="439"/>
      <c r="AL29" s="376">
        <v>4.927134492749988</v>
      </c>
      <c r="AM29" s="439"/>
      <c r="AN29" s="376">
        <v>5.4642663603847268</v>
      </c>
      <c r="AO29" s="439"/>
      <c r="AP29" s="376">
        <v>7.173389746495479</v>
      </c>
      <c r="AQ29" s="439"/>
      <c r="AR29" s="376">
        <v>5.2663690269178014</v>
      </c>
      <c r="AS29" s="439"/>
      <c r="AT29" s="376">
        <v>5.086903449415165</v>
      </c>
      <c r="AU29" s="439"/>
      <c r="AV29" s="376">
        <v>5.0434655022979733</v>
      </c>
      <c r="AW29" s="439"/>
      <c r="AX29" s="376">
        <v>5.1849624939812902</v>
      </c>
      <c r="AY29" s="439"/>
      <c r="AZ29" s="376">
        <v>5.127668059054475</v>
      </c>
      <c r="BA29" s="439"/>
      <c r="BB29" s="376">
        <v>5.1109829029219123</v>
      </c>
      <c r="BC29" s="439"/>
      <c r="BD29" s="376">
        <v>5.0507454667645222</v>
      </c>
      <c r="BE29" s="439"/>
      <c r="BF29" s="376">
        <v>5.0399203114082214</v>
      </c>
      <c r="BG29" s="439"/>
      <c r="BH29" s="376">
        <v>5.056415364508922</v>
      </c>
      <c r="BI29" s="439"/>
      <c r="BJ29" s="376">
        <v>4.9231591152194882</v>
      </c>
      <c r="BK29" s="443"/>
      <c r="BL29" s="433">
        <v>4.2205680913416055</v>
      </c>
      <c r="BM29" s="374" t="s">
        <v>1610</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8"/>
      <c r="G30" s="440"/>
      <c r="H30" s="378"/>
      <c r="I30" s="440"/>
      <c r="J30" s="378"/>
      <c r="K30" s="440"/>
      <c r="L30" s="378"/>
      <c r="M30" s="440"/>
      <c r="N30" s="378"/>
      <c r="O30" s="440"/>
      <c r="P30" s="378"/>
      <c r="Q30" s="440"/>
      <c r="R30" s="378"/>
      <c r="S30" s="440"/>
      <c r="T30" s="378"/>
      <c r="U30" s="440"/>
      <c r="V30" s="378"/>
      <c r="W30" s="440"/>
      <c r="X30" s="378"/>
      <c r="Y30" s="440"/>
      <c r="Z30" s="378"/>
      <c r="AA30" s="440"/>
      <c r="AB30" s="378"/>
      <c r="AC30" s="440"/>
      <c r="AD30" s="378"/>
      <c r="AE30" s="440"/>
      <c r="AF30" s="378"/>
      <c r="AG30" s="440"/>
      <c r="AH30" s="378"/>
      <c r="AI30" s="440"/>
      <c r="AJ30" s="378"/>
      <c r="AK30" s="440"/>
      <c r="AL30" s="378"/>
      <c r="AM30" s="440"/>
      <c r="AN30" s="378"/>
      <c r="AO30" s="440"/>
      <c r="AP30" s="378"/>
      <c r="AQ30" s="440"/>
      <c r="AR30" s="378"/>
      <c r="AS30" s="440"/>
      <c r="AT30" s="378"/>
      <c r="AU30" s="440"/>
      <c r="AV30" s="378"/>
      <c r="AW30" s="440"/>
      <c r="AX30" s="378"/>
      <c r="AY30" s="440"/>
      <c r="AZ30" s="378"/>
      <c r="BA30" s="440"/>
      <c r="BB30" s="378"/>
      <c r="BC30" s="440"/>
      <c r="BD30" s="378"/>
      <c r="BE30" s="440"/>
      <c r="BF30" s="378"/>
      <c r="BG30" s="440"/>
      <c r="BH30" s="378"/>
      <c r="BI30" s="440"/>
      <c r="BJ30" s="378"/>
      <c r="BK30" s="444"/>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2.0028882467161093</v>
      </c>
      <c r="G31" s="439"/>
      <c r="H31" s="373">
        <v>2.062774136596413</v>
      </c>
      <c r="I31" s="439"/>
      <c r="J31" s="373">
        <v>1.7971202434382822</v>
      </c>
      <c r="K31" s="439"/>
      <c r="L31" s="373">
        <v>1.5440872142872109</v>
      </c>
      <c r="M31" s="439"/>
      <c r="N31" s="373">
        <v>1.5284650783977545</v>
      </c>
      <c r="O31" s="439"/>
      <c r="P31" s="373">
        <v>1.5277401873507361</v>
      </c>
      <c r="Q31" s="439"/>
      <c r="R31" s="373">
        <v>1.944408496213156</v>
      </c>
      <c r="S31" s="439"/>
      <c r="T31" s="373">
        <v>3.0732706343068132</v>
      </c>
      <c r="U31" s="439"/>
      <c r="V31" s="373">
        <v>3.2288207250292622</v>
      </c>
      <c r="W31" s="439"/>
      <c r="X31" s="373">
        <v>4.046494989123822</v>
      </c>
      <c r="Y31" s="439"/>
      <c r="Z31" s="373">
        <v>4.2364162176413362</v>
      </c>
      <c r="AA31" s="439"/>
      <c r="AB31" s="373">
        <v>4.0942411315072924</v>
      </c>
      <c r="AC31" s="439"/>
      <c r="AD31" s="373">
        <v>4.0147094981276412</v>
      </c>
      <c r="AE31" s="439"/>
      <c r="AF31" s="373">
        <v>3.9421938913877197</v>
      </c>
      <c r="AG31" s="439"/>
      <c r="AH31" s="373">
        <v>3.9374715167046688</v>
      </c>
      <c r="AI31" s="439"/>
      <c r="AJ31" s="373">
        <v>4.0845500171183868</v>
      </c>
      <c r="AK31" s="439"/>
      <c r="AL31" s="373">
        <v>3.9205411908072607</v>
      </c>
      <c r="AM31" s="439"/>
      <c r="AN31" s="373">
        <v>4.4221888387171742</v>
      </c>
      <c r="AO31" s="439"/>
      <c r="AP31" s="373">
        <v>5.9199793892506962</v>
      </c>
      <c r="AQ31" s="439"/>
      <c r="AR31" s="373">
        <v>4.1384230483762288</v>
      </c>
      <c r="AS31" s="439"/>
      <c r="AT31" s="373">
        <v>3.8909868930424536</v>
      </c>
      <c r="AU31" s="439"/>
      <c r="AV31" s="373">
        <v>3.9011989515086514</v>
      </c>
      <c r="AW31" s="439"/>
      <c r="AX31" s="373">
        <v>4.0010756574677604</v>
      </c>
      <c r="AY31" s="439"/>
      <c r="AZ31" s="373">
        <v>3.9751997059523831</v>
      </c>
      <c r="BA31" s="439"/>
      <c r="BB31" s="373">
        <v>4.2254762330206397</v>
      </c>
      <c r="BC31" s="439"/>
      <c r="BD31" s="373">
        <v>4.0975131580378443</v>
      </c>
      <c r="BE31" s="439"/>
      <c r="BF31" s="373">
        <v>4.3788900700586195</v>
      </c>
      <c r="BG31" s="439"/>
      <c r="BH31" s="373">
        <v>4.7162933125624225</v>
      </c>
      <c r="BI31" s="439"/>
      <c r="BJ31" s="373">
        <v>4.8462175099695273</v>
      </c>
      <c r="BK31" s="443"/>
      <c r="BL31" s="424">
        <v>4.2886416659099575</v>
      </c>
      <c r="BM31" s="374" t="s">
        <v>1610</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0.55717343507222705</v>
      </c>
      <c r="G32" s="439"/>
      <c r="H32" s="373">
        <v>0.57963203861757362</v>
      </c>
      <c r="I32" s="439"/>
      <c r="J32" s="373">
        <v>0.49228951502254048</v>
      </c>
      <c r="K32" s="439"/>
      <c r="L32" s="373">
        <v>0.40945098381114747</v>
      </c>
      <c r="M32" s="439"/>
      <c r="N32" s="373">
        <v>0.40915450269980203</v>
      </c>
      <c r="O32" s="439"/>
      <c r="P32" s="373">
        <v>0.40549844672095109</v>
      </c>
      <c r="Q32" s="439"/>
      <c r="R32" s="373">
        <v>0.53490944592876721</v>
      </c>
      <c r="S32" s="439"/>
      <c r="T32" s="373">
        <v>0.88100316156263536</v>
      </c>
      <c r="U32" s="439"/>
      <c r="V32" s="373">
        <v>0.90937853624803056</v>
      </c>
      <c r="W32" s="439"/>
      <c r="X32" s="373">
        <v>1.2017247840333414</v>
      </c>
      <c r="Y32" s="439"/>
      <c r="Z32" s="373">
        <v>1.2800439604735734</v>
      </c>
      <c r="AA32" s="439"/>
      <c r="AB32" s="373">
        <v>1.234860405478764</v>
      </c>
      <c r="AC32" s="439"/>
      <c r="AD32" s="373">
        <v>1.2055825623589471</v>
      </c>
      <c r="AE32" s="439"/>
      <c r="AF32" s="373">
        <v>1.1903581378485031</v>
      </c>
      <c r="AG32" s="439"/>
      <c r="AH32" s="373">
        <v>1.1752418422086823</v>
      </c>
      <c r="AI32" s="439"/>
      <c r="AJ32" s="373">
        <v>1.2154090590527737</v>
      </c>
      <c r="AK32" s="439"/>
      <c r="AL32" s="373">
        <v>1.1668032698010185</v>
      </c>
      <c r="AM32" s="439"/>
      <c r="AN32" s="373">
        <v>1.357454215484962</v>
      </c>
      <c r="AO32" s="439"/>
      <c r="AP32" s="373">
        <v>1.8176028817034668</v>
      </c>
      <c r="AQ32" s="439"/>
      <c r="AR32" s="373">
        <v>1.2576960342353261</v>
      </c>
      <c r="AS32" s="439"/>
      <c r="AT32" s="373">
        <v>1.1196145418886541</v>
      </c>
      <c r="AU32" s="439"/>
      <c r="AV32" s="373">
        <v>1.1063250333104249</v>
      </c>
      <c r="AW32" s="439"/>
      <c r="AX32" s="373">
        <v>1.1178533211821282</v>
      </c>
      <c r="AY32" s="439"/>
      <c r="AZ32" s="373">
        <v>1.1118702798260789</v>
      </c>
      <c r="BA32" s="439"/>
      <c r="BB32" s="373">
        <v>1.0591916679557376</v>
      </c>
      <c r="BC32" s="439"/>
      <c r="BD32" s="373">
        <v>1.0533830211777464</v>
      </c>
      <c r="BE32" s="439"/>
      <c r="BF32" s="373">
        <v>1.0526715673629417</v>
      </c>
      <c r="BG32" s="439"/>
      <c r="BH32" s="373">
        <v>1.0418863776873564</v>
      </c>
      <c r="BI32" s="439"/>
      <c r="BJ32" s="373">
        <v>1.0038921248955903</v>
      </c>
      <c r="BK32" s="443"/>
      <c r="BL32" s="424">
        <v>0.88767102586685986</v>
      </c>
      <c r="BM32" s="374" t="s">
        <v>1610</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8"/>
      <c r="G33" s="440"/>
      <c r="H33" s="378"/>
      <c r="I33" s="440"/>
      <c r="J33" s="378"/>
      <c r="K33" s="440"/>
      <c r="L33" s="378"/>
      <c r="M33" s="440"/>
      <c r="N33" s="378"/>
      <c r="O33" s="440"/>
      <c r="P33" s="378"/>
      <c r="Q33" s="440"/>
      <c r="R33" s="378"/>
      <c r="S33" s="440"/>
      <c r="T33" s="378"/>
      <c r="U33" s="440"/>
      <c r="V33" s="378"/>
      <c r="W33" s="440"/>
      <c r="X33" s="378"/>
      <c r="Y33" s="440"/>
      <c r="Z33" s="378"/>
      <c r="AA33" s="440"/>
      <c r="AB33" s="378"/>
      <c r="AC33" s="440"/>
      <c r="AD33" s="378"/>
      <c r="AE33" s="440"/>
      <c r="AF33" s="378"/>
      <c r="AG33" s="440"/>
      <c r="AH33" s="378"/>
      <c r="AI33" s="440"/>
      <c r="AJ33" s="378"/>
      <c r="AK33" s="440"/>
      <c r="AL33" s="378"/>
      <c r="AM33" s="440"/>
      <c r="AN33" s="378"/>
      <c r="AO33" s="440"/>
      <c r="AP33" s="378"/>
      <c r="AQ33" s="440"/>
      <c r="AR33" s="378"/>
      <c r="AS33" s="440"/>
      <c r="AT33" s="378"/>
      <c r="AU33" s="440"/>
      <c r="AV33" s="378"/>
      <c r="AW33" s="440"/>
      <c r="AX33" s="378"/>
      <c r="AY33" s="440"/>
      <c r="AZ33" s="378"/>
      <c r="BA33" s="440"/>
      <c r="BB33" s="378"/>
      <c r="BC33" s="440"/>
      <c r="BD33" s="378"/>
      <c r="BE33" s="440"/>
      <c r="BF33" s="378"/>
      <c r="BG33" s="440"/>
      <c r="BH33" s="378"/>
      <c r="BI33" s="440"/>
      <c r="BJ33" s="378"/>
      <c r="BK33" s="444"/>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2.8761378465771306</v>
      </c>
      <c r="G34" s="439"/>
      <c r="H34" s="373">
        <v>2.8605508413970191</v>
      </c>
      <c r="I34" s="439"/>
      <c r="J34" s="373">
        <v>2.550209903925067</v>
      </c>
      <c r="K34" s="439"/>
      <c r="L34" s="373">
        <v>2.2246981981511533</v>
      </c>
      <c r="M34" s="439"/>
      <c r="N34" s="373">
        <v>2.1298110035023097</v>
      </c>
      <c r="O34" s="439"/>
      <c r="P34" s="373">
        <v>2.3964980407373733</v>
      </c>
      <c r="Q34" s="439"/>
      <c r="R34" s="373">
        <v>2.7498578864755645</v>
      </c>
      <c r="S34" s="439"/>
      <c r="T34" s="373">
        <v>3.5781601475411522</v>
      </c>
      <c r="U34" s="439"/>
      <c r="V34" s="373">
        <v>3.7136598514458048</v>
      </c>
      <c r="W34" s="439"/>
      <c r="X34" s="373">
        <v>4.7034818537339449</v>
      </c>
      <c r="Y34" s="439"/>
      <c r="Z34" s="373">
        <v>4.9084203883776674</v>
      </c>
      <c r="AA34" s="439"/>
      <c r="AB34" s="373">
        <v>4.8565560845620217</v>
      </c>
      <c r="AC34" s="439"/>
      <c r="AD34" s="373">
        <v>4.836139543798387</v>
      </c>
      <c r="AE34" s="439"/>
      <c r="AF34" s="373">
        <v>4.7633381070906262</v>
      </c>
      <c r="AG34" s="439"/>
      <c r="AH34" s="373">
        <v>4.8039858053069722</v>
      </c>
      <c r="AI34" s="439"/>
      <c r="AJ34" s="373">
        <v>4.8761563823327307</v>
      </c>
      <c r="AK34" s="439"/>
      <c r="AL34" s="373">
        <v>4.9077818751167257</v>
      </c>
      <c r="AM34" s="439"/>
      <c r="AN34" s="373">
        <v>5.3228063736331457</v>
      </c>
      <c r="AO34" s="439"/>
      <c r="AP34" s="373">
        <v>6.5811919882456005</v>
      </c>
      <c r="AQ34" s="439"/>
      <c r="AR34" s="373">
        <v>5.1192486639804464</v>
      </c>
      <c r="AS34" s="439"/>
      <c r="AT34" s="373">
        <v>4.8671779369366286</v>
      </c>
      <c r="AU34" s="439"/>
      <c r="AV34" s="373">
        <v>4.6276192594534944</v>
      </c>
      <c r="AW34" s="439"/>
      <c r="AX34" s="373">
        <v>4.765733962476002</v>
      </c>
      <c r="AY34" s="439"/>
      <c r="AZ34" s="373">
        <v>4.7208564959345205</v>
      </c>
      <c r="BA34" s="439"/>
      <c r="BB34" s="373">
        <v>4.5460493072113799</v>
      </c>
      <c r="BC34" s="439"/>
      <c r="BD34" s="373">
        <v>4.5415316332387121</v>
      </c>
      <c r="BE34" s="439"/>
      <c r="BF34" s="373">
        <v>4.4958147509715918</v>
      </c>
      <c r="BG34" s="439"/>
      <c r="BH34" s="373">
        <v>4.4919247212688704</v>
      </c>
      <c r="BI34" s="439"/>
      <c r="BJ34" s="373">
        <v>4.1009309116304111</v>
      </c>
      <c r="BK34" s="443"/>
      <c r="BL34" s="424">
        <v>3.4849020219581712</v>
      </c>
      <c r="BM34" s="374" t="s">
        <v>1610</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0.6843663164763415</v>
      </c>
      <c r="G35" s="439"/>
      <c r="H35" s="373">
        <v>0.67855299418436399</v>
      </c>
      <c r="I35" s="439"/>
      <c r="J35" s="373">
        <v>0.68715932495324239</v>
      </c>
      <c r="K35" s="439"/>
      <c r="L35" s="373">
        <v>0.6896931542377005</v>
      </c>
      <c r="M35" s="439"/>
      <c r="N35" s="373">
        <v>0.66231575449562297</v>
      </c>
      <c r="O35" s="439"/>
      <c r="P35" s="373">
        <v>0.62846735248704144</v>
      </c>
      <c r="Q35" s="439"/>
      <c r="R35" s="373">
        <v>0.67106249414836794</v>
      </c>
      <c r="S35" s="439"/>
      <c r="T35" s="373">
        <v>0.72943586706580466</v>
      </c>
      <c r="U35" s="439"/>
      <c r="V35" s="373">
        <v>0.7932064092222062</v>
      </c>
      <c r="W35" s="439"/>
      <c r="X35" s="373">
        <v>0.73883770033380447</v>
      </c>
      <c r="Y35" s="439"/>
      <c r="Z35" s="373">
        <v>0.71125930159859108</v>
      </c>
      <c r="AA35" s="439"/>
      <c r="AB35" s="373">
        <v>0.69354104989987753</v>
      </c>
      <c r="AC35" s="439"/>
      <c r="AD35" s="373">
        <v>0.71697094507096759</v>
      </c>
      <c r="AE35" s="439"/>
      <c r="AF35" s="373">
        <v>0.68718161622866103</v>
      </c>
      <c r="AG35" s="439"/>
      <c r="AH35" s="373">
        <v>0.71588969056457896</v>
      </c>
      <c r="AI35" s="439"/>
      <c r="AJ35" s="373">
        <v>0.72945844364372936</v>
      </c>
      <c r="AK35" s="439"/>
      <c r="AL35" s="373">
        <v>0.73611713887081132</v>
      </c>
      <c r="AM35" s="439"/>
      <c r="AN35" s="373">
        <v>0.65552092820578811</v>
      </c>
      <c r="AO35" s="439"/>
      <c r="AP35" s="373">
        <v>0.89398659801936442</v>
      </c>
      <c r="AQ35" s="439"/>
      <c r="AR35" s="373">
        <v>0.89298988573809401</v>
      </c>
      <c r="AS35" s="439"/>
      <c r="AT35" s="373">
        <v>1.2379551591354327</v>
      </c>
      <c r="AU35" s="439"/>
      <c r="AV35" s="373">
        <v>1.2324220429951422</v>
      </c>
      <c r="AW35" s="439"/>
      <c r="AX35" s="373">
        <v>1.3285727576476711</v>
      </c>
      <c r="AY35" s="439"/>
      <c r="AZ35" s="373">
        <v>1.2997763018318289</v>
      </c>
      <c r="BA35" s="439"/>
      <c r="BB35" s="373">
        <v>1.4229076318058973</v>
      </c>
      <c r="BC35" s="439"/>
      <c r="BD35" s="373">
        <v>1.473288242219926</v>
      </c>
      <c r="BE35" s="439"/>
      <c r="BF35" s="373">
        <v>1.3583781135582773</v>
      </c>
      <c r="BG35" s="439"/>
      <c r="BH35" s="373">
        <v>1.3850584440939793</v>
      </c>
      <c r="BI35" s="439"/>
      <c r="BJ35" s="373">
        <v>1.3913381081549439</v>
      </c>
      <c r="BK35" s="443"/>
      <c r="BL35" s="424">
        <v>1.1965033586088794</v>
      </c>
      <c r="BM35" s="374" t="s">
        <v>1610</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121.75409209537331</v>
      </c>
      <c r="G36" s="439"/>
      <c r="H36" s="370">
        <v>120.14487958065529</v>
      </c>
      <c r="I36" s="439"/>
      <c r="J36" s="370">
        <v>116.59136898119763</v>
      </c>
      <c r="K36" s="439"/>
      <c r="L36" s="370">
        <v>115.72046641967894</v>
      </c>
      <c r="M36" s="439"/>
      <c r="N36" s="370">
        <v>117.31273271580589</v>
      </c>
      <c r="O36" s="439"/>
      <c r="P36" s="370">
        <v>124.83951435613277</v>
      </c>
      <c r="Q36" s="439"/>
      <c r="R36" s="370">
        <v>137.60007397433657</v>
      </c>
      <c r="S36" s="439"/>
      <c r="T36" s="370">
        <v>130.81916083645811</v>
      </c>
      <c r="U36" s="439"/>
      <c r="V36" s="370">
        <v>139.32192060915634</v>
      </c>
      <c r="W36" s="439"/>
      <c r="X36" s="370">
        <v>144.09782271801447</v>
      </c>
      <c r="Y36" s="439"/>
      <c r="Z36" s="370">
        <v>132.6759297123956</v>
      </c>
      <c r="AA36" s="439"/>
      <c r="AB36" s="370">
        <v>127.13025730863551</v>
      </c>
      <c r="AC36" s="439"/>
      <c r="AD36" s="370">
        <v>123.12074976143239</v>
      </c>
      <c r="AE36" s="439"/>
      <c r="AF36" s="370">
        <v>119.7538228646352</v>
      </c>
      <c r="AG36" s="439"/>
      <c r="AH36" s="370">
        <v>116.42440437288451</v>
      </c>
      <c r="AI36" s="439"/>
      <c r="AJ36" s="370">
        <v>120.74615054027977</v>
      </c>
      <c r="AK36" s="439"/>
      <c r="AL36" s="370">
        <v>126.38625366486626</v>
      </c>
      <c r="AM36" s="439"/>
      <c r="AN36" s="370">
        <v>135.36646462905591</v>
      </c>
      <c r="AO36" s="439"/>
      <c r="AP36" s="370">
        <v>141.84192412498192</v>
      </c>
      <c r="AQ36" s="439"/>
      <c r="AR36" s="370">
        <v>143.65353408594271</v>
      </c>
      <c r="AS36" s="439"/>
      <c r="AT36" s="370">
        <v>148.48177804875166</v>
      </c>
      <c r="AU36" s="439"/>
      <c r="AV36" s="370">
        <v>140.10348716162136</v>
      </c>
      <c r="AW36" s="439"/>
      <c r="AX36" s="370">
        <v>142.88176230627985</v>
      </c>
      <c r="AY36" s="439"/>
      <c r="AZ36" s="370">
        <v>141.45795769472068</v>
      </c>
      <c r="BA36" s="439"/>
      <c r="BB36" s="370">
        <v>127.4093983465706</v>
      </c>
      <c r="BC36" s="439"/>
      <c r="BD36" s="370">
        <v>115.73969494493815</v>
      </c>
      <c r="BE36" s="439"/>
      <c r="BF36" s="370">
        <v>123.21542188089607</v>
      </c>
      <c r="BG36" s="439"/>
      <c r="BH36" s="370">
        <v>114.8342080586184</v>
      </c>
      <c r="BI36" s="439"/>
      <c r="BJ36" s="370">
        <v>110.82537682483044</v>
      </c>
      <c r="BK36" s="443"/>
      <c r="BL36" s="432">
        <v>62.983767291890267</v>
      </c>
      <c r="BM36" s="374" t="s">
        <v>1610</v>
      </c>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678.09221957480429</v>
      </c>
      <c r="G37" s="439"/>
      <c r="H37" s="370">
        <v>668.3691060911865</v>
      </c>
      <c r="I37" s="439"/>
      <c r="J37" s="370">
        <v>684.22334145751643</v>
      </c>
      <c r="K37" s="439"/>
      <c r="L37" s="370">
        <v>645.74390615482662</v>
      </c>
      <c r="M37" s="439"/>
      <c r="N37" s="370">
        <v>596.73626951158076</v>
      </c>
      <c r="O37" s="439"/>
      <c r="P37" s="370">
        <v>605.33304538673815</v>
      </c>
      <c r="Q37" s="439"/>
      <c r="R37" s="370">
        <v>663.14003292015389</v>
      </c>
      <c r="S37" s="439"/>
      <c r="T37" s="370">
        <v>707.9530609973333</v>
      </c>
      <c r="U37" s="439"/>
      <c r="V37" s="370">
        <v>704.1246982479297</v>
      </c>
      <c r="W37" s="439"/>
      <c r="X37" s="370">
        <v>674.0695665679192</v>
      </c>
      <c r="Y37" s="439"/>
      <c r="Z37" s="370">
        <v>664.06225221786838</v>
      </c>
      <c r="AA37" s="439"/>
      <c r="AB37" s="370">
        <v>610.05425450888072</v>
      </c>
      <c r="AC37" s="439"/>
      <c r="AD37" s="370">
        <v>624.33125612987965</v>
      </c>
      <c r="AE37" s="439"/>
      <c r="AF37" s="370">
        <v>647.08033770326938</v>
      </c>
      <c r="AG37" s="439"/>
      <c r="AH37" s="370">
        <v>617.67251291245771</v>
      </c>
      <c r="AI37" s="439"/>
      <c r="AJ37" s="370">
        <v>703.09307583223278</v>
      </c>
      <c r="AK37" s="439"/>
      <c r="AL37" s="370">
        <v>621.45480885652387</v>
      </c>
      <c r="AM37" s="439"/>
      <c r="AN37" s="370">
        <v>564.44747054721915</v>
      </c>
      <c r="AO37" s="439"/>
      <c r="AP37" s="370">
        <v>627.01135942789256</v>
      </c>
      <c r="AQ37" s="439"/>
      <c r="AR37" s="370">
        <v>641.66866333484666</v>
      </c>
      <c r="AS37" s="439"/>
      <c r="AT37" s="370">
        <v>651.81426262873788</v>
      </c>
      <c r="AU37" s="439"/>
      <c r="AV37" s="370">
        <v>725.04015997491797</v>
      </c>
      <c r="AW37" s="439"/>
      <c r="AX37" s="370">
        <v>714.41590249301748</v>
      </c>
      <c r="AY37" s="439"/>
      <c r="AZ37" s="370">
        <v>694.98130658252398</v>
      </c>
      <c r="BA37" s="439"/>
      <c r="BB37" s="370">
        <v>749.51347771488713</v>
      </c>
      <c r="BC37" s="439"/>
      <c r="BD37" s="370">
        <v>800.47131744348815</v>
      </c>
      <c r="BE37" s="439"/>
      <c r="BF37" s="370">
        <v>737.66491299659276</v>
      </c>
      <c r="BG37" s="439"/>
      <c r="BH37" s="370">
        <v>732.70250596485539</v>
      </c>
      <c r="BI37" s="439"/>
      <c r="BJ37" s="370">
        <v>825.14562228513068</v>
      </c>
      <c r="BK37" s="443"/>
      <c r="BL37" s="432">
        <v>761.30704451965732</v>
      </c>
      <c r="BM37" s="374" t="s">
        <v>1610</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413.85370048140646</v>
      </c>
      <c r="G38" s="439"/>
      <c r="H38" s="373">
        <v>411.06473438530003</v>
      </c>
      <c r="I38" s="439"/>
      <c r="J38" s="373">
        <v>429.12910303256956</v>
      </c>
      <c r="K38" s="439"/>
      <c r="L38" s="373">
        <v>393.7535240007943</v>
      </c>
      <c r="M38" s="439"/>
      <c r="N38" s="373">
        <v>356.1543066667885</v>
      </c>
      <c r="O38" s="439"/>
      <c r="P38" s="373">
        <v>360.21385955553023</v>
      </c>
      <c r="Q38" s="439"/>
      <c r="R38" s="373">
        <v>406.04780846383539</v>
      </c>
      <c r="S38" s="439"/>
      <c r="T38" s="373">
        <v>418.79733069847924</v>
      </c>
      <c r="U38" s="439"/>
      <c r="V38" s="373">
        <v>379.68001734919585</v>
      </c>
      <c r="W38" s="439"/>
      <c r="X38" s="373">
        <v>380.24929394366433</v>
      </c>
      <c r="Y38" s="439"/>
      <c r="Z38" s="373">
        <v>394.1837599650413</v>
      </c>
      <c r="AA38" s="439"/>
      <c r="AB38" s="373">
        <v>324.59094893791649</v>
      </c>
      <c r="AC38" s="439"/>
      <c r="AD38" s="373">
        <v>351.68408101031173</v>
      </c>
      <c r="AE38" s="439"/>
      <c r="AF38" s="373">
        <v>384.66018405127829</v>
      </c>
      <c r="AG38" s="439"/>
      <c r="AH38" s="373">
        <v>333.42090383752884</v>
      </c>
      <c r="AI38" s="439"/>
      <c r="AJ38" s="373">
        <v>409.94690582910727</v>
      </c>
      <c r="AK38" s="439"/>
      <c r="AL38" s="373">
        <v>325.2504426105873</v>
      </c>
      <c r="AM38" s="439"/>
      <c r="AN38" s="373">
        <v>303.58101626511461</v>
      </c>
      <c r="AO38" s="439"/>
      <c r="AP38" s="373">
        <v>353.49317270746934</v>
      </c>
      <c r="AQ38" s="439"/>
      <c r="AR38" s="373">
        <v>401.54837291565133</v>
      </c>
      <c r="AS38" s="439"/>
      <c r="AT38" s="373">
        <v>311.60528699169612</v>
      </c>
      <c r="AU38" s="439"/>
      <c r="AV38" s="373">
        <v>392.28625786072433</v>
      </c>
      <c r="AW38" s="439"/>
      <c r="AX38" s="373">
        <v>342.04424937469639</v>
      </c>
      <c r="AY38" s="439"/>
      <c r="AZ38" s="373">
        <v>329.10064206578818</v>
      </c>
      <c r="BA38" s="439"/>
      <c r="BB38" s="373">
        <v>355.63559613230285</v>
      </c>
      <c r="BC38" s="439"/>
      <c r="BD38" s="373">
        <v>367.45802917443177</v>
      </c>
      <c r="BE38" s="439"/>
      <c r="BF38" s="373">
        <v>329.98637617972059</v>
      </c>
      <c r="BG38" s="439"/>
      <c r="BH38" s="373">
        <v>290.56285196893469</v>
      </c>
      <c r="BI38" s="439"/>
      <c r="BJ38" s="373">
        <v>368.12211377127528</v>
      </c>
      <c r="BK38" s="443"/>
      <c r="BL38" s="424">
        <v>308.59173857932092</v>
      </c>
      <c r="BM38" s="374" t="s">
        <v>1610</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264.23851909339783</v>
      </c>
      <c r="G39" s="439"/>
      <c r="H39" s="373">
        <v>257.30437170588652</v>
      </c>
      <c r="I39" s="439"/>
      <c r="J39" s="373">
        <v>255.09423842494684</v>
      </c>
      <c r="K39" s="439"/>
      <c r="L39" s="373">
        <v>251.99038215403237</v>
      </c>
      <c r="M39" s="439"/>
      <c r="N39" s="373">
        <v>240.58196284479232</v>
      </c>
      <c r="O39" s="439"/>
      <c r="P39" s="373">
        <v>245.11918583120786</v>
      </c>
      <c r="Q39" s="439"/>
      <c r="R39" s="373">
        <v>257.09222445631849</v>
      </c>
      <c r="S39" s="439"/>
      <c r="T39" s="373">
        <v>289.15573029885411</v>
      </c>
      <c r="U39" s="439"/>
      <c r="V39" s="373">
        <v>324.44468089873379</v>
      </c>
      <c r="W39" s="439"/>
      <c r="X39" s="373">
        <v>293.82027262425487</v>
      </c>
      <c r="Y39" s="439"/>
      <c r="Z39" s="373">
        <v>269.87849225282707</v>
      </c>
      <c r="AA39" s="439"/>
      <c r="AB39" s="373">
        <v>285.46330557096422</v>
      </c>
      <c r="AC39" s="439"/>
      <c r="AD39" s="373">
        <v>272.64717511956792</v>
      </c>
      <c r="AE39" s="439"/>
      <c r="AF39" s="373">
        <v>262.42015365199114</v>
      </c>
      <c r="AG39" s="439"/>
      <c r="AH39" s="373">
        <v>284.25160907492881</v>
      </c>
      <c r="AI39" s="439"/>
      <c r="AJ39" s="373">
        <v>293.14617000312552</v>
      </c>
      <c r="AK39" s="439"/>
      <c r="AL39" s="373">
        <v>296.20436624593651</v>
      </c>
      <c r="AM39" s="439"/>
      <c r="AN39" s="373">
        <v>260.8664542821046</v>
      </c>
      <c r="AO39" s="439"/>
      <c r="AP39" s="373">
        <v>273.51818672042322</v>
      </c>
      <c r="AQ39" s="439"/>
      <c r="AR39" s="373">
        <v>240.12029041919536</v>
      </c>
      <c r="AS39" s="439"/>
      <c r="AT39" s="373">
        <v>340.2089756370417</v>
      </c>
      <c r="AU39" s="439"/>
      <c r="AV39" s="373">
        <v>332.75390211419369</v>
      </c>
      <c r="AW39" s="439"/>
      <c r="AX39" s="373">
        <v>372.37165311832103</v>
      </c>
      <c r="AY39" s="439"/>
      <c r="AZ39" s="373">
        <v>365.88066451673581</v>
      </c>
      <c r="BA39" s="439"/>
      <c r="BB39" s="373">
        <v>393.87788158258434</v>
      </c>
      <c r="BC39" s="439"/>
      <c r="BD39" s="373">
        <v>433.01328826905637</v>
      </c>
      <c r="BE39" s="439"/>
      <c r="BF39" s="373">
        <v>407.67853681687217</v>
      </c>
      <c r="BG39" s="439"/>
      <c r="BH39" s="373">
        <v>442.1396539959207</v>
      </c>
      <c r="BI39" s="439"/>
      <c r="BJ39" s="373">
        <v>457.02350851385546</v>
      </c>
      <c r="BK39" s="443"/>
      <c r="BL39" s="424">
        <v>452.71530594033641</v>
      </c>
      <c r="BM39" s="374" t="s">
        <v>1610</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7.4889575903443575</v>
      </c>
      <c r="G40" s="439"/>
      <c r="H40" s="370">
        <v>7.8766334847108741</v>
      </c>
      <c r="I40" s="439"/>
      <c r="J40" s="370">
        <v>7.3305053430457496</v>
      </c>
      <c r="K40" s="439"/>
      <c r="L40" s="370">
        <v>6.8170689035919967</v>
      </c>
      <c r="M40" s="439"/>
      <c r="N40" s="370">
        <v>6.8406969026386184</v>
      </c>
      <c r="O40" s="439"/>
      <c r="P40" s="370">
        <v>5.8215509122299292</v>
      </c>
      <c r="Q40" s="439"/>
      <c r="R40" s="370">
        <v>7.2987455628380999</v>
      </c>
      <c r="S40" s="439"/>
      <c r="T40" s="370">
        <v>10.460217076882847</v>
      </c>
      <c r="U40" s="439"/>
      <c r="V40" s="370">
        <v>10.694759416052086</v>
      </c>
      <c r="W40" s="439"/>
      <c r="X40" s="370">
        <v>13.169492737902848</v>
      </c>
      <c r="Y40" s="439"/>
      <c r="Z40" s="370">
        <v>14.190623211997979</v>
      </c>
      <c r="AA40" s="439"/>
      <c r="AB40" s="370">
        <v>13.46996131680319</v>
      </c>
      <c r="AC40" s="439"/>
      <c r="AD40" s="370">
        <v>13.408050040729677</v>
      </c>
      <c r="AE40" s="439"/>
      <c r="AF40" s="370">
        <v>13.239515887024558</v>
      </c>
      <c r="AG40" s="439"/>
      <c r="AH40" s="370">
        <v>12.880418404116039</v>
      </c>
      <c r="AI40" s="439"/>
      <c r="AJ40" s="370">
        <v>13.198801915084896</v>
      </c>
      <c r="AK40" s="439"/>
      <c r="AL40" s="370">
        <v>12.775307653681004</v>
      </c>
      <c r="AM40" s="439"/>
      <c r="AN40" s="370">
        <v>14.654109271769524</v>
      </c>
      <c r="AO40" s="439"/>
      <c r="AP40" s="370">
        <v>21.228061257539721</v>
      </c>
      <c r="AQ40" s="439"/>
      <c r="AR40" s="370">
        <v>17.137817641812745</v>
      </c>
      <c r="AS40" s="439"/>
      <c r="AT40" s="370">
        <v>18.920089656899449</v>
      </c>
      <c r="AU40" s="439"/>
      <c r="AV40" s="370">
        <v>19.049221654008139</v>
      </c>
      <c r="AW40" s="439"/>
      <c r="AX40" s="370">
        <v>19.684547065134321</v>
      </c>
      <c r="AY40" s="439"/>
      <c r="AZ40" s="370">
        <v>20.289513189171018</v>
      </c>
      <c r="BA40" s="439"/>
      <c r="BB40" s="370">
        <v>20.241437590667665</v>
      </c>
      <c r="BC40" s="439"/>
      <c r="BD40" s="370">
        <v>19.780153170147997</v>
      </c>
      <c r="BE40" s="439"/>
      <c r="BF40" s="370">
        <v>20.316475723060964</v>
      </c>
      <c r="BG40" s="439"/>
      <c r="BH40" s="370">
        <v>20.278587893176837</v>
      </c>
      <c r="BI40" s="439"/>
      <c r="BJ40" s="370">
        <v>19.603435248868479</v>
      </c>
      <c r="BK40" s="443"/>
      <c r="BL40" s="432">
        <v>16.887002834953318</v>
      </c>
      <c r="BM40" s="374" t="s">
        <v>1610</v>
      </c>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18.532484820888595</v>
      </c>
      <c r="G41" s="439"/>
      <c r="H41" s="370">
        <v>19.597388182195552</v>
      </c>
      <c r="I41" s="439"/>
      <c r="J41" s="370">
        <v>18.381157354877026</v>
      </c>
      <c r="K41" s="439"/>
      <c r="L41" s="370">
        <v>17.246276044684553</v>
      </c>
      <c r="M41" s="439"/>
      <c r="N41" s="370">
        <v>17.353619559785457</v>
      </c>
      <c r="O41" s="439"/>
      <c r="P41" s="370">
        <v>14.237167291386939</v>
      </c>
      <c r="Q41" s="439"/>
      <c r="R41" s="370">
        <v>17.921154708420861</v>
      </c>
      <c r="S41" s="439"/>
      <c r="T41" s="370">
        <v>25.467230330826666</v>
      </c>
      <c r="U41" s="439"/>
      <c r="V41" s="370">
        <v>25.786567101356042</v>
      </c>
      <c r="W41" s="439"/>
      <c r="X41" s="370">
        <v>31.914294929354071</v>
      </c>
      <c r="Y41" s="439"/>
      <c r="Z41" s="370">
        <v>34.68273718830401</v>
      </c>
      <c r="AA41" s="439"/>
      <c r="AB41" s="370">
        <v>32.751443688795</v>
      </c>
      <c r="AC41" s="439"/>
      <c r="AD41" s="370">
        <v>32.621952100254063</v>
      </c>
      <c r="AE41" s="439"/>
      <c r="AF41" s="370">
        <v>32.264102159440924</v>
      </c>
      <c r="AG41" s="439"/>
      <c r="AH41" s="370">
        <v>31.121163825846953</v>
      </c>
      <c r="AI41" s="439"/>
      <c r="AJ41" s="370">
        <v>31.801425120344838</v>
      </c>
      <c r="AK41" s="439"/>
      <c r="AL41" s="370">
        <v>30.76030662570064</v>
      </c>
      <c r="AM41" s="439"/>
      <c r="AN41" s="370">
        <v>35.659135171809176</v>
      </c>
      <c r="AO41" s="439"/>
      <c r="AP41" s="370">
        <v>46.89808153507925</v>
      </c>
      <c r="AQ41" s="439"/>
      <c r="AR41" s="370">
        <v>37.950611020615035</v>
      </c>
      <c r="AS41" s="439"/>
      <c r="AT41" s="370">
        <v>41.942471782215677</v>
      </c>
      <c r="AU41" s="439"/>
      <c r="AV41" s="370">
        <v>44.13253835103599</v>
      </c>
      <c r="AW41" s="439"/>
      <c r="AX41" s="370">
        <v>44.951779693273167</v>
      </c>
      <c r="AY41" s="439"/>
      <c r="AZ41" s="370">
        <v>46.132440632077106</v>
      </c>
      <c r="BA41" s="439"/>
      <c r="BB41" s="370">
        <v>47.004575346353064</v>
      </c>
      <c r="BC41" s="439"/>
      <c r="BD41" s="370">
        <v>40.043636964244747</v>
      </c>
      <c r="BE41" s="439"/>
      <c r="BF41" s="370">
        <v>44.847623955956436</v>
      </c>
      <c r="BG41" s="439"/>
      <c r="BH41" s="370">
        <v>44.872365794104283</v>
      </c>
      <c r="BI41" s="439"/>
      <c r="BJ41" s="370">
        <v>43.169458978704448</v>
      </c>
      <c r="BK41" s="443"/>
      <c r="BL41" s="432">
        <v>36.896452821503416</v>
      </c>
      <c r="BM41" s="374" t="s">
        <v>1610</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2.3432006882144276</v>
      </c>
      <c r="G42" s="439"/>
      <c r="H42" s="373">
        <v>2.5138762568204154</v>
      </c>
      <c r="I42" s="439"/>
      <c r="J42" s="373">
        <v>2.2382823040883002</v>
      </c>
      <c r="K42" s="439"/>
      <c r="L42" s="373">
        <v>1.9893245107288684</v>
      </c>
      <c r="M42" s="439"/>
      <c r="N42" s="373">
        <v>2.0421579401299494</v>
      </c>
      <c r="O42" s="439"/>
      <c r="P42" s="373">
        <v>1.760832569349124</v>
      </c>
      <c r="Q42" s="439"/>
      <c r="R42" s="373">
        <v>2.3778311772394507</v>
      </c>
      <c r="S42" s="439"/>
      <c r="T42" s="373">
        <v>3.8436061894505071</v>
      </c>
      <c r="U42" s="439"/>
      <c r="V42" s="373">
        <v>3.9463396571995331</v>
      </c>
      <c r="W42" s="439"/>
      <c r="X42" s="373">
        <v>5.1050587508133063</v>
      </c>
      <c r="Y42" s="439"/>
      <c r="Z42" s="373">
        <v>5.539973745327047</v>
      </c>
      <c r="AA42" s="439"/>
      <c r="AB42" s="373">
        <v>5.2729667643514739</v>
      </c>
      <c r="AC42" s="439"/>
      <c r="AD42" s="373">
        <v>5.2092715771727462</v>
      </c>
      <c r="AE42" s="439"/>
      <c r="AF42" s="373">
        <v>5.1648995498075996</v>
      </c>
      <c r="AG42" s="439"/>
      <c r="AH42" s="373">
        <v>5.0312503501694703</v>
      </c>
      <c r="AI42" s="439"/>
      <c r="AJ42" s="373">
        <v>5.2005820509235487</v>
      </c>
      <c r="AK42" s="439"/>
      <c r="AL42" s="373">
        <v>4.9860168235004707</v>
      </c>
      <c r="AM42" s="439"/>
      <c r="AN42" s="373">
        <v>5.8812048585924916</v>
      </c>
      <c r="AO42" s="439"/>
      <c r="AP42" s="373">
        <v>8.7138384136117821</v>
      </c>
      <c r="AQ42" s="439"/>
      <c r="AR42" s="373">
        <v>7.2266743427538565</v>
      </c>
      <c r="AS42" s="439"/>
      <c r="AT42" s="373">
        <v>8.3388171464657361</v>
      </c>
      <c r="AU42" s="439"/>
      <c r="AV42" s="373">
        <v>9.3354777380159959</v>
      </c>
      <c r="AW42" s="439"/>
      <c r="AX42" s="373">
        <v>9.3739230806939773</v>
      </c>
      <c r="AY42" s="439"/>
      <c r="AZ42" s="373">
        <v>9.8119268912471931</v>
      </c>
      <c r="BA42" s="439"/>
      <c r="BB42" s="373">
        <v>10.649929032320381</v>
      </c>
      <c r="BC42" s="439"/>
      <c r="BD42" s="373">
        <v>7.7411122838673059</v>
      </c>
      <c r="BE42" s="439"/>
      <c r="BF42" s="373">
        <v>9.0790645628132296</v>
      </c>
      <c r="BG42" s="439"/>
      <c r="BH42" s="373">
        <v>9.2612157261269274</v>
      </c>
      <c r="BI42" s="439"/>
      <c r="BJ42" s="373">
        <v>9.3022330437048382</v>
      </c>
      <c r="BK42" s="443"/>
      <c r="BL42" s="424">
        <v>8.1687103304129138</v>
      </c>
      <c r="BM42" s="374" t="s">
        <v>1610</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10.027355538760467</v>
      </c>
      <c r="G43" s="439"/>
      <c r="H43" s="373">
        <v>10.605459229425493</v>
      </c>
      <c r="I43" s="439"/>
      <c r="J43" s="373">
        <v>9.8389414298587674</v>
      </c>
      <c r="K43" s="439"/>
      <c r="L43" s="373">
        <v>9.1259494898512639</v>
      </c>
      <c r="M43" s="439"/>
      <c r="N43" s="373">
        <v>9.1876671391706601</v>
      </c>
      <c r="O43" s="439"/>
      <c r="P43" s="373">
        <v>7.5837246296351326</v>
      </c>
      <c r="Q43" s="439"/>
      <c r="R43" s="373">
        <v>9.6515425935411745</v>
      </c>
      <c r="S43" s="439"/>
      <c r="T43" s="373">
        <v>14.069731935119634</v>
      </c>
      <c r="U43" s="439"/>
      <c r="V43" s="373">
        <v>14.271122528802536</v>
      </c>
      <c r="W43" s="439"/>
      <c r="X43" s="373">
        <v>17.829983545940472</v>
      </c>
      <c r="Y43" s="439"/>
      <c r="Z43" s="373">
        <v>19.346731769519593</v>
      </c>
      <c r="AA43" s="439"/>
      <c r="AB43" s="373">
        <v>18.285449966396676</v>
      </c>
      <c r="AC43" s="439"/>
      <c r="AD43" s="373">
        <v>18.151028012769771</v>
      </c>
      <c r="AE43" s="439"/>
      <c r="AF43" s="373">
        <v>17.941425190816169</v>
      </c>
      <c r="AG43" s="439"/>
      <c r="AH43" s="373">
        <v>17.332729311087121</v>
      </c>
      <c r="AI43" s="439"/>
      <c r="AJ43" s="373">
        <v>17.75032692709387</v>
      </c>
      <c r="AK43" s="439"/>
      <c r="AL43" s="373">
        <v>17.102518093770783</v>
      </c>
      <c r="AM43" s="439"/>
      <c r="AN43" s="373">
        <v>19.909725095166252</v>
      </c>
      <c r="AO43" s="439"/>
      <c r="AP43" s="373">
        <v>25.691403077260212</v>
      </c>
      <c r="AQ43" s="439"/>
      <c r="AR43" s="373">
        <v>19.820516208274107</v>
      </c>
      <c r="AS43" s="439"/>
      <c r="AT43" s="373">
        <v>20.767221318530048</v>
      </c>
      <c r="AU43" s="439"/>
      <c r="AV43" s="373">
        <v>21.496738282356119</v>
      </c>
      <c r="AW43" s="439"/>
      <c r="AX43" s="373">
        <v>21.899676579469904</v>
      </c>
      <c r="AY43" s="439"/>
      <c r="AZ43" s="373">
        <v>22.434881923331737</v>
      </c>
      <c r="BA43" s="439"/>
      <c r="BB43" s="373">
        <v>22.305821345698497</v>
      </c>
      <c r="BC43" s="439"/>
      <c r="BD43" s="373">
        <v>20.303875260626956</v>
      </c>
      <c r="BE43" s="439"/>
      <c r="BF43" s="373">
        <v>22.1034149800041</v>
      </c>
      <c r="BG43" s="439"/>
      <c r="BH43" s="373">
        <v>22.054226631350971</v>
      </c>
      <c r="BI43" s="439"/>
      <c r="BJ43" s="373">
        <v>21.043135451595465</v>
      </c>
      <c r="BK43" s="443"/>
      <c r="BL43" s="424">
        <v>17.809603850002652</v>
      </c>
      <c r="BM43" s="374" t="s">
        <v>1610</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6.1619285939137001</v>
      </c>
      <c r="G44" s="439"/>
      <c r="H44" s="373">
        <v>6.4780526959496445</v>
      </c>
      <c r="I44" s="439"/>
      <c r="J44" s="373">
        <v>6.3039336209299552</v>
      </c>
      <c r="K44" s="439"/>
      <c r="L44" s="373">
        <v>6.1310020441044193</v>
      </c>
      <c r="M44" s="439"/>
      <c r="N44" s="373">
        <v>6.123794480484845</v>
      </c>
      <c r="O44" s="439"/>
      <c r="P44" s="373">
        <v>4.8926100924026823</v>
      </c>
      <c r="Q44" s="439"/>
      <c r="R44" s="373">
        <v>5.8917809376402355</v>
      </c>
      <c r="S44" s="439"/>
      <c r="T44" s="373">
        <v>7.5538922062565224</v>
      </c>
      <c r="U44" s="439"/>
      <c r="V44" s="373">
        <v>7.5691049153539698</v>
      </c>
      <c r="W44" s="439"/>
      <c r="X44" s="373">
        <v>8.9792526326002928</v>
      </c>
      <c r="Y44" s="439"/>
      <c r="Z44" s="373">
        <v>9.7960316734573709</v>
      </c>
      <c r="AA44" s="439"/>
      <c r="AB44" s="373">
        <v>9.1930269580468487</v>
      </c>
      <c r="AC44" s="439"/>
      <c r="AD44" s="373">
        <v>9.2616525103115439</v>
      </c>
      <c r="AE44" s="439"/>
      <c r="AF44" s="373">
        <v>9.157777418817151</v>
      </c>
      <c r="AG44" s="439"/>
      <c r="AH44" s="373">
        <v>8.7571841645903596</v>
      </c>
      <c r="AI44" s="439"/>
      <c r="AJ44" s="373">
        <v>8.8505161423274235</v>
      </c>
      <c r="AK44" s="439"/>
      <c r="AL44" s="373">
        <v>8.6717717084293859</v>
      </c>
      <c r="AM44" s="439"/>
      <c r="AN44" s="373">
        <v>9.8682052180504343</v>
      </c>
      <c r="AO44" s="439"/>
      <c r="AP44" s="373">
        <v>12.492840044207256</v>
      </c>
      <c r="AQ44" s="439"/>
      <c r="AR44" s="373">
        <v>10.90342046958707</v>
      </c>
      <c r="AS44" s="439"/>
      <c r="AT44" s="373">
        <v>12.836433317219896</v>
      </c>
      <c r="AU44" s="439"/>
      <c r="AV44" s="373">
        <v>13.300322330663876</v>
      </c>
      <c r="AW44" s="439"/>
      <c r="AX44" s="373">
        <v>13.678180033109285</v>
      </c>
      <c r="AY44" s="439"/>
      <c r="AZ44" s="373">
        <v>13.885631817498178</v>
      </c>
      <c r="BA44" s="439"/>
      <c r="BB44" s="373">
        <v>14.048824968334188</v>
      </c>
      <c r="BC44" s="439"/>
      <c r="BD44" s="373">
        <v>11.998649419750485</v>
      </c>
      <c r="BE44" s="439"/>
      <c r="BF44" s="373">
        <v>13.665144413139103</v>
      </c>
      <c r="BG44" s="439"/>
      <c r="BH44" s="373">
        <v>13.556923436626384</v>
      </c>
      <c r="BI44" s="439"/>
      <c r="BJ44" s="373">
        <v>12.824090483404147</v>
      </c>
      <c r="BK44" s="443"/>
      <c r="BL44" s="424">
        <v>10.91813864108785</v>
      </c>
      <c r="BM44" s="374" t="s">
        <v>1610</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88.537596381265075</v>
      </c>
      <c r="G45" s="439"/>
      <c r="H45" s="370">
        <v>92.066601054881019</v>
      </c>
      <c r="I45" s="439"/>
      <c r="J45" s="370">
        <v>94.394691997577169</v>
      </c>
      <c r="K45" s="439"/>
      <c r="L45" s="370">
        <v>96.382448113509071</v>
      </c>
      <c r="M45" s="439"/>
      <c r="N45" s="370">
        <v>95.035963774651563</v>
      </c>
      <c r="O45" s="439"/>
      <c r="P45" s="370">
        <v>80.550125208281258</v>
      </c>
      <c r="Q45" s="439"/>
      <c r="R45" s="370">
        <v>88.55751383876833</v>
      </c>
      <c r="S45" s="439"/>
      <c r="T45" s="370">
        <v>89.21782545173599</v>
      </c>
      <c r="U45" s="439"/>
      <c r="V45" s="370">
        <v>88.616899690315947</v>
      </c>
      <c r="W45" s="439"/>
      <c r="X45" s="370">
        <v>94.113512974633863</v>
      </c>
      <c r="Y45" s="439"/>
      <c r="Z45" s="370">
        <v>106.51059032172708</v>
      </c>
      <c r="AA45" s="439"/>
      <c r="AB45" s="370">
        <v>98.843142172055735</v>
      </c>
      <c r="AC45" s="439"/>
      <c r="AD45" s="370">
        <v>103.4653046052066</v>
      </c>
      <c r="AE45" s="439"/>
      <c r="AF45" s="370">
        <v>101.99039959295885</v>
      </c>
      <c r="AG45" s="439"/>
      <c r="AH45" s="370">
        <v>95.86217156231173</v>
      </c>
      <c r="AI45" s="439"/>
      <c r="AJ45" s="370">
        <v>95.670582880342266</v>
      </c>
      <c r="AK45" s="439"/>
      <c r="AL45" s="370">
        <v>96.746334926954901</v>
      </c>
      <c r="AM45" s="439"/>
      <c r="AN45" s="370">
        <v>102.75776657351159</v>
      </c>
      <c r="AO45" s="439"/>
      <c r="AP45" s="370">
        <v>68.924708587294049</v>
      </c>
      <c r="AQ45" s="439"/>
      <c r="AR45" s="370">
        <v>73.78671023513796</v>
      </c>
      <c r="AS45" s="439"/>
      <c r="AT45" s="370">
        <v>106.81543824599073</v>
      </c>
      <c r="AU45" s="439"/>
      <c r="AV45" s="370">
        <v>118.25464797408938</v>
      </c>
      <c r="AW45" s="439"/>
      <c r="AX45" s="370">
        <v>121.68947795974547</v>
      </c>
      <c r="AY45" s="439"/>
      <c r="AZ45" s="370">
        <v>125.4552717087132</v>
      </c>
      <c r="BA45" s="439"/>
      <c r="BB45" s="370">
        <v>126.54979649446975</v>
      </c>
      <c r="BC45" s="439"/>
      <c r="BD45" s="370">
        <v>74.373785095986847</v>
      </c>
      <c r="BE45" s="439"/>
      <c r="BF45" s="370">
        <v>126.47406520714907</v>
      </c>
      <c r="BG45" s="439"/>
      <c r="BH45" s="370">
        <v>125.08114969434205</v>
      </c>
      <c r="BI45" s="439"/>
      <c r="BJ45" s="370">
        <v>119.35630097024568</v>
      </c>
      <c r="BK45" s="443"/>
      <c r="BL45" s="432">
        <v>97.611816206241173</v>
      </c>
      <c r="BM45" s="374" t="s">
        <v>1610</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70.249984039640736</v>
      </c>
      <c r="G46" s="439"/>
      <c r="H46" s="373">
        <v>73.072245874891806</v>
      </c>
      <c r="I46" s="439"/>
      <c r="J46" s="373">
        <v>76.168766402167435</v>
      </c>
      <c r="K46" s="439"/>
      <c r="L46" s="373">
        <v>78.725473742317718</v>
      </c>
      <c r="M46" s="439"/>
      <c r="N46" s="373">
        <v>77.739419935406616</v>
      </c>
      <c r="O46" s="439"/>
      <c r="P46" s="373">
        <v>60.306032091227003</v>
      </c>
      <c r="Q46" s="439"/>
      <c r="R46" s="373">
        <v>66.681073104774541</v>
      </c>
      <c r="S46" s="439"/>
      <c r="T46" s="373">
        <v>66.679226052312075</v>
      </c>
      <c r="U46" s="439"/>
      <c r="V46" s="373">
        <v>65.051533345311597</v>
      </c>
      <c r="W46" s="439"/>
      <c r="X46" s="373">
        <v>67.38838554748591</v>
      </c>
      <c r="Y46" s="439"/>
      <c r="Z46" s="373">
        <v>74.865812267038038</v>
      </c>
      <c r="AA46" s="439"/>
      <c r="AB46" s="373">
        <v>68.864374049260348</v>
      </c>
      <c r="AC46" s="439"/>
      <c r="AD46" s="373">
        <v>72.298060326725405</v>
      </c>
      <c r="AE46" s="439"/>
      <c r="AF46" s="373">
        <v>71.448581600523283</v>
      </c>
      <c r="AG46" s="439"/>
      <c r="AH46" s="373">
        <v>66.440025067983896</v>
      </c>
      <c r="AI46" s="439"/>
      <c r="AJ46" s="373">
        <v>64.782400812703372</v>
      </c>
      <c r="AK46" s="439"/>
      <c r="AL46" s="373">
        <v>66.465936603048547</v>
      </c>
      <c r="AM46" s="439"/>
      <c r="AN46" s="373">
        <v>70.557971257446937</v>
      </c>
      <c r="AO46" s="439"/>
      <c r="AP46" s="373">
        <v>37.333702710368996</v>
      </c>
      <c r="AQ46" s="439"/>
      <c r="AR46" s="373">
        <v>46.483681678612513</v>
      </c>
      <c r="AS46" s="439"/>
      <c r="AT46" s="373">
        <v>75.850156769252763</v>
      </c>
      <c r="AU46" s="439"/>
      <c r="AV46" s="373">
        <v>85.482644019551358</v>
      </c>
      <c r="AW46" s="439"/>
      <c r="AX46" s="373">
        <v>89.532635936187418</v>
      </c>
      <c r="AY46" s="439"/>
      <c r="AZ46" s="373">
        <v>95.545187592242954</v>
      </c>
      <c r="BA46" s="439"/>
      <c r="BB46" s="373">
        <v>97.934198975129704</v>
      </c>
      <c r="BC46" s="439"/>
      <c r="BD46" s="373">
        <v>49.083784886137863</v>
      </c>
      <c r="BE46" s="439"/>
      <c r="BF46" s="406">
        <v>96.026990818611281</v>
      </c>
      <c r="BG46" s="439" t="s">
        <v>572</v>
      </c>
      <c r="BH46" s="373">
        <v>97.427345948469068</v>
      </c>
      <c r="BI46" s="439"/>
      <c r="BJ46" s="373">
        <v>94.592649878500538</v>
      </c>
      <c r="BK46" s="443"/>
      <c r="BL46" s="424">
        <v>76.699383074712799</v>
      </c>
      <c r="BM46" s="374" t="s">
        <v>1610</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0.38787925003633639</v>
      </c>
      <c r="G47" s="439"/>
      <c r="H47" s="373">
        <v>0.41523518357839195</v>
      </c>
      <c r="I47" s="439"/>
      <c r="J47" s="373">
        <v>0.33963305545017064</v>
      </c>
      <c r="K47" s="439"/>
      <c r="L47" s="373">
        <v>0.27083049335995951</v>
      </c>
      <c r="M47" s="439"/>
      <c r="N47" s="373">
        <v>0.27910042537748947</v>
      </c>
      <c r="O47" s="439"/>
      <c r="P47" s="373">
        <v>0.25442134430893348</v>
      </c>
      <c r="Q47" s="439"/>
      <c r="R47" s="373">
        <v>0.37431598823232437</v>
      </c>
      <c r="S47" s="439"/>
      <c r="T47" s="373">
        <v>0.70393914097172916</v>
      </c>
      <c r="U47" s="439"/>
      <c r="V47" s="373">
        <v>0.72758069412054949</v>
      </c>
      <c r="W47" s="439"/>
      <c r="X47" s="373">
        <v>0.98200017061109468</v>
      </c>
      <c r="Y47" s="439"/>
      <c r="Z47" s="373">
        <v>1.056514944196431</v>
      </c>
      <c r="AA47" s="439"/>
      <c r="AB47" s="373">
        <v>1.0079940270120529</v>
      </c>
      <c r="AC47" s="439"/>
      <c r="AD47" s="373">
        <v>0.97860702402440369</v>
      </c>
      <c r="AE47" s="439"/>
      <c r="AF47" s="373">
        <v>0.96605115457753732</v>
      </c>
      <c r="AG47" s="439"/>
      <c r="AH47" s="373">
        <v>0.94661483501458032</v>
      </c>
      <c r="AI47" s="439"/>
      <c r="AJ47" s="373">
        <v>0.98717135679377677</v>
      </c>
      <c r="AK47" s="439"/>
      <c r="AL47" s="373">
        <v>0.92779136246208338</v>
      </c>
      <c r="AM47" s="439"/>
      <c r="AN47" s="373">
        <v>1.1150614566656269</v>
      </c>
      <c r="AO47" s="439"/>
      <c r="AP47" s="373">
        <v>1.5460314476792807</v>
      </c>
      <c r="AQ47" s="439"/>
      <c r="AR47" s="373">
        <v>1.015242887024183</v>
      </c>
      <c r="AS47" s="439"/>
      <c r="AT47" s="373">
        <v>0.86887576036701131</v>
      </c>
      <c r="AU47" s="439"/>
      <c r="AV47" s="373">
        <v>0.88407074182440704</v>
      </c>
      <c r="AW47" s="439"/>
      <c r="AX47" s="373">
        <v>0.8865400817522372</v>
      </c>
      <c r="AY47" s="439"/>
      <c r="AZ47" s="373">
        <v>0.90952217268361524</v>
      </c>
      <c r="BA47" s="439"/>
      <c r="BB47" s="373">
        <v>0.861550147257507</v>
      </c>
      <c r="BC47" s="439"/>
      <c r="BD47" s="373">
        <v>0.83776442920355265</v>
      </c>
      <c r="BE47" s="439"/>
      <c r="BF47" s="373">
        <v>0.85125434325561378</v>
      </c>
      <c r="BG47" s="439"/>
      <c r="BH47" s="373">
        <v>0.86874703509027607</v>
      </c>
      <c r="BI47" s="439"/>
      <c r="BJ47" s="373">
        <v>0.86196856354209439</v>
      </c>
      <c r="BK47" s="443"/>
      <c r="BL47" s="424">
        <v>0.72486386761572841</v>
      </c>
      <c r="BM47" s="374" t="s">
        <v>1610</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0.20856197815026645</v>
      </c>
      <c r="G48" s="439"/>
      <c r="H48" s="373">
        <v>0.22348396068267531</v>
      </c>
      <c r="I48" s="439"/>
      <c r="J48" s="373">
        <v>0.18184675976123457</v>
      </c>
      <c r="K48" s="439"/>
      <c r="L48" s="373">
        <v>0.1439848210243416</v>
      </c>
      <c r="M48" s="439"/>
      <c r="N48" s="373">
        <v>0.14866741288299309</v>
      </c>
      <c r="O48" s="439"/>
      <c r="P48" s="373">
        <v>0.13626258985211498</v>
      </c>
      <c r="Q48" s="439"/>
      <c r="R48" s="373">
        <v>0.20179644828421445</v>
      </c>
      <c r="S48" s="439"/>
      <c r="T48" s="373">
        <v>0.3828612688753551</v>
      </c>
      <c r="U48" s="439"/>
      <c r="V48" s="373">
        <v>0.39600764349377249</v>
      </c>
      <c r="W48" s="439"/>
      <c r="X48" s="373">
        <v>0.53565875819179565</v>
      </c>
      <c r="Y48" s="439"/>
      <c r="Z48" s="373">
        <v>0.57626383490665656</v>
      </c>
      <c r="AA48" s="439"/>
      <c r="AB48" s="373">
        <v>0.54999996979528964</v>
      </c>
      <c r="AC48" s="439"/>
      <c r="AD48" s="373">
        <v>0.53375740838903785</v>
      </c>
      <c r="AE48" s="439"/>
      <c r="AF48" s="373">
        <v>0.52696935946841383</v>
      </c>
      <c r="AG48" s="439"/>
      <c r="AH48" s="373">
        <v>0.51660651544195269</v>
      </c>
      <c r="AI48" s="439"/>
      <c r="AJ48" s="373">
        <v>0.53902364280320081</v>
      </c>
      <c r="AK48" s="439"/>
      <c r="AL48" s="373">
        <v>0.50639594617147277</v>
      </c>
      <c r="AM48" s="439"/>
      <c r="AN48" s="373">
        <v>0.60909049363007972</v>
      </c>
      <c r="AO48" s="439"/>
      <c r="AP48" s="373">
        <v>0.84822515145847999</v>
      </c>
      <c r="AQ48" s="439"/>
      <c r="AR48" s="373">
        <v>0.5574099151825932</v>
      </c>
      <c r="AS48" s="439"/>
      <c r="AT48" s="373">
        <v>0.47635609055069134</v>
      </c>
      <c r="AU48" s="439"/>
      <c r="AV48" s="373">
        <v>0.48710760237404144</v>
      </c>
      <c r="AW48" s="439"/>
      <c r="AX48" s="373">
        <v>0.48943194520756922</v>
      </c>
      <c r="AY48" s="439"/>
      <c r="AZ48" s="373">
        <v>0.48866927066956928</v>
      </c>
      <c r="BA48" s="439"/>
      <c r="BB48" s="373">
        <v>0.46843007491916394</v>
      </c>
      <c r="BC48" s="439"/>
      <c r="BD48" s="373">
        <v>0.4627171283554673</v>
      </c>
      <c r="BE48" s="439"/>
      <c r="BF48" s="373">
        <v>0.45677570741263962</v>
      </c>
      <c r="BG48" s="439"/>
      <c r="BH48" s="373">
        <v>0.45296140819270347</v>
      </c>
      <c r="BI48" s="439"/>
      <c r="BJ48" s="373">
        <v>0.45048940883515692</v>
      </c>
      <c r="BK48" s="443"/>
      <c r="BL48" s="424">
        <v>0.40651217368829545</v>
      </c>
      <c r="BM48" s="374" t="s">
        <v>1610</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9.3593884252367907</v>
      </c>
      <c r="G49" s="439"/>
      <c r="H49" s="373">
        <v>9.7432387448394433</v>
      </c>
      <c r="I49" s="439"/>
      <c r="J49" s="373">
        <v>9.7684902342975803</v>
      </c>
      <c r="K49" s="439"/>
      <c r="L49" s="373">
        <v>9.7680784006783412</v>
      </c>
      <c r="M49" s="439"/>
      <c r="N49" s="373">
        <v>9.6066559440057873</v>
      </c>
      <c r="O49" s="439"/>
      <c r="P49" s="373">
        <v>9.418946241419226</v>
      </c>
      <c r="Q49" s="439"/>
      <c r="R49" s="373">
        <v>10.228153719021897</v>
      </c>
      <c r="S49" s="439"/>
      <c r="T49" s="373">
        <v>10.37291842107601</v>
      </c>
      <c r="U49" s="439"/>
      <c r="V49" s="373">
        <v>10.584666425385862</v>
      </c>
      <c r="W49" s="439"/>
      <c r="X49" s="373">
        <v>11.604001349999178</v>
      </c>
      <c r="Y49" s="439"/>
      <c r="Z49" s="373">
        <v>13.447210486465032</v>
      </c>
      <c r="AA49" s="439"/>
      <c r="AB49" s="373">
        <v>12.599026146632641</v>
      </c>
      <c r="AC49" s="439"/>
      <c r="AD49" s="373">
        <v>13.13399571676619</v>
      </c>
      <c r="AE49" s="439"/>
      <c r="AF49" s="373">
        <v>12.898735506742245</v>
      </c>
      <c r="AG49" s="439"/>
      <c r="AH49" s="373">
        <v>12.282992312328892</v>
      </c>
      <c r="AI49" s="439"/>
      <c r="AJ49" s="373">
        <v>12.600053620529117</v>
      </c>
      <c r="AK49" s="439"/>
      <c r="AL49" s="373">
        <v>12.508571042536127</v>
      </c>
      <c r="AM49" s="439"/>
      <c r="AN49" s="373">
        <v>13.273321936411428</v>
      </c>
      <c r="AO49" s="439"/>
      <c r="AP49" s="373">
        <v>11.25403439886086</v>
      </c>
      <c r="AQ49" s="439"/>
      <c r="AR49" s="373">
        <v>10.453634649851397</v>
      </c>
      <c r="AS49" s="439"/>
      <c r="AT49" s="373">
        <v>13.067431978500347</v>
      </c>
      <c r="AU49" s="439"/>
      <c r="AV49" s="373">
        <v>14.134030722257304</v>
      </c>
      <c r="AW49" s="439"/>
      <c r="AX49" s="373">
        <v>14.143556056184476</v>
      </c>
      <c r="AY49" s="439"/>
      <c r="AZ49" s="373">
        <v>13.441759283373077</v>
      </c>
      <c r="BA49" s="439"/>
      <c r="BB49" s="373">
        <v>12.967896203818897</v>
      </c>
      <c r="BC49" s="439"/>
      <c r="BD49" s="373">
        <v>9.833999579212815</v>
      </c>
      <c r="BE49" s="439"/>
      <c r="BF49" s="373">
        <v>13.908917571956481</v>
      </c>
      <c r="BG49" s="439"/>
      <c r="BH49" s="373">
        <v>13.142039758633029</v>
      </c>
      <c r="BI49" s="439"/>
      <c r="BJ49" s="373">
        <v>11.944897687098603</v>
      </c>
      <c r="BK49" s="443"/>
      <c r="BL49" s="424">
        <v>9.6477736190699126</v>
      </c>
      <c r="BM49" s="374" t="s">
        <v>1610</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8.331782688200942</v>
      </c>
      <c r="G50" s="439"/>
      <c r="H50" s="373">
        <v>8.6123972908887101</v>
      </c>
      <c r="I50" s="439"/>
      <c r="J50" s="373">
        <v>7.9359555459007636</v>
      </c>
      <c r="K50" s="439"/>
      <c r="L50" s="373">
        <v>7.4740806561287121</v>
      </c>
      <c r="M50" s="439"/>
      <c r="N50" s="373">
        <v>7.2621200569786764</v>
      </c>
      <c r="O50" s="439"/>
      <c r="P50" s="373">
        <v>10.43446294147398</v>
      </c>
      <c r="Q50" s="439"/>
      <c r="R50" s="373">
        <v>11.072174578455355</v>
      </c>
      <c r="S50" s="439"/>
      <c r="T50" s="373">
        <v>11.078880568500823</v>
      </c>
      <c r="U50" s="439"/>
      <c r="V50" s="373">
        <v>11.857111582004164</v>
      </c>
      <c r="W50" s="439"/>
      <c r="X50" s="373">
        <v>13.603467148345873</v>
      </c>
      <c r="Y50" s="439"/>
      <c r="Z50" s="373">
        <v>16.564788789120911</v>
      </c>
      <c r="AA50" s="439"/>
      <c r="AB50" s="373">
        <v>15.821747979355401</v>
      </c>
      <c r="AC50" s="439"/>
      <c r="AD50" s="373">
        <v>16.520884129301571</v>
      </c>
      <c r="AE50" s="439"/>
      <c r="AF50" s="373">
        <v>16.150061971647379</v>
      </c>
      <c r="AG50" s="439"/>
      <c r="AH50" s="373">
        <v>15.675932831542408</v>
      </c>
      <c r="AI50" s="439"/>
      <c r="AJ50" s="373">
        <v>16.761933447512806</v>
      </c>
      <c r="AK50" s="439"/>
      <c r="AL50" s="373">
        <v>16.337639972736671</v>
      </c>
      <c r="AM50" s="439"/>
      <c r="AN50" s="373">
        <v>17.202321429357518</v>
      </c>
      <c r="AO50" s="439"/>
      <c r="AP50" s="373">
        <v>17.942714878926431</v>
      </c>
      <c r="AQ50" s="439"/>
      <c r="AR50" s="373">
        <v>15.276741104467266</v>
      </c>
      <c r="AS50" s="439"/>
      <c r="AT50" s="373">
        <v>16.552617647319909</v>
      </c>
      <c r="AU50" s="439"/>
      <c r="AV50" s="373">
        <v>17.26679488808227</v>
      </c>
      <c r="AW50" s="439"/>
      <c r="AX50" s="373">
        <v>16.637313940413762</v>
      </c>
      <c r="AY50" s="439"/>
      <c r="AZ50" s="373">
        <v>15.070133389743987</v>
      </c>
      <c r="BA50" s="439"/>
      <c r="BB50" s="373">
        <v>14.317721093344474</v>
      </c>
      <c r="BC50" s="439"/>
      <c r="BD50" s="373">
        <v>14.155519073077155</v>
      </c>
      <c r="BE50" s="439"/>
      <c r="BF50" s="373">
        <v>15.230126765913042</v>
      </c>
      <c r="BG50" s="439"/>
      <c r="BH50" s="373">
        <v>13.190055543956962</v>
      </c>
      <c r="BI50" s="439"/>
      <c r="BJ50" s="373">
        <v>11.506295432269305</v>
      </c>
      <c r="BK50" s="443"/>
      <c r="BL50" s="424">
        <v>10.133283471154442</v>
      </c>
      <c r="BM50" s="374" t="s">
        <v>1610</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6.1873166375464406</v>
      </c>
      <c r="G51" s="439"/>
      <c r="H51" s="370">
        <v>6.5367603826252108</v>
      </c>
      <c r="I51" s="439"/>
      <c r="J51" s="370">
        <v>5.9107661825325764</v>
      </c>
      <c r="K51" s="439"/>
      <c r="L51" s="370">
        <v>5.3407384549909978</v>
      </c>
      <c r="M51" s="439"/>
      <c r="N51" s="370">
        <v>5.3345247800901241</v>
      </c>
      <c r="O51" s="439"/>
      <c r="P51" s="370">
        <v>6.1141578317648566</v>
      </c>
      <c r="Q51" s="439"/>
      <c r="R51" s="370">
        <v>7.1975186794904218</v>
      </c>
      <c r="S51" s="439"/>
      <c r="T51" s="370">
        <v>9.4067703871449275</v>
      </c>
      <c r="U51" s="439"/>
      <c r="V51" s="370">
        <v>9.8562438594830883</v>
      </c>
      <c r="W51" s="439"/>
      <c r="X51" s="370">
        <v>12.214809207576138</v>
      </c>
      <c r="Y51" s="439"/>
      <c r="Z51" s="370">
        <v>13.857590667250896</v>
      </c>
      <c r="AA51" s="439"/>
      <c r="AB51" s="370">
        <v>13.19124434051974</v>
      </c>
      <c r="AC51" s="439"/>
      <c r="AD51" s="370">
        <v>13.286579901892463</v>
      </c>
      <c r="AE51" s="439"/>
      <c r="AF51" s="370">
        <v>13.070215716320984</v>
      </c>
      <c r="AG51" s="439"/>
      <c r="AH51" s="370">
        <v>12.724059781312047</v>
      </c>
      <c r="AI51" s="439"/>
      <c r="AJ51" s="370">
        <v>13.367498827941741</v>
      </c>
      <c r="AK51" s="439"/>
      <c r="AL51" s="370">
        <v>12.833614751814448</v>
      </c>
      <c r="AM51" s="439"/>
      <c r="AN51" s="370">
        <v>14.44757826329341</v>
      </c>
      <c r="AO51" s="439"/>
      <c r="AP51" s="370">
        <v>17.731703625894383</v>
      </c>
      <c r="AQ51" s="439"/>
      <c r="AR51" s="370">
        <v>13.341501217142888</v>
      </c>
      <c r="AS51" s="439"/>
      <c r="AT51" s="370">
        <v>13.199711215618596</v>
      </c>
      <c r="AU51" s="439"/>
      <c r="AV51" s="370">
        <v>13.548334472184319</v>
      </c>
      <c r="AW51" s="439"/>
      <c r="AX51" s="370">
        <v>13.437919973023419</v>
      </c>
      <c r="AY51" s="439"/>
      <c r="AZ51" s="370">
        <v>12.750965901768005</v>
      </c>
      <c r="BA51" s="439"/>
      <c r="BB51" s="370">
        <v>12.158513138228987</v>
      </c>
      <c r="BC51" s="439"/>
      <c r="BD51" s="370">
        <v>12.178261982569314</v>
      </c>
      <c r="BE51" s="439"/>
      <c r="BF51" s="370">
        <v>12.319937899129362</v>
      </c>
      <c r="BG51" s="439"/>
      <c r="BH51" s="370">
        <v>11.543078302321982</v>
      </c>
      <c r="BI51" s="439"/>
      <c r="BJ51" s="370">
        <v>10.858665689338896</v>
      </c>
      <c r="BK51" s="443"/>
      <c r="BL51" s="432">
        <v>9.1632362688718985</v>
      </c>
      <c r="BM51" s="374" t="s">
        <v>1610</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6.9877063614798596</v>
      </c>
      <c r="G52" s="439"/>
      <c r="H52" s="370">
        <v>7.4752694786425442</v>
      </c>
      <c r="I52" s="439"/>
      <c r="J52" s="370">
        <v>6.2237404189783518</v>
      </c>
      <c r="K52" s="439"/>
      <c r="L52" s="370">
        <v>5.0844677846718254</v>
      </c>
      <c r="M52" s="439"/>
      <c r="N52" s="370">
        <v>5.226315169334363</v>
      </c>
      <c r="O52" s="439"/>
      <c r="P52" s="370">
        <v>4.6959442056446807</v>
      </c>
      <c r="Q52" s="439"/>
      <c r="R52" s="370">
        <v>6.7733774229089203</v>
      </c>
      <c r="S52" s="439"/>
      <c r="T52" s="370">
        <v>12.356976409210043</v>
      </c>
      <c r="U52" s="439"/>
      <c r="V52" s="370">
        <v>12.750798068906095</v>
      </c>
      <c r="W52" s="439"/>
      <c r="X52" s="370">
        <v>17.075581926653989</v>
      </c>
      <c r="Y52" s="439"/>
      <c r="Z52" s="370">
        <v>18.39258179244726</v>
      </c>
      <c r="AA52" s="439"/>
      <c r="AB52" s="370">
        <v>17.535527640135967</v>
      </c>
      <c r="AC52" s="439"/>
      <c r="AD52" s="370">
        <v>17.069226449210177</v>
      </c>
      <c r="AE52" s="439"/>
      <c r="AF52" s="370">
        <v>16.857470064776876</v>
      </c>
      <c r="AG52" s="439"/>
      <c r="AH52" s="370">
        <v>16.497434305358581</v>
      </c>
      <c r="AI52" s="439"/>
      <c r="AJ52" s="370">
        <v>17.17492107169317</v>
      </c>
      <c r="AK52" s="439"/>
      <c r="AL52" s="370">
        <v>16.190064452983297</v>
      </c>
      <c r="AM52" s="439"/>
      <c r="AN52" s="370">
        <v>19.394524462564352</v>
      </c>
      <c r="AO52" s="439"/>
      <c r="AP52" s="370">
        <v>26.871203702414693</v>
      </c>
      <c r="AQ52" s="439"/>
      <c r="AR52" s="370">
        <v>18.122930501681878</v>
      </c>
      <c r="AS52" s="439"/>
      <c r="AT52" s="370">
        <v>15.963316774435569</v>
      </c>
      <c r="AU52" s="439"/>
      <c r="AV52" s="370">
        <v>16.340219358421386</v>
      </c>
      <c r="AW52" s="439"/>
      <c r="AX52" s="370">
        <v>16.575269680705809</v>
      </c>
      <c r="AY52" s="439"/>
      <c r="AZ52" s="370">
        <v>16.694903044440562</v>
      </c>
      <c r="BA52" s="439"/>
      <c r="BB52" s="370">
        <v>16.102194333840686</v>
      </c>
      <c r="BC52" s="439"/>
      <c r="BD52" s="370">
        <v>16.018249383418173</v>
      </c>
      <c r="BE52" s="439"/>
      <c r="BF52" s="370">
        <v>15.804014612188025</v>
      </c>
      <c r="BG52" s="439"/>
      <c r="BH52" s="370">
        <v>15.516347269779649</v>
      </c>
      <c r="BI52" s="439"/>
      <c r="BJ52" s="370">
        <v>15.257166746016374</v>
      </c>
      <c r="BK52" s="443"/>
      <c r="BL52" s="432">
        <v>12.715503442943103</v>
      </c>
      <c r="BM52" s="374" t="s">
        <v>1610</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8"/>
      <c r="G53" s="440"/>
      <c r="H53" s="378"/>
      <c r="I53" s="440"/>
      <c r="J53" s="378"/>
      <c r="K53" s="440"/>
      <c r="L53" s="378"/>
      <c r="M53" s="440"/>
      <c r="N53" s="378"/>
      <c r="O53" s="440"/>
      <c r="P53" s="378"/>
      <c r="Q53" s="440"/>
      <c r="R53" s="378"/>
      <c r="S53" s="440"/>
      <c r="T53" s="378"/>
      <c r="U53" s="440"/>
      <c r="V53" s="378"/>
      <c r="W53" s="440"/>
      <c r="X53" s="378"/>
      <c r="Y53" s="440"/>
      <c r="Z53" s="378"/>
      <c r="AA53" s="440"/>
      <c r="AB53" s="378"/>
      <c r="AC53" s="440"/>
      <c r="AD53" s="378"/>
      <c r="AE53" s="440"/>
      <c r="AF53" s="378"/>
      <c r="AG53" s="440"/>
      <c r="AH53" s="378"/>
      <c r="AI53" s="440"/>
      <c r="AJ53" s="378"/>
      <c r="AK53" s="440"/>
      <c r="AL53" s="378"/>
      <c r="AM53" s="440"/>
      <c r="AN53" s="378"/>
      <c r="AO53" s="440"/>
      <c r="AP53" s="378"/>
      <c r="AQ53" s="440"/>
      <c r="AR53" s="378"/>
      <c r="AS53" s="440"/>
      <c r="AT53" s="378"/>
      <c r="AU53" s="440"/>
      <c r="AV53" s="378"/>
      <c r="AW53" s="440"/>
      <c r="AX53" s="378"/>
      <c r="AY53" s="440"/>
      <c r="AZ53" s="378"/>
      <c r="BA53" s="440"/>
      <c r="BB53" s="378"/>
      <c r="BC53" s="440"/>
      <c r="BD53" s="378"/>
      <c r="BE53" s="440"/>
      <c r="BF53" s="378"/>
      <c r="BG53" s="440"/>
      <c r="BH53" s="378"/>
      <c r="BI53" s="440"/>
      <c r="BJ53" s="378"/>
      <c r="BK53" s="444"/>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0.6704472500308355</v>
      </c>
      <c r="G54" s="439"/>
      <c r="H54" s="373">
        <v>0.71652929417929079</v>
      </c>
      <c r="I54" s="439"/>
      <c r="J54" s="373">
        <v>0.59821310991807175</v>
      </c>
      <c r="K54" s="439"/>
      <c r="L54" s="373">
        <v>0.49040130921661673</v>
      </c>
      <c r="M54" s="439"/>
      <c r="N54" s="373">
        <v>0.50325956500361513</v>
      </c>
      <c r="O54" s="439"/>
      <c r="P54" s="373">
        <v>0.45063457312914951</v>
      </c>
      <c r="Q54" s="439"/>
      <c r="R54" s="373">
        <v>0.64741678130367952</v>
      </c>
      <c r="S54" s="439"/>
      <c r="T54" s="373">
        <v>1.175032659356364</v>
      </c>
      <c r="U54" s="439"/>
      <c r="V54" s="373">
        <v>1.211758345506404</v>
      </c>
      <c r="W54" s="439"/>
      <c r="X54" s="373">
        <v>1.6205719536646006</v>
      </c>
      <c r="Y54" s="439"/>
      <c r="Z54" s="373">
        <v>1.7453730552669746</v>
      </c>
      <c r="AA54" s="439"/>
      <c r="AB54" s="373">
        <v>1.6634953296760346</v>
      </c>
      <c r="AC54" s="439"/>
      <c r="AD54" s="373">
        <v>1.6193105858313526</v>
      </c>
      <c r="AE54" s="439"/>
      <c r="AF54" s="373">
        <v>1.5988826610031861</v>
      </c>
      <c r="AG54" s="439"/>
      <c r="AH54" s="373">
        <v>1.5641814114142902</v>
      </c>
      <c r="AI54" s="439"/>
      <c r="AJ54" s="373">
        <v>1.6278334691004792</v>
      </c>
      <c r="AK54" s="439"/>
      <c r="AL54" s="373">
        <v>1.534478223837489</v>
      </c>
      <c r="AM54" s="439"/>
      <c r="AN54" s="373">
        <v>1.8374223247457289</v>
      </c>
      <c r="AO54" s="439"/>
      <c r="AP54" s="373">
        <v>2.5564803210555582</v>
      </c>
      <c r="AQ54" s="439"/>
      <c r="AR54" s="373">
        <v>1.7213035333144102</v>
      </c>
      <c r="AS54" s="439"/>
      <c r="AT54" s="373">
        <v>1.5161893979270618</v>
      </c>
      <c r="AU54" s="439"/>
      <c r="AV54" s="373">
        <v>1.5382259663925724</v>
      </c>
      <c r="AW54" s="439"/>
      <c r="AX54" s="373">
        <v>1.5596482247650394</v>
      </c>
      <c r="AY54" s="439"/>
      <c r="AZ54" s="373">
        <v>1.5675087212336765</v>
      </c>
      <c r="BA54" s="439"/>
      <c r="BB54" s="373">
        <v>1.4947235585588126</v>
      </c>
      <c r="BC54" s="439"/>
      <c r="BD54" s="373">
        <v>1.4857279123808755</v>
      </c>
      <c r="BE54" s="439"/>
      <c r="BF54" s="373">
        <v>1.4554491802007292</v>
      </c>
      <c r="BG54" s="439"/>
      <c r="BH54" s="373">
        <v>1.4446294408998228</v>
      </c>
      <c r="BI54" s="439"/>
      <c r="BJ54" s="373">
        <v>1.4310143642104078</v>
      </c>
      <c r="BK54" s="443"/>
      <c r="BL54" s="424">
        <v>1.1782952157777955</v>
      </c>
      <c r="BM54" s="374" t="s">
        <v>1610</v>
      </c>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4.4919572712565463</v>
      </c>
      <c r="G55" s="439"/>
      <c r="H55" s="373">
        <v>4.8124841539922674</v>
      </c>
      <c r="I55" s="439"/>
      <c r="J55" s="373">
        <v>3.9176145317094986</v>
      </c>
      <c r="K55" s="439"/>
      <c r="L55" s="373">
        <v>3.1037506515773687</v>
      </c>
      <c r="M55" s="439"/>
      <c r="N55" s="373">
        <v>3.2036822402280536</v>
      </c>
      <c r="O55" s="439"/>
      <c r="P55" s="373">
        <v>2.9345724181451396</v>
      </c>
      <c r="Q55" s="439"/>
      <c r="R55" s="373">
        <v>4.343072861152284</v>
      </c>
      <c r="S55" s="439"/>
      <c r="T55" s="373">
        <v>8.2336302975644351</v>
      </c>
      <c r="U55" s="439"/>
      <c r="V55" s="373">
        <v>8.5155354376098558</v>
      </c>
      <c r="W55" s="439"/>
      <c r="X55" s="373">
        <v>11.516343434599989</v>
      </c>
      <c r="Y55" s="439"/>
      <c r="Z55" s="373">
        <v>12.389002503199045</v>
      </c>
      <c r="AA55" s="439"/>
      <c r="AB55" s="373">
        <v>11.823733387288401</v>
      </c>
      <c r="AC55" s="439"/>
      <c r="AD55" s="373">
        <v>11.474425554221916</v>
      </c>
      <c r="AE55" s="439"/>
      <c r="AF55" s="373">
        <v>11.328047826332512</v>
      </c>
      <c r="AG55" s="439"/>
      <c r="AH55" s="373">
        <v>11.104686224219718</v>
      </c>
      <c r="AI55" s="439"/>
      <c r="AJ55" s="373">
        <v>11.585957407239265</v>
      </c>
      <c r="AK55" s="439"/>
      <c r="AL55" s="373">
        <v>10.884420232261943</v>
      </c>
      <c r="AM55" s="439"/>
      <c r="AN55" s="373">
        <v>13.091049469822801</v>
      </c>
      <c r="AO55" s="439"/>
      <c r="AP55" s="373">
        <v>18.225966535871855</v>
      </c>
      <c r="AQ55" s="439"/>
      <c r="AR55" s="373">
        <v>11.985679360697</v>
      </c>
      <c r="AS55" s="439"/>
      <c r="AT55" s="373">
        <v>10.255939054306754</v>
      </c>
      <c r="AU55" s="439"/>
      <c r="AV55" s="373">
        <v>10.450514038395095</v>
      </c>
      <c r="AW55" s="439"/>
      <c r="AX55" s="373">
        <v>10.512240260499487</v>
      </c>
      <c r="AY55" s="439"/>
      <c r="AZ55" s="373">
        <v>10.492954861087766</v>
      </c>
      <c r="BA55" s="439"/>
      <c r="BB55" s="373">
        <v>9.9599801503029717</v>
      </c>
      <c r="BC55" s="439"/>
      <c r="BD55" s="373">
        <v>9.8808329765832266</v>
      </c>
      <c r="BE55" s="439"/>
      <c r="BF55" s="373">
        <v>9.7707445380226954</v>
      </c>
      <c r="BG55" s="439"/>
      <c r="BH55" s="373">
        <v>9.6887407026063048</v>
      </c>
      <c r="BI55" s="439"/>
      <c r="BJ55" s="373">
        <v>9.6271142335652442</v>
      </c>
      <c r="BK55" s="443"/>
      <c r="BL55" s="424">
        <v>7.9382568428288049</v>
      </c>
      <c r="BM55" s="374" t="s">
        <v>1610</v>
      </c>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0.80196502344092413</v>
      </c>
      <c r="G56" s="439"/>
      <c r="H56" s="376">
        <v>0.85769215389289677</v>
      </c>
      <c r="I56" s="439"/>
      <c r="J56" s="376">
        <v>0.71222588288377353</v>
      </c>
      <c r="K56" s="439"/>
      <c r="L56" s="376">
        <v>0.57975978023368735</v>
      </c>
      <c r="M56" s="439"/>
      <c r="N56" s="376">
        <v>0.59582881821357525</v>
      </c>
      <c r="O56" s="439"/>
      <c r="P56" s="376">
        <v>0.53619115886336743</v>
      </c>
      <c r="Q56" s="439"/>
      <c r="R56" s="376">
        <v>0.77535034172170958</v>
      </c>
      <c r="S56" s="439"/>
      <c r="T56" s="376">
        <v>1.420783538275745</v>
      </c>
      <c r="U56" s="439"/>
      <c r="V56" s="376">
        <v>1.4662309440364192</v>
      </c>
      <c r="W56" s="439"/>
      <c r="X56" s="376">
        <v>1.9658303636418115</v>
      </c>
      <c r="Y56" s="439"/>
      <c r="Z56" s="376">
        <v>2.1168050253264612</v>
      </c>
      <c r="AA56" s="439"/>
      <c r="AB56" s="376">
        <v>2.0182018743823971</v>
      </c>
      <c r="AC56" s="439"/>
      <c r="AD56" s="376">
        <v>1.9634060095149501</v>
      </c>
      <c r="AE56" s="439"/>
      <c r="AF56" s="376">
        <v>1.9386878654990882</v>
      </c>
      <c r="AG56" s="439"/>
      <c r="AH56" s="376">
        <v>1.8975316216418145</v>
      </c>
      <c r="AI56" s="439"/>
      <c r="AJ56" s="376">
        <v>1.9759074890586998</v>
      </c>
      <c r="AK56" s="439"/>
      <c r="AL56" s="376">
        <v>1.8613586057707063</v>
      </c>
      <c r="AM56" s="439"/>
      <c r="AN56" s="376">
        <v>2.2309994806558118</v>
      </c>
      <c r="AO56" s="439"/>
      <c r="AP56" s="376">
        <v>3.0943356916105533</v>
      </c>
      <c r="AQ56" s="439"/>
      <c r="AR56" s="376">
        <v>2.0935443487432832</v>
      </c>
      <c r="AS56" s="439"/>
      <c r="AT56" s="376">
        <v>1.8447952285752383</v>
      </c>
      <c r="AU56" s="439"/>
      <c r="AV56" s="376">
        <v>1.8812175170730117</v>
      </c>
      <c r="AW56" s="439"/>
      <c r="AX56" s="376">
        <v>1.8956426446389718</v>
      </c>
      <c r="AY56" s="439"/>
      <c r="AZ56" s="376">
        <v>1.9023121949032944</v>
      </c>
      <c r="BA56" s="439"/>
      <c r="BB56" s="376">
        <v>1.8396375923722306</v>
      </c>
      <c r="BC56" s="439"/>
      <c r="BD56" s="376">
        <v>1.8282303869891543</v>
      </c>
      <c r="BE56" s="439"/>
      <c r="BF56" s="376">
        <v>1.7683162191782908</v>
      </c>
      <c r="BG56" s="439"/>
      <c r="BH56" s="376">
        <v>1.7423206114981364</v>
      </c>
      <c r="BI56" s="439"/>
      <c r="BJ56" s="376">
        <v>1.710176442480468</v>
      </c>
      <c r="BK56" s="443"/>
      <c r="BL56" s="433">
        <v>1.5063818323146367</v>
      </c>
      <c r="BM56" s="374" t="s">
        <v>1610</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1.0233368167515537</v>
      </c>
      <c r="G57" s="439"/>
      <c r="H57" s="376">
        <v>1.088563876578089</v>
      </c>
      <c r="I57" s="439"/>
      <c r="J57" s="376">
        <v>0.99568689446700853</v>
      </c>
      <c r="K57" s="439"/>
      <c r="L57" s="376">
        <v>0.91055604364415299</v>
      </c>
      <c r="M57" s="439"/>
      <c r="N57" s="376">
        <v>0.92354454588911961</v>
      </c>
      <c r="O57" s="439"/>
      <c r="P57" s="376">
        <v>0.77454605550702471</v>
      </c>
      <c r="Q57" s="439"/>
      <c r="R57" s="376">
        <v>1.0075374387312479</v>
      </c>
      <c r="S57" s="439"/>
      <c r="T57" s="376">
        <v>1.5275299140134968</v>
      </c>
      <c r="U57" s="439"/>
      <c r="V57" s="376">
        <v>1.5572733417534164</v>
      </c>
      <c r="W57" s="439"/>
      <c r="X57" s="376">
        <v>1.9728361747475858</v>
      </c>
      <c r="Y57" s="439"/>
      <c r="Z57" s="376">
        <v>2.1414012086547816</v>
      </c>
      <c r="AA57" s="439"/>
      <c r="AB57" s="376">
        <v>2.030097048789135</v>
      </c>
      <c r="AC57" s="439"/>
      <c r="AD57" s="376">
        <v>2.0120842996419595</v>
      </c>
      <c r="AE57" s="439"/>
      <c r="AF57" s="376">
        <v>1.9918517119420889</v>
      </c>
      <c r="AG57" s="439"/>
      <c r="AH57" s="376">
        <v>1.9310350480827596</v>
      </c>
      <c r="AI57" s="439"/>
      <c r="AJ57" s="376">
        <v>1.9852227062947265</v>
      </c>
      <c r="AK57" s="439"/>
      <c r="AL57" s="376">
        <v>1.9098073911131588</v>
      </c>
      <c r="AM57" s="439"/>
      <c r="AN57" s="376">
        <v>2.2350531873400099</v>
      </c>
      <c r="AO57" s="439"/>
      <c r="AP57" s="376">
        <v>2.9944211538767265</v>
      </c>
      <c r="AQ57" s="439"/>
      <c r="AR57" s="376">
        <v>2.3224032589271855</v>
      </c>
      <c r="AS57" s="439"/>
      <c r="AT57" s="376">
        <v>2.3463930936265145</v>
      </c>
      <c r="AU57" s="439"/>
      <c r="AV57" s="376">
        <v>2.4702618365607094</v>
      </c>
      <c r="AW57" s="439"/>
      <c r="AX57" s="376">
        <v>2.6077385508023099</v>
      </c>
      <c r="AY57" s="439"/>
      <c r="AZ57" s="376">
        <v>2.7321272672158248</v>
      </c>
      <c r="BA57" s="439"/>
      <c r="BB57" s="376">
        <v>2.8078530326066717</v>
      </c>
      <c r="BC57" s="439"/>
      <c r="BD57" s="376">
        <v>2.8234581074649165</v>
      </c>
      <c r="BE57" s="439"/>
      <c r="BF57" s="376">
        <v>2.8095046747863104</v>
      </c>
      <c r="BG57" s="439"/>
      <c r="BH57" s="376">
        <v>2.6406565147753849</v>
      </c>
      <c r="BI57" s="439"/>
      <c r="BJ57" s="376">
        <v>2.4888617057602538</v>
      </c>
      <c r="BK57" s="443"/>
      <c r="BL57" s="433">
        <v>2.0925695520218666</v>
      </c>
      <c r="BM57" s="374" t="s">
        <v>1610</v>
      </c>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5.2472375916296095</v>
      </c>
      <c r="G58" s="439"/>
      <c r="H58" s="370">
        <v>5.6215361621468087</v>
      </c>
      <c r="I58" s="439"/>
      <c r="J58" s="370">
        <v>4.5792198233710586</v>
      </c>
      <c r="K58" s="439"/>
      <c r="L58" s="370">
        <v>3.6312535354152256</v>
      </c>
      <c r="M58" s="439"/>
      <c r="N58" s="370">
        <v>3.7478153133692134</v>
      </c>
      <c r="O58" s="439"/>
      <c r="P58" s="370">
        <v>3.4311272628614935</v>
      </c>
      <c r="Q58" s="439"/>
      <c r="R58" s="370">
        <v>5.0742438916625208</v>
      </c>
      <c r="S58" s="439"/>
      <c r="T58" s="370">
        <v>9.6093620547493384</v>
      </c>
      <c r="U58" s="439"/>
      <c r="V58" s="370">
        <v>9.9378098706358919</v>
      </c>
      <c r="W58" s="439"/>
      <c r="X58" s="370">
        <v>13.436181960686229</v>
      </c>
      <c r="Y58" s="439"/>
      <c r="Z58" s="370">
        <v>14.454917641521092</v>
      </c>
      <c r="AA58" s="439"/>
      <c r="AB58" s="370">
        <v>13.795066915326181</v>
      </c>
      <c r="AC58" s="439"/>
      <c r="AD58" s="370">
        <v>13.399887587182523</v>
      </c>
      <c r="AE58" s="439"/>
      <c r="AF58" s="370">
        <v>13.240119236466715</v>
      </c>
      <c r="AG58" s="439"/>
      <c r="AH58" s="370">
        <v>12.987280637912166</v>
      </c>
      <c r="AI58" s="439"/>
      <c r="AJ58" s="370">
        <v>13.556546738894429</v>
      </c>
      <c r="AK58" s="439"/>
      <c r="AL58" s="370">
        <v>12.750814632824696</v>
      </c>
      <c r="AM58" s="439"/>
      <c r="AN58" s="370">
        <v>15.336674193315879</v>
      </c>
      <c r="AO58" s="439"/>
      <c r="AP58" s="370">
        <v>21.317436754852171</v>
      </c>
      <c r="AQ58" s="439"/>
      <c r="AR58" s="370">
        <v>14.188543915470261</v>
      </c>
      <c r="AS58" s="439"/>
      <c r="AT58" s="370">
        <v>12.310669922018686</v>
      </c>
      <c r="AU58" s="439"/>
      <c r="AV58" s="370">
        <v>12.964492744557528</v>
      </c>
      <c r="AW58" s="439"/>
      <c r="AX58" s="370">
        <v>13.597875642428189</v>
      </c>
      <c r="AY58" s="439"/>
      <c r="AZ58" s="370">
        <v>13.715627854588766</v>
      </c>
      <c r="BA58" s="439"/>
      <c r="BB58" s="370">
        <v>14.040790599921296</v>
      </c>
      <c r="BC58" s="439"/>
      <c r="BD58" s="370">
        <v>13.421563710814958</v>
      </c>
      <c r="BE58" s="439"/>
      <c r="BF58" s="370">
        <v>12.971617237268863</v>
      </c>
      <c r="BG58" s="439"/>
      <c r="BH58" s="370">
        <v>13.095700349994811</v>
      </c>
      <c r="BI58" s="439"/>
      <c r="BJ58" s="370">
        <v>12.274555992127805</v>
      </c>
      <c r="BK58" s="443"/>
      <c r="BL58" s="432">
        <v>10.13763291682346</v>
      </c>
      <c r="BM58" s="374" t="s">
        <v>1610</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3.4874284472323782</v>
      </c>
      <c r="G59" s="439"/>
      <c r="H59" s="373">
        <v>3.7374579254535405</v>
      </c>
      <c r="I59" s="439"/>
      <c r="J59" s="373">
        <v>3.0304684819665302</v>
      </c>
      <c r="K59" s="439"/>
      <c r="L59" s="373">
        <v>2.3876042291115307</v>
      </c>
      <c r="M59" s="439"/>
      <c r="N59" s="373">
        <v>2.4666008168287901</v>
      </c>
      <c r="O59" s="439"/>
      <c r="P59" s="373">
        <v>2.2675337547900356</v>
      </c>
      <c r="Q59" s="439"/>
      <c r="R59" s="373">
        <v>3.3713860719283346</v>
      </c>
      <c r="S59" s="439"/>
      <c r="T59" s="373">
        <v>6.4335830958306355</v>
      </c>
      <c r="U59" s="439"/>
      <c r="V59" s="373">
        <v>6.6565354123654386</v>
      </c>
      <c r="W59" s="439"/>
      <c r="X59" s="373">
        <v>9.0168877385095598</v>
      </c>
      <c r="Y59" s="439"/>
      <c r="Z59" s="373">
        <v>9.6983358429455695</v>
      </c>
      <c r="AA59" s="439"/>
      <c r="AB59" s="373">
        <v>9.2575075932706383</v>
      </c>
      <c r="AC59" s="439"/>
      <c r="AD59" s="373">
        <v>8.9908852233638399</v>
      </c>
      <c r="AE59" s="439"/>
      <c r="AF59" s="373">
        <v>8.8867895086268138</v>
      </c>
      <c r="AG59" s="439"/>
      <c r="AH59" s="373">
        <v>8.7228217745823198</v>
      </c>
      <c r="AI59" s="439"/>
      <c r="AJ59" s="373">
        <v>9.111352496568804</v>
      </c>
      <c r="AK59" s="439"/>
      <c r="AL59" s="373">
        <v>8.5689414125544463</v>
      </c>
      <c r="AM59" s="439"/>
      <c r="AN59" s="373">
        <v>10.31538811174716</v>
      </c>
      <c r="AO59" s="439"/>
      <c r="AP59" s="373">
        <v>14.36159978591445</v>
      </c>
      <c r="AQ59" s="439"/>
      <c r="AR59" s="373">
        <v>9.5729411564564408</v>
      </c>
      <c r="AS59" s="439"/>
      <c r="AT59" s="373">
        <v>8.3234782281470121</v>
      </c>
      <c r="AU59" s="439"/>
      <c r="AV59" s="373">
        <v>8.8951528835761611</v>
      </c>
      <c r="AW59" s="439"/>
      <c r="AX59" s="373">
        <v>9.5030613303049272</v>
      </c>
      <c r="AY59" s="439"/>
      <c r="AZ59" s="373">
        <v>9.6338651793370751</v>
      </c>
      <c r="BA59" s="439"/>
      <c r="BB59" s="373">
        <v>10.092899596983539</v>
      </c>
      <c r="BC59" s="439"/>
      <c r="BD59" s="373">
        <v>9.4921982346941896</v>
      </c>
      <c r="BE59" s="439"/>
      <c r="BF59" s="373">
        <v>9.1522300269273966</v>
      </c>
      <c r="BG59" s="439"/>
      <c r="BH59" s="373">
        <v>9.319050527229102</v>
      </c>
      <c r="BI59" s="439"/>
      <c r="BJ59" s="373">
        <v>8.5378235347026923</v>
      </c>
      <c r="BK59" s="443"/>
      <c r="BL59" s="424">
        <v>7.06558148999118</v>
      </c>
      <c r="BM59" s="374" t="s">
        <v>1610</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0.90248669513117286</v>
      </c>
      <c r="G60" s="439"/>
      <c r="H60" s="373">
        <v>0.96735270593846745</v>
      </c>
      <c r="I60" s="439"/>
      <c r="J60" s="373">
        <v>0.78619431997687461</v>
      </c>
      <c r="K60" s="439"/>
      <c r="L60" s="373">
        <v>0.62150527437611269</v>
      </c>
      <c r="M60" s="439"/>
      <c r="N60" s="373">
        <v>0.64208983032821021</v>
      </c>
      <c r="O60" s="439"/>
      <c r="P60" s="373">
        <v>0.58932694701808674</v>
      </c>
      <c r="Q60" s="439"/>
      <c r="R60" s="373">
        <v>0.87413663618637893</v>
      </c>
      <c r="S60" s="439"/>
      <c r="T60" s="373">
        <v>1.6617973559877279</v>
      </c>
      <c r="U60" s="439"/>
      <c r="V60" s="373">
        <v>1.7191927189358263</v>
      </c>
      <c r="W60" s="439"/>
      <c r="X60" s="373">
        <v>2.3266114141814738</v>
      </c>
      <c r="Y60" s="439"/>
      <c r="Z60" s="373">
        <v>2.5030120828108955</v>
      </c>
      <c r="AA60" s="439"/>
      <c r="AB60" s="373">
        <v>2.3891781106725265</v>
      </c>
      <c r="AC60" s="439"/>
      <c r="AD60" s="373">
        <v>2.3185132758460845</v>
      </c>
      <c r="AE60" s="439"/>
      <c r="AF60" s="373">
        <v>2.2891494305907707</v>
      </c>
      <c r="AG60" s="439"/>
      <c r="AH60" s="373">
        <v>2.2443954089564784</v>
      </c>
      <c r="AI60" s="439"/>
      <c r="AJ60" s="373">
        <v>2.3420765094503064</v>
      </c>
      <c r="AK60" s="439"/>
      <c r="AL60" s="373">
        <v>2.2002202583167345</v>
      </c>
      <c r="AM60" s="439"/>
      <c r="AN60" s="373">
        <v>2.6468439209758796</v>
      </c>
      <c r="AO60" s="439"/>
      <c r="AP60" s="373">
        <v>3.6758317785410997</v>
      </c>
      <c r="AQ60" s="439"/>
      <c r="AR60" s="373">
        <v>2.4189443061048159</v>
      </c>
      <c r="AS60" s="439"/>
      <c r="AT60" s="373">
        <v>2.0686057287599753</v>
      </c>
      <c r="AU60" s="439"/>
      <c r="AV60" s="373">
        <v>2.1123339938049388</v>
      </c>
      <c r="AW60" s="439"/>
      <c r="AX60" s="373">
        <v>2.1216888873623909</v>
      </c>
      <c r="AY60" s="439"/>
      <c r="AZ60" s="373">
        <v>2.1116109233782074</v>
      </c>
      <c r="BA60" s="439"/>
      <c r="BB60" s="373">
        <v>2.0579624048879959</v>
      </c>
      <c r="BC60" s="439"/>
      <c r="BD60" s="373">
        <v>2.0409609097311372</v>
      </c>
      <c r="BE60" s="439"/>
      <c r="BF60" s="373">
        <v>1.9727840379284083</v>
      </c>
      <c r="BG60" s="439"/>
      <c r="BH60" s="373">
        <v>1.9461994126820066</v>
      </c>
      <c r="BI60" s="439"/>
      <c r="BJ60" s="373">
        <v>1.9312765906344616</v>
      </c>
      <c r="BK60" s="443"/>
      <c r="BL60" s="424">
        <v>1.5798740290866995</v>
      </c>
      <c r="BM60" s="374" t="s">
        <v>1610</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0.85732244926605805</v>
      </c>
      <c r="G61" s="439"/>
      <c r="H61" s="373">
        <v>0.91672553075480079</v>
      </c>
      <c r="I61" s="439"/>
      <c r="J61" s="373">
        <v>0.7625570214276538</v>
      </c>
      <c r="K61" s="439"/>
      <c r="L61" s="373">
        <v>0.62214403192758228</v>
      </c>
      <c r="M61" s="439"/>
      <c r="N61" s="373">
        <v>0.63912466621221331</v>
      </c>
      <c r="O61" s="439"/>
      <c r="P61" s="373">
        <v>0.57426656105337104</v>
      </c>
      <c r="Q61" s="439"/>
      <c r="R61" s="373">
        <v>0.82872118354780733</v>
      </c>
      <c r="S61" s="439"/>
      <c r="T61" s="373">
        <v>1.5139816029309749</v>
      </c>
      <c r="U61" s="439"/>
      <c r="V61" s="373">
        <v>1.562081739334626</v>
      </c>
      <c r="W61" s="439"/>
      <c r="X61" s="373">
        <v>2.0926828079951942</v>
      </c>
      <c r="Y61" s="439"/>
      <c r="Z61" s="373">
        <v>2.2535697157646273</v>
      </c>
      <c r="AA61" s="439"/>
      <c r="AB61" s="373">
        <v>2.148381211383017</v>
      </c>
      <c r="AC61" s="439"/>
      <c r="AD61" s="373">
        <v>2.090489087972597</v>
      </c>
      <c r="AE61" s="439"/>
      <c r="AF61" s="373">
        <v>2.0641802972491314</v>
      </c>
      <c r="AG61" s="439"/>
      <c r="AH61" s="373">
        <v>2.0200634543733673</v>
      </c>
      <c r="AI61" s="439"/>
      <c r="AJ61" s="373">
        <v>2.1031177328753183</v>
      </c>
      <c r="AK61" s="439"/>
      <c r="AL61" s="373">
        <v>1.9816529619535146</v>
      </c>
      <c r="AM61" s="439"/>
      <c r="AN61" s="373">
        <v>2.3744421605928396</v>
      </c>
      <c r="AO61" s="439"/>
      <c r="AP61" s="373">
        <v>3.2800051903966234</v>
      </c>
      <c r="AQ61" s="439"/>
      <c r="AR61" s="373">
        <v>2.1966584529090039</v>
      </c>
      <c r="AS61" s="439"/>
      <c r="AT61" s="373">
        <v>1.9185859651116997</v>
      </c>
      <c r="AU61" s="439"/>
      <c r="AV61" s="373">
        <v>1.9570058671764297</v>
      </c>
      <c r="AW61" s="439"/>
      <c r="AX61" s="373">
        <v>1.9731254247608705</v>
      </c>
      <c r="AY61" s="439"/>
      <c r="AZ61" s="373">
        <v>1.9701517518734823</v>
      </c>
      <c r="BA61" s="439"/>
      <c r="BB61" s="373">
        <v>1.8899285980497627</v>
      </c>
      <c r="BC61" s="439"/>
      <c r="BD61" s="373">
        <v>1.8884045663896321</v>
      </c>
      <c r="BE61" s="439"/>
      <c r="BF61" s="373">
        <v>1.8466031724130578</v>
      </c>
      <c r="BG61" s="439"/>
      <c r="BH61" s="373">
        <v>1.8304504100837036</v>
      </c>
      <c r="BI61" s="439"/>
      <c r="BJ61" s="373">
        <v>1.8054558667906513</v>
      </c>
      <c r="BK61" s="443"/>
      <c r="BL61" s="424">
        <v>1.4921773977455794</v>
      </c>
      <c r="BM61" s="374" t="s">
        <v>1610</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15.718817973483871</v>
      </c>
      <c r="G62" s="439"/>
      <c r="H62" s="370">
        <v>16.728563396458863</v>
      </c>
      <c r="I62" s="439"/>
      <c r="J62" s="370">
        <v>14.386002313331424</v>
      </c>
      <c r="K62" s="439"/>
      <c r="L62" s="370">
        <v>12.259482496500581</v>
      </c>
      <c r="M62" s="439"/>
      <c r="N62" s="370">
        <v>12.417700474876614</v>
      </c>
      <c r="O62" s="439"/>
      <c r="P62" s="370">
        <v>13.508455368622826</v>
      </c>
      <c r="Q62" s="439"/>
      <c r="R62" s="370">
        <v>17.249655678740169</v>
      </c>
      <c r="S62" s="439"/>
      <c r="T62" s="370">
        <v>26.494642140402952</v>
      </c>
      <c r="U62" s="439"/>
      <c r="V62" s="370">
        <v>27.661813785490651</v>
      </c>
      <c r="W62" s="439"/>
      <c r="X62" s="370">
        <v>35.832644773967573</v>
      </c>
      <c r="Y62" s="439"/>
      <c r="Z62" s="370">
        <v>39.698367972120458</v>
      </c>
      <c r="AA62" s="439"/>
      <c r="AB62" s="370">
        <v>37.868541506221305</v>
      </c>
      <c r="AC62" s="439"/>
      <c r="AD62" s="370">
        <v>37.490264246658569</v>
      </c>
      <c r="AE62" s="439"/>
      <c r="AF62" s="370">
        <v>36.944332599246856</v>
      </c>
      <c r="AG62" s="439"/>
      <c r="AH62" s="370">
        <v>36.117686300754684</v>
      </c>
      <c r="AI62" s="439"/>
      <c r="AJ62" s="370">
        <v>37.886751539004159</v>
      </c>
      <c r="AK62" s="439"/>
      <c r="AL62" s="370">
        <v>35.993305758497954</v>
      </c>
      <c r="AM62" s="439"/>
      <c r="AN62" s="370">
        <v>41.785043991136043</v>
      </c>
      <c r="AO62" s="439"/>
      <c r="AP62" s="370">
        <v>53.476005762115228</v>
      </c>
      <c r="AQ62" s="439"/>
      <c r="AR62" s="370">
        <v>36.988826233295271</v>
      </c>
      <c r="AS62" s="439"/>
      <c r="AT62" s="370">
        <v>33.446136147965888</v>
      </c>
      <c r="AU62" s="439"/>
      <c r="AV62" s="370">
        <v>34.29835595115614</v>
      </c>
      <c r="AW62" s="439"/>
      <c r="AX62" s="370">
        <v>33.988754461973471</v>
      </c>
      <c r="AY62" s="439"/>
      <c r="AZ62" s="370">
        <v>32.78128118310191</v>
      </c>
      <c r="BA62" s="439"/>
      <c r="BB62" s="370">
        <v>30.866315310379157</v>
      </c>
      <c r="BC62" s="439"/>
      <c r="BD62" s="370">
        <v>30.887579736473015</v>
      </c>
      <c r="BE62" s="439"/>
      <c r="BF62" s="370">
        <v>31.044595721001954</v>
      </c>
      <c r="BG62" s="439"/>
      <c r="BH62" s="370">
        <v>29.590864806498644</v>
      </c>
      <c r="BI62" s="439"/>
      <c r="BJ62" s="370">
        <v>28.603356771182767</v>
      </c>
      <c r="BK62" s="443"/>
      <c r="BL62" s="432">
        <v>23.638901284327059</v>
      </c>
      <c r="BM62" s="374" t="s">
        <v>1610</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v>15.718817973483871</v>
      </c>
      <c r="G63" s="439"/>
      <c r="H63" s="382">
        <v>16.728563396458863</v>
      </c>
      <c r="I63" s="439"/>
      <c r="J63" s="382">
        <v>14.386002313331424</v>
      </c>
      <c r="K63" s="439"/>
      <c r="L63" s="382">
        <v>12.259482496500581</v>
      </c>
      <c r="M63" s="439"/>
      <c r="N63" s="382">
        <v>12.417700474876614</v>
      </c>
      <c r="O63" s="439"/>
      <c r="P63" s="382">
        <v>13.508455368622826</v>
      </c>
      <c r="Q63" s="439"/>
      <c r="R63" s="382">
        <v>17.249655678740169</v>
      </c>
      <c r="S63" s="439"/>
      <c r="T63" s="382">
        <v>26.494642140402952</v>
      </c>
      <c r="U63" s="439"/>
      <c r="V63" s="382">
        <v>27.661813785490651</v>
      </c>
      <c r="W63" s="439"/>
      <c r="X63" s="382">
        <v>35.832644773967573</v>
      </c>
      <c r="Y63" s="439"/>
      <c r="Z63" s="382">
        <v>39.698367972120458</v>
      </c>
      <c r="AA63" s="439"/>
      <c r="AB63" s="382">
        <v>37.868541506221305</v>
      </c>
      <c r="AC63" s="439"/>
      <c r="AD63" s="382">
        <v>37.490264246658569</v>
      </c>
      <c r="AE63" s="439"/>
      <c r="AF63" s="382">
        <v>36.944332599246856</v>
      </c>
      <c r="AG63" s="439"/>
      <c r="AH63" s="382">
        <v>36.117686300754684</v>
      </c>
      <c r="AI63" s="439"/>
      <c r="AJ63" s="382">
        <v>37.886751539004159</v>
      </c>
      <c r="AK63" s="439"/>
      <c r="AL63" s="382">
        <v>35.993305758497954</v>
      </c>
      <c r="AM63" s="439"/>
      <c r="AN63" s="382">
        <v>41.785043991136043</v>
      </c>
      <c r="AO63" s="439"/>
      <c r="AP63" s="382">
        <v>53.476005762115228</v>
      </c>
      <c r="AQ63" s="439"/>
      <c r="AR63" s="382">
        <v>36.988826233295271</v>
      </c>
      <c r="AS63" s="439"/>
      <c r="AT63" s="382">
        <v>33.446136147965888</v>
      </c>
      <c r="AU63" s="439"/>
      <c r="AV63" s="382">
        <v>34.29835595115614</v>
      </c>
      <c r="AW63" s="439"/>
      <c r="AX63" s="382">
        <v>33.988754461973471</v>
      </c>
      <c r="AY63" s="439"/>
      <c r="AZ63" s="382">
        <v>32.78128118310191</v>
      </c>
      <c r="BA63" s="439"/>
      <c r="BB63" s="382">
        <v>30.866315310379157</v>
      </c>
      <c r="BC63" s="439"/>
      <c r="BD63" s="382">
        <v>30.887579736473015</v>
      </c>
      <c r="BE63" s="439"/>
      <c r="BF63" s="382">
        <v>31.044595721001954</v>
      </c>
      <c r="BG63" s="439"/>
      <c r="BH63" s="382">
        <v>29.590864806498644</v>
      </c>
      <c r="BI63" s="439"/>
      <c r="BJ63" s="382">
        <v>28.603356771182767</v>
      </c>
      <c r="BK63" s="443"/>
      <c r="BL63" s="434"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17.446005496417456</v>
      </c>
      <c r="G64" s="439"/>
      <c r="H64" s="370">
        <v>18.432046313660472</v>
      </c>
      <c r="I64" s="439"/>
      <c r="J64" s="370">
        <v>16.820794651192152</v>
      </c>
      <c r="K64" s="439"/>
      <c r="L64" s="370">
        <v>15.357476114266479</v>
      </c>
      <c r="M64" s="439"/>
      <c r="N64" s="370">
        <v>15.327189612792493</v>
      </c>
      <c r="O64" s="439"/>
      <c r="P64" s="370">
        <v>17.910790637606816</v>
      </c>
      <c r="Q64" s="439"/>
      <c r="R64" s="370">
        <v>20.783198459238097</v>
      </c>
      <c r="S64" s="439"/>
      <c r="T64" s="370">
        <v>26.281991213759554</v>
      </c>
      <c r="U64" s="439"/>
      <c r="V64" s="370">
        <v>27.592658069512069</v>
      </c>
      <c r="W64" s="439"/>
      <c r="X64" s="370">
        <v>33.871229938515867</v>
      </c>
      <c r="Y64" s="439"/>
      <c r="Z64" s="370">
        <v>38.685400413094023</v>
      </c>
      <c r="AA64" s="439"/>
      <c r="AB64" s="370">
        <v>36.837999351354647</v>
      </c>
      <c r="AC64" s="439"/>
      <c r="AD64" s="370">
        <v>37.268951843462773</v>
      </c>
      <c r="AE64" s="439"/>
      <c r="AF64" s="370">
        <v>36.671867885156779</v>
      </c>
      <c r="AG64" s="439"/>
      <c r="AH64" s="370">
        <v>35.683330493678142</v>
      </c>
      <c r="AI64" s="439"/>
      <c r="AJ64" s="370">
        <v>37.529897359852811</v>
      </c>
      <c r="AK64" s="439"/>
      <c r="AL64" s="370">
        <v>36.140904155421374</v>
      </c>
      <c r="AM64" s="439"/>
      <c r="AN64" s="370">
        <v>40.384535297703849</v>
      </c>
      <c r="AO64" s="439"/>
      <c r="AP64" s="370">
        <v>49.180261004822825</v>
      </c>
      <c r="AQ64" s="439"/>
      <c r="AR64" s="370">
        <v>38.372049450130014</v>
      </c>
      <c r="AS64" s="439"/>
      <c r="AT64" s="370">
        <v>39.508890346248208</v>
      </c>
      <c r="AU64" s="439"/>
      <c r="AV64" s="370">
        <v>41.011373216827536</v>
      </c>
      <c r="AW64" s="439"/>
      <c r="AX64" s="370">
        <v>40.796278013579361</v>
      </c>
      <c r="AY64" s="439"/>
      <c r="AZ64" s="370">
        <v>38.786214109943764</v>
      </c>
      <c r="BA64" s="439"/>
      <c r="BB64" s="370">
        <v>37.587762120333551</v>
      </c>
      <c r="BC64" s="439"/>
      <c r="BD64" s="370">
        <v>36.389233202933283</v>
      </c>
      <c r="BE64" s="439"/>
      <c r="BF64" s="370">
        <v>38.278784371655185</v>
      </c>
      <c r="BG64" s="439"/>
      <c r="BH64" s="370">
        <v>35.609918579727747</v>
      </c>
      <c r="BI64" s="439"/>
      <c r="BJ64" s="370">
        <v>32.847502702409706</v>
      </c>
      <c r="BK64" s="443"/>
      <c r="BL64" s="432">
        <v>27.765424179815387</v>
      </c>
      <c r="BM64" s="374" t="s">
        <v>1610</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8"/>
      <c r="G65" s="440"/>
      <c r="H65" s="378"/>
      <c r="I65" s="440"/>
      <c r="J65" s="378"/>
      <c r="K65" s="440"/>
      <c r="L65" s="378"/>
      <c r="M65" s="440"/>
      <c r="N65" s="378"/>
      <c r="O65" s="440"/>
      <c r="P65" s="378"/>
      <c r="Q65" s="440"/>
      <c r="R65" s="378"/>
      <c r="S65" s="440"/>
      <c r="T65" s="378"/>
      <c r="U65" s="440"/>
      <c r="V65" s="378"/>
      <c r="W65" s="440"/>
      <c r="X65" s="378"/>
      <c r="Y65" s="440"/>
      <c r="Z65" s="378"/>
      <c r="AA65" s="440"/>
      <c r="AB65" s="378"/>
      <c r="AC65" s="440"/>
      <c r="AD65" s="378"/>
      <c r="AE65" s="440"/>
      <c r="AF65" s="378"/>
      <c r="AG65" s="440"/>
      <c r="AH65" s="378"/>
      <c r="AI65" s="440"/>
      <c r="AJ65" s="378"/>
      <c r="AK65" s="440"/>
      <c r="AL65" s="378"/>
      <c r="AM65" s="440"/>
      <c r="AN65" s="378"/>
      <c r="AO65" s="440"/>
      <c r="AP65" s="378"/>
      <c r="AQ65" s="440"/>
      <c r="AR65" s="378"/>
      <c r="AS65" s="440"/>
      <c r="AT65" s="378"/>
      <c r="AU65" s="440"/>
      <c r="AV65" s="378"/>
      <c r="AW65" s="440"/>
      <c r="AX65" s="378"/>
      <c r="AY65" s="440"/>
      <c r="AZ65" s="378"/>
      <c r="BA65" s="440"/>
      <c r="BB65" s="378"/>
      <c r="BC65" s="440"/>
      <c r="BD65" s="378"/>
      <c r="BE65" s="440"/>
      <c r="BF65" s="378"/>
      <c r="BG65" s="440"/>
      <c r="BH65" s="378"/>
      <c r="BI65" s="440"/>
      <c r="BJ65" s="378"/>
      <c r="BK65" s="444"/>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11.01195285632379</v>
      </c>
      <c r="G66" s="439"/>
      <c r="H66" s="373">
        <v>11.567208511211188</v>
      </c>
      <c r="I66" s="439"/>
      <c r="J66" s="373">
        <v>10.936757533039184</v>
      </c>
      <c r="K66" s="439"/>
      <c r="L66" s="373">
        <v>10.368759889015809</v>
      </c>
      <c r="M66" s="439"/>
      <c r="N66" s="373">
        <v>10.22881778204302</v>
      </c>
      <c r="O66" s="439"/>
      <c r="P66" s="373">
        <v>13.436413031411558</v>
      </c>
      <c r="Q66" s="439"/>
      <c r="R66" s="373">
        <v>14.544330872198314</v>
      </c>
      <c r="S66" s="439"/>
      <c r="T66" s="373">
        <v>15.477067816307983</v>
      </c>
      <c r="U66" s="439"/>
      <c r="V66" s="373">
        <v>16.490925889471512</v>
      </c>
      <c r="W66" s="439"/>
      <c r="X66" s="373">
        <v>19.21522273114179</v>
      </c>
      <c r="Y66" s="439"/>
      <c r="Z66" s="373">
        <v>22.881773755133679</v>
      </c>
      <c r="AA66" s="439"/>
      <c r="AB66" s="373">
        <v>21.789989795183153</v>
      </c>
      <c r="AC66" s="439"/>
      <c r="AD66" s="373">
        <v>22.574012584923445</v>
      </c>
      <c r="AE66" s="439"/>
      <c r="AF66" s="373">
        <v>22.148993257717464</v>
      </c>
      <c r="AG66" s="439"/>
      <c r="AH66" s="373">
        <v>21.510731599833505</v>
      </c>
      <c r="AI66" s="439"/>
      <c r="AJ66" s="373">
        <v>22.821407037179242</v>
      </c>
      <c r="AK66" s="439"/>
      <c r="AL66" s="373">
        <v>22.212196349412913</v>
      </c>
      <c r="AM66" s="439"/>
      <c r="AN66" s="373">
        <v>23.800134208160436</v>
      </c>
      <c r="AO66" s="439"/>
      <c r="AP66" s="373">
        <v>26.083660823728017</v>
      </c>
      <c r="AQ66" s="439"/>
      <c r="AR66" s="373">
        <v>22.203625188427011</v>
      </c>
      <c r="AS66" s="439"/>
      <c r="AT66" s="373">
        <v>24.434769693704826</v>
      </c>
      <c r="AU66" s="439"/>
      <c r="AV66" s="373">
        <v>25.673169587664681</v>
      </c>
      <c r="AW66" s="439"/>
      <c r="AX66" s="373">
        <v>25.121158316659638</v>
      </c>
      <c r="AY66" s="439"/>
      <c r="AZ66" s="373">
        <v>22.871743568746322</v>
      </c>
      <c r="BA66" s="439"/>
      <c r="BB66" s="373">
        <v>22.017545222467383</v>
      </c>
      <c r="BC66" s="439"/>
      <c r="BD66" s="373">
        <v>21.297787897752677</v>
      </c>
      <c r="BE66" s="439"/>
      <c r="BF66" s="373">
        <v>22.816389011045327</v>
      </c>
      <c r="BG66" s="439"/>
      <c r="BH66" s="373">
        <v>20.260611831583674</v>
      </c>
      <c r="BI66" s="439"/>
      <c r="BJ66" s="373">
        <v>17.970364914401245</v>
      </c>
      <c r="BK66" s="443"/>
      <c r="BL66" s="424">
        <v>15.04322743304064</v>
      </c>
      <c r="BM66" s="374" t="s">
        <v>1610</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1.4458548438844625</v>
      </c>
      <c r="G67" s="439"/>
      <c r="H67" s="373">
        <v>1.5374014891371153</v>
      </c>
      <c r="I67" s="439"/>
      <c r="J67" s="373">
        <v>1.3754596331246254</v>
      </c>
      <c r="K67" s="439"/>
      <c r="L67" s="373">
        <v>1.2269625657468208</v>
      </c>
      <c r="M67" s="439"/>
      <c r="N67" s="373">
        <v>1.2451452185005252</v>
      </c>
      <c r="O67" s="439"/>
      <c r="P67" s="373">
        <v>1.0572387431123227</v>
      </c>
      <c r="Q67" s="439"/>
      <c r="R67" s="373">
        <v>1.4052362983968469</v>
      </c>
      <c r="S67" s="439"/>
      <c r="T67" s="373">
        <v>2.2302714516700233</v>
      </c>
      <c r="U67" s="439"/>
      <c r="V67" s="373">
        <v>2.2793679169527201</v>
      </c>
      <c r="W67" s="439"/>
      <c r="X67" s="373">
        <v>2.9316606289671889</v>
      </c>
      <c r="Y67" s="439"/>
      <c r="Z67" s="373">
        <v>3.1729844472622375</v>
      </c>
      <c r="AA67" s="439"/>
      <c r="AB67" s="373">
        <v>3.0112557836109244</v>
      </c>
      <c r="AC67" s="439"/>
      <c r="AD67" s="373">
        <v>2.9667266101648457</v>
      </c>
      <c r="AE67" s="439"/>
      <c r="AF67" s="373">
        <v>2.9329723525974503</v>
      </c>
      <c r="AG67" s="439"/>
      <c r="AH67" s="373">
        <v>2.8497981910184738</v>
      </c>
      <c r="AI67" s="439"/>
      <c r="AJ67" s="373">
        <v>2.9394437220582295</v>
      </c>
      <c r="AK67" s="439"/>
      <c r="AL67" s="373">
        <v>2.8085516646435305</v>
      </c>
      <c r="AM67" s="439"/>
      <c r="AN67" s="373">
        <v>3.309036472541635</v>
      </c>
      <c r="AO67" s="439"/>
      <c r="AP67" s="373">
        <v>4.6801901973471436</v>
      </c>
      <c r="AQ67" s="439"/>
      <c r="AR67" s="373">
        <v>3.525655410551809</v>
      </c>
      <c r="AS67" s="439"/>
      <c r="AT67" s="373">
        <v>3.5507864471896546</v>
      </c>
      <c r="AU67" s="439"/>
      <c r="AV67" s="373">
        <v>3.5828430268725908</v>
      </c>
      <c r="AW67" s="439"/>
      <c r="AX67" s="373">
        <v>3.6731219158822768</v>
      </c>
      <c r="AY67" s="439"/>
      <c r="AZ67" s="373">
        <v>3.7033991724456041</v>
      </c>
      <c r="BA67" s="439"/>
      <c r="BB67" s="373">
        <v>3.6778745878619397</v>
      </c>
      <c r="BC67" s="439"/>
      <c r="BD67" s="373">
        <v>3.6817578923520489</v>
      </c>
      <c r="BE67" s="439"/>
      <c r="BF67" s="373">
        <v>3.6395227628843072</v>
      </c>
      <c r="BG67" s="439"/>
      <c r="BH67" s="373">
        <v>3.5709846883970959</v>
      </c>
      <c r="BI67" s="439"/>
      <c r="BJ67" s="373">
        <v>3.3813541519539365</v>
      </c>
      <c r="BK67" s="443"/>
      <c r="BL67" s="424">
        <v>2.836004394881086</v>
      </c>
      <c r="BM67" s="374" t="s">
        <v>1610</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0.69191214857157413</v>
      </c>
      <c r="G68" s="439"/>
      <c r="H68" s="376">
        <v>0.74111681712772892</v>
      </c>
      <c r="I68" s="439"/>
      <c r="J68" s="376">
        <v>0.60647567168359606</v>
      </c>
      <c r="K68" s="439"/>
      <c r="L68" s="376">
        <v>0.48401310992061686</v>
      </c>
      <c r="M68" s="439"/>
      <c r="N68" s="376">
        <v>0.49918373060648036</v>
      </c>
      <c r="O68" s="439"/>
      <c r="P68" s="376">
        <v>0.45523882227930601</v>
      </c>
      <c r="Q68" s="439"/>
      <c r="R68" s="376">
        <v>0.66977651964538476</v>
      </c>
      <c r="S68" s="439"/>
      <c r="T68" s="376">
        <v>1.2587236186044304</v>
      </c>
      <c r="U68" s="439"/>
      <c r="V68" s="376">
        <v>1.3012039600136096</v>
      </c>
      <c r="W68" s="439"/>
      <c r="X68" s="376">
        <v>1.7558905109540663</v>
      </c>
      <c r="Y68" s="439"/>
      <c r="Z68" s="376">
        <v>1.8895457174419437</v>
      </c>
      <c r="AA68" s="439"/>
      <c r="AB68" s="376">
        <v>1.8029712854501228</v>
      </c>
      <c r="AC68" s="439"/>
      <c r="AD68" s="376">
        <v>1.7509828318981335</v>
      </c>
      <c r="AE68" s="439"/>
      <c r="AF68" s="376">
        <v>1.7288456201722495</v>
      </c>
      <c r="AG68" s="439"/>
      <c r="AH68" s="376">
        <v>1.6941541199622832</v>
      </c>
      <c r="AI68" s="439"/>
      <c r="AJ68" s="376">
        <v>1.7667347177906694</v>
      </c>
      <c r="AK68" s="439"/>
      <c r="AL68" s="376">
        <v>1.6611274089291437</v>
      </c>
      <c r="AM68" s="439"/>
      <c r="AN68" s="376">
        <v>1.9960770600738038</v>
      </c>
      <c r="AO68" s="439"/>
      <c r="AP68" s="376">
        <v>2.787373212981906</v>
      </c>
      <c r="AQ68" s="439"/>
      <c r="AR68" s="376">
        <v>1.8486841381089272</v>
      </c>
      <c r="AS68" s="439"/>
      <c r="AT68" s="376">
        <v>1.5966245545708899</v>
      </c>
      <c r="AU68" s="439"/>
      <c r="AV68" s="376">
        <v>1.6250746685743878</v>
      </c>
      <c r="AW68" s="439"/>
      <c r="AX68" s="376">
        <v>1.6314278564902551</v>
      </c>
      <c r="AY68" s="439"/>
      <c r="AZ68" s="376">
        <v>1.6334264173576565</v>
      </c>
      <c r="BA68" s="439"/>
      <c r="BB68" s="376">
        <v>1.5654017817041255</v>
      </c>
      <c r="BC68" s="439"/>
      <c r="BD68" s="376">
        <v>1.5601915017397359</v>
      </c>
      <c r="BE68" s="439"/>
      <c r="BF68" s="376">
        <v>1.5451013198173127</v>
      </c>
      <c r="BG68" s="439"/>
      <c r="BH68" s="376">
        <v>1.5359779463447292</v>
      </c>
      <c r="BI68" s="439"/>
      <c r="BJ68" s="376">
        <v>1.5442482556549133</v>
      </c>
      <c r="BK68" s="443"/>
      <c r="BL68" s="433">
        <v>1.2634380597943842</v>
      </c>
      <c r="BM68" s="374" t="s">
        <v>1610</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8"/>
      <c r="G69" s="440"/>
      <c r="H69" s="378"/>
      <c r="I69" s="440"/>
      <c r="J69" s="378"/>
      <c r="K69" s="440"/>
      <c r="L69" s="378"/>
      <c r="M69" s="440"/>
      <c r="N69" s="378"/>
      <c r="O69" s="440"/>
      <c r="P69" s="378"/>
      <c r="Q69" s="440"/>
      <c r="R69" s="378"/>
      <c r="S69" s="440"/>
      <c r="T69" s="378"/>
      <c r="U69" s="440"/>
      <c r="V69" s="378"/>
      <c r="W69" s="440"/>
      <c r="X69" s="378"/>
      <c r="Y69" s="440"/>
      <c r="Z69" s="378"/>
      <c r="AA69" s="440"/>
      <c r="AB69" s="378"/>
      <c r="AC69" s="440"/>
      <c r="AD69" s="378"/>
      <c r="AE69" s="440"/>
      <c r="AF69" s="378"/>
      <c r="AG69" s="440"/>
      <c r="AH69" s="378"/>
      <c r="AI69" s="440"/>
      <c r="AJ69" s="378"/>
      <c r="AK69" s="440"/>
      <c r="AL69" s="378"/>
      <c r="AM69" s="440"/>
      <c r="AN69" s="378"/>
      <c r="AO69" s="440"/>
      <c r="AP69" s="378"/>
      <c r="AQ69" s="440"/>
      <c r="AR69" s="378"/>
      <c r="AS69" s="440"/>
      <c r="AT69" s="378"/>
      <c r="AU69" s="440"/>
      <c r="AV69" s="378"/>
      <c r="AW69" s="440"/>
      <c r="AX69" s="378"/>
      <c r="AY69" s="440"/>
      <c r="AZ69" s="378"/>
      <c r="BA69" s="440"/>
      <c r="BB69" s="378"/>
      <c r="BC69" s="440"/>
      <c r="BD69" s="378"/>
      <c r="BE69" s="440"/>
      <c r="BF69" s="378"/>
      <c r="BG69" s="440"/>
      <c r="BH69" s="378"/>
      <c r="BI69" s="440"/>
      <c r="BJ69" s="378"/>
      <c r="BK69" s="444"/>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1.3424856505493117</v>
      </c>
      <c r="G70" s="439"/>
      <c r="H70" s="373">
        <v>1.4282508471936664</v>
      </c>
      <c r="I70" s="439"/>
      <c r="J70" s="373">
        <v>1.2586663883756488</v>
      </c>
      <c r="K70" s="439"/>
      <c r="L70" s="373">
        <v>1.1033218249898495</v>
      </c>
      <c r="M70" s="439"/>
      <c r="N70" s="373">
        <v>1.1212891337601998</v>
      </c>
      <c r="O70" s="439"/>
      <c r="P70" s="373">
        <v>0.96165146287452197</v>
      </c>
      <c r="Q70" s="439"/>
      <c r="R70" s="373">
        <v>1.2988214433802034</v>
      </c>
      <c r="S70" s="439"/>
      <c r="T70" s="373">
        <v>2.1259745111534931</v>
      </c>
      <c r="U70" s="439"/>
      <c r="V70" s="373">
        <v>2.1770088338604889</v>
      </c>
      <c r="W70" s="439"/>
      <c r="X70" s="373">
        <v>2.8271754786459642</v>
      </c>
      <c r="Y70" s="439"/>
      <c r="Z70" s="373">
        <v>3.0553803802454649</v>
      </c>
      <c r="AA70" s="439"/>
      <c r="AB70" s="373">
        <v>2.9022660833340566</v>
      </c>
      <c r="AC70" s="439"/>
      <c r="AD70" s="373">
        <v>2.8498269640162341</v>
      </c>
      <c r="AE70" s="439"/>
      <c r="AF70" s="373">
        <v>2.8158891079683936</v>
      </c>
      <c r="AG70" s="439"/>
      <c r="AH70" s="373">
        <v>2.7403820810385704</v>
      </c>
      <c r="AI70" s="439"/>
      <c r="AJ70" s="373">
        <v>2.8327426068470722</v>
      </c>
      <c r="AK70" s="439"/>
      <c r="AL70" s="373">
        <v>2.6963843272967782</v>
      </c>
      <c r="AM70" s="439"/>
      <c r="AN70" s="373">
        <v>3.1900907393465854</v>
      </c>
      <c r="AO70" s="439"/>
      <c r="AP70" s="373">
        <v>4.4299697216076019</v>
      </c>
      <c r="AQ70" s="439"/>
      <c r="AR70" s="373">
        <v>3.1987066413023113</v>
      </c>
      <c r="AS70" s="439"/>
      <c r="AT70" s="373">
        <v>3.1031145499233945</v>
      </c>
      <c r="AU70" s="439"/>
      <c r="AV70" s="373">
        <v>3.1645878376830874</v>
      </c>
      <c r="AW70" s="439"/>
      <c r="AX70" s="373">
        <v>3.3433886882086403</v>
      </c>
      <c r="AY70" s="439"/>
      <c r="AZ70" s="373">
        <v>3.4964905845044254</v>
      </c>
      <c r="BA70" s="439"/>
      <c r="BB70" s="373">
        <v>3.4996397185786647</v>
      </c>
      <c r="BC70" s="439"/>
      <c r="BD70" s="373">
        <v>3.2445369814309633</v>
      </c>
      <c r="BE70" s="439"/>
      <c r="BF70" s="373">
        <v>3.5323748272072457</v>
      </c>
      <c r="BG70" s="439"/>
      <c r="BH70" s="373">
        <v>3.5617071856177906</v>
      </c>
      <c r="BI70" s="439"/>
      <c r="BJ70" s="373">
        <v>3.4133084520749128</v>
      </c>
      <c r="BK70" s="443"/>
      <c r="BL70" s="424">
        <v>2.8206239897692695</v>
      </c>
      <c r="BM70" s="374" t="s">
        <v>1610</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2.9537999970883173</v>
      </c>
      <c r="G71" s="439"/>
      <c r="H71" s="373">
        <v>3.158068648990771</v>
      </c>
      <c r="I71" s="439"/>
      <c r="J71" s="373">
        <v>2.6434354249690992</v>
      </c>
      <c r="K71" s="439"/>
      <c r="L71" s="373">
        <v>2.1744187245933815</v>
      </c>
      <c r="M71" s="439"/>
      <c r="N71" s="373">
        <v>2.2327537478822674</v>
      </c>
      <c r="O71" s="439"/>
      <c r="P71" s="373">
        <v>2.000248577929109</v>
      </c>
      <c r="Q71" s="439"/>
      <c r="R71" s="373">
        <v>2.8650333256173499</v>
      </c>
      <c r="S71" s="439"/>
      <c r="T71" s="373">
        <v>5.1899538160236203</v>
      </c>
      <c r="U71" s="439"/>
      <c r="V71" s="373">
        <v>5.3441514692137417</v>
      </c>
      <c r="W71" s="439"/>
      <c r="X71" s="373">
        <v>7.1412805888068549</v>
      </c>
      <c r="Y71" s="439"/>
      <c r="Z71" s="373">
        <v>7.6857161130106997</v>
      </c>
      <c r="AA71" s="439"/>
      <c r="AB71" s="373">
        <v>7.3315164037763907</v>
      </c>
      <c r="AC71" s="439"/>
      <c r="AD71" s="373">
        <v>7.1274028524601141</v>
      </c>
      <c r="AE71" s="439"/>
      <c r="AF71" s="373">
        <v>7.0451675467012249</v>
      </c>
      <c r="AG71" s="439"/>
      <c r="AH71" s="373">
        <v>6.8882645018253053</v>
      </c>
      <c r="AI71" s="439"/>
      <c r="AJ71" s="373">
        <v>7.1695692759775946</v>
      </c>
      <c r="AK71" s="439"/>
      <c r="AL71" s="373">
        <v>6.7626444051390049</v>
      </c>
      <c r="AM71" s="439"/>
      <c r="AN71" s="373">
        <v>8.0891968175813851</v>
      </c>
      <c r="AO71" s="439"/>
      <c r="AP71" s="373">
        <v>11.199067049158163</v>
      </c>
      <c r="AQ71" s="439"/>
      <c r="AR71" s="373">
        <v>7.5953780717399573</v>
      </c>
      <c r="AS71" s="439"/>
      <c r="AT71" s="373">
        <v>6.8235951008594453</v>
      </c>
      <c r="AU71" s="439"/>
      <c r="AV71" s="373">
        <v>6.9656980960327877</v>
      </c>
      <c r="AW71" s="439"/>
      <c r="AX71" s="373">
        <v>7.027181236338552</v>
      </c>
      <c r="AY71" s="439"/>
      <c r="AZ71" s="373">
        <v>7.0811543668897574</v>
      </c>
      <c r="BA71" s="439"/>
      <c r="BB71" s="373">
        <v>6.8273008097214429</v>
      </c>
      <c r="BC71" s="439"/>
      <c r="BD71" s="373">
        <v>6.6049589296578528</v>
      </c>
      <c r="BE71" s="439"/>
      <c r="BF71" s="373">
        <v>6.7453964507009889</v>
      </c>
      <c r="BG71" s="439"/>
      <c r="BH71" s="373">
        <v>6.6806369277844579</v>
      </c>
      <c r="BI71" s="439"/>
      <c r="BJ71" s="373">
        <v>6.5382269283247023</v>
      </c>
      <c r="BK71" s="443"/>
      <c r="BL71" s="424">
        <v>5.8021303023300055</v>
      </c>
      <c r="BM71" s="374" t="s">
        <v>1610</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8.2674474363700554</v>
      </c>
      <c r="G72" s="439"/>
      <c r="H72" s="370">
        <v>8.8306819549105864</v>
      </c>
      <c r="I72" s="439"/>
      <c r="J72" s="370">
        <v>7.9472311423779765</v>
      </c>
      <c r="K72" s="439"/>
      <c r="L72" s="370">
        <v>7.1557814920674083</v>
      </c>
      <c r="M72" s="439"/>
      <c r="N72" s="370">
        <v>7.2582394419734992</v>
      </c>
      <c r="O72" s="439"/>
      <c r="P72" s="370">
        <v>7.9660950720735055</v>
      </c>
      <c r="Q72" s="439"/>
      <c r="R72" s="370">
        <v>9.7076561739684255</v>
      </c>
      <c r="S72" s="439"/>
      <c r="T72" s="370">
        <v>13.430117304917349</v>
      </c>
      <c r="U72" s="439"/>
      <c r="V72" s="370">
        <v>14.052731184321457</v>
      </c>
      <c r="W72" s="439"/>
      <c r="X72" s="370">
        <v>17.659564521270205</v>
      </c>
      <c r="Y72" s="439"/>
      <c r="Z72" s="370">
        <v>19.862607041468628</v>
      </c>
      <c r="AA72" s="439"/>
      <c r="AB72" s="370">
        <v>18.949887406502981</v>
      </c>
      <c r="AC72" s="439"/>
      <c r="AD72" s="370">
        <v>19.048644973673067</v>
      </c>
      <c r="AE72" s="439"/>
      <c r="AF72" s="370">
        <v>18.820825691006757</v>
      </c>
      <c r="AG72" s="439"/>
      <c r="AH72" s="370">
        <v>18.358324575932134</v>
      </c>
      <c r="AI72" s="439"/>
      <c r="AJ72" s="370">
        <v>19.23424293092782</v>
      </c>
      <c r="AK72" s="439"/>
      <c r="AL72" s="370">
        <v>18.52093776058166</v>
      </c>
      <c r="AM72" s="439"/>
      <c r="AN72" s="370">
        <v>21.106568536998992</v>
      </c>
      <c r="AO72" s="439"/>
      <c r="AP72" s="370">
        <v>26.945834347889239</v>
      </c>
      <c r="AQ72" s="439"/>
      <c r="AR72" s="370">
        <v>21.265776586317763</v>
      </c>
      <c r="AS72" s="439"/>
      <c r="AT72" s="370">
        <v>22.31822181143464</v>
      </c>
      <c r="AU72" s="439"/>
      <c r="AV72" s="370">
        <v>24.590004265750501</v>
      </c>
      <c r="AW72" s="439"/>
      <c r="AX72" s="370">
        <v>25.731936052562332</v>
      </c>
      <c r="AY72" s="439"/>
      <c r="AZ72" s="370">
        <v>26.386424665334729</v>
      </c>
      <c r="BA72" s="439"/>
      <c r="BB72" s="370">
        <v>27.654110224914341</v>
      </c>
      <c r="BC72" s="439"/>
      <c r="BD72" s="370">
        <v>25.532878912670025</v>
      </c>
      <c r="BE72" s="439"/>
      <c r="BF72" s="370">
        <v>26.7397745428385</v>
      </c>
      <c r="BG72" s="439"/>
      <c r="BH72" s="370">
        <v>25.9624476211172</v>
      </c>
      <c r="BI72" s="439"/>
      <c r="BJ72" s="370">
        <v>24.872375727301428</v>
      </c>
      <c r="BK72" s="443"/>
      <c r="BL72" s="432">
        <v>20.441737438533842</v>
      </c>
      <c r="BM72" s="374" t="s">
        <v>1610</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3.6956436623328792</v>
      </c>
      <c r="G73" s="439"/>
      <c r="H73" s="373">
        <v>3.9392158014454797</v>
      </c>
      <c r="I73" s="439"/>
      <c r="J73" s="373">
        <v>3.6870528554972704</v>
      </c>
      <c r="K73" s="439"/>
      <c r="L73" s="373">
        <v>3.4692247559361391</v>
      </c>
      <c r="M73" s="439"/>
      <c r="N73" s="373">
        <v>3.4810314905478528</v>
      </c>
      <c r="O73" s="439"/>
      <c r="P73" s="373">
        <v>4.6757750037513812</v>
      </c>
      <c r="Q73" s="439"/>
      <c r="R73" s="373">
        <v>5.1790857213797414</v>
      </c>
      <c r="S73" s="439"/>
      <c r="T73" s="373">
        <v>5.8122300945869743</v>
      </c>
      <c r="U73" s="439"/>
      <c r="V73" s="373">
        <v>6.2230964752913351</v>
      </c>
      <c r="W73" s="439"/>
      <c r="X73" s="373">
        <v>7.4081646867165762</v>
      </c>
      <c r="Y73" s="439"/>
      <c r="Z73" s="373">
        <v>8.7746101524029818</v>
      </c>
      <c r="AA73" s="439"/>
      <c r="AB73" s="373">
        <v>8.3949391274495397</v>
      </c>
      <c r="AC73" s="439"/>
      <c r="AD73" s="373">
        <v>8.6845541585251471</v>
      </c>
      <c r="AE73" s="439"/>
      <c r="AF73" s="373">
        <v>8.5654306448626052</v>
      </c>
      <c r="AG73" s="439"/>
      <c r="AH73" s="373">
        <v>8.3552894740605854</v>
      </c>
      <c r="AI73" s="439"/>
      <c r="AJ73" s="373">
        <v>8.8703459295148477</v>
      </c>
      <c r="AK73" s="439"/>
      <c r="AL73" s="373">
        <v>8.6538814556071983</v>
      </c>
      <c r="AM73" s="439"/>
      <c r="AN73" s="373">
        <v>9.4020100606289176</v>
      </c>
      <c r="AO73" s="439"/>
      <c r="AP73" s="373">
        <v>10.5191167821511</v>
      </c>
      <c r="AQ73" s="439"/>
      <c r="AR73" s="373">
        <v>9.1741100489488314</v>
      </c>
      <c r="AS73" s="439"/>
      <c r="AT73" s="373">
        <v>10.266778887940646</v>
      </c>
      <c r="AU73" s="439"/>
      <c r="AV73" s="373">
        <v>11.717610210323624</v>
      </c>
      <c r="AW73" s="439"/>
      <c r="AX73" s="373">
        <v>12.281916204798755</v>
      </c>
      <c r="AY73" s="439"/>
      <c r="AZ73" s="373">
        <v>12.444061974844388</v>
      </c>
      <c r="BA73" s="439"/>
      <c r="BB73" s="373">
        <v>14.002541559509741</v>
      </c>
      <c r="BC73" s="439"/>
      <c r="BD73" s="373">
        <v>13.232479050495964</v>
      </c>
      <c r="BE73" s="439"/>
      <c r="BF73" s="373">
        <v>12.845816874656631</v>
      </c>
      <c r="BG73" s="439"/>
      <c r="BH73" s="373">
        <v>11.844822988250655</v>
      </c>
      <c r="BI73" s="439"/>
      <c r="BJ73" s="373">
        <v>10.879219989033887</v>
      </c>
      <c r="BK73" s="443"/>
      <c r="BL73" s="424">
        <v>8.8175194300865005</v>
      </c>
      <c r="BM73" s="374" t="s">
        <v>1610</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1.0000566505225572</v>
      </c>
      <c r="G74" s="439"/>
      <c r="H74" s="373">
        <v>1.0711796391833599</v>
      </c>
      <c r="I74" s="439"/>
      <c r="J74" s="373">
        <v>0.88124121381242337</v>
      </c>
      <c r="K74" s="439"/>
      <c r="L74" s="373">
        <v>0.70851064511566553</v>
      </c>
      <c r="M74" s="439"/>
      <c r="N74" s="373">
        <v>0.73037180674534563</v>
      </c>
      <c r="O74" s="439"/>
      <c r="P74" s="373">
        <v>0.66336905912809208</v>
      </c>
      <c r="Q74" s="439"/>
      <c r="R74" s="373">
        <v>0.97041972020544986</v>
      </c>
      <c r="S74" s="439"/>
      <c r="T74" s="373">
        <v>1.8075827961167448</v>
      </c>
      <c r="U74" s="439"/>
      <c r="V74" s="373">
        <v>1.8678291884787894</v>
      </c>
      <c r="W74" s="439"/>
      <c r="X74" s="373">
        <v>2.5148288496857001</v>
      </c>
      <c r="Y74" s="439"/>
      <c r="Z74" s="373">
        <v>2.7073620799189229</v>
      </c>
      <c r="AA74" s="439"/>
      <c r="AB74" s="373">
        <v>2.5829219536295427</v>
      </c>
      <c r="AC74" s="439"/>
      <c r="AD74" s="373">
        <v>2.5106133020888919</v>
      </c>
      <c r="AE74" s="439"/>
      <c r="AF74" s="373">
        <v>2.4793532837510823</v>
      </c>
      <c r="AG74" s="439"/>
      <c r="AH74" s="373">
        <v>2.4287939021844789</v>
      </c>
      <c r="AI74" s="439"/>
      <c r="AJ74" s="373">
        <v>2.5316391995727625</v>
      </c>
      <c r="AK74" s="439"/>
      <c r="AL74" s="373">
        <v>2.3826650216883078</v>
      </c>
      <c r="AM74" s="439"/>
      <c r="AN74" s="373">
        <v>2.8603061794411775</v>
      </c>
      <c r="AO74" s="439"/>
      <c r="AP74" s="373">
        <v>3.9773852946407864</v>
      </c>
      <c r="AQ74" s="439"/>
      <c r="AR74" s="373">
        <v>2.6459149598103173</v>
      </c>
      <c r="AS74" s="439"/>
      <c r="AT74" s="373">
        <v>2.3067069565776728</v>
      </c>
      <c r="AU74" s="439"/>
      <c r="AV74" s="373">
        <v>2.3584350861440315</v>
      </c>
      <c r="AW74" s="439"/>
      <c r="AX74" s="373">
        <v>2.3864271748256436</v>
      </c>
      <c r="AY74" s="439"/>
      <c r="AZ74" s="373">
        <v>2.385241301752818</v>
      </c>
      <c r="BA74" s="439"/>
      <c r="BB74" s="373">
        <v>2.2871505604094273</v>
      </c>
      <c r="BC74" s="439"/>
      <c r="BD74" s="373">
        <v>2.2499510859876319</v>
      </c>
      <c r="BE74" s="439"/>
      <c r="BF74" s="373">
        <v>2.2098125848716932</v>
      </c>
      <c r="BG74" s="439"/>
      <c r="BH74" s="373">
        <v>2.2187288368749556</v>
      </c>
      <c r="BI74" s="439"/>
      <c r="BJ74" s="373">
        <v>2.2006779064349069</v>
      </c>
      <c r="BK74" s="443"/>
      <c r="BL74" s="424">
        <v>1.8125297099043653</v>
      </c>
      <c r="BM74" s="374" t="s">
        <v>1610</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0.81849850273380076</v>
      </c>
      <c r="G75" s="439"/>
      <c r="H75" s="373">
        <v>0.87428048118708901</v>
      </c>
      <c r="I75" s="439"/>
      <c r="J75" s="373">
        <v>0.74329187533159524</v>
      </c>
      <c r="K75" s="439"/>
      <c r="L75" s="373">
        <v>0.62390758308538075</v>
      </c>
      <c r="M75" s="439"/>
      <c r="N75" s="373">
        <v>0.63890663116157476</v>
      </c>
      <c r="O75" s="439"/>
      <c r="P75" s="373">
        <v>0.56431109174042493</v>
      </c>
      <c r="Q75" s="439"/>
      <c r="R75" s="373">
        <v>0.7948272612225703</v>
      </c>
      <c r="S75" s="439"/>
      <c r="T75" s="373">
        <v>1.3964133939015193</v>
      </c>
      <c r="U75" s="439"/>
      <c r="V75" s="373">
        <v>1.4374874231984172</v>
      </c>
      <c r="W75" s="439"/>
      <c r="X75" s="373">
        <v>1.9056107412546224</v>
      </c>
      <c r="Y75" s="439"/>
      <c r="Z75" s="373">
        <v>2.0551868122360695</v>
      </c>
      <c r="AA75" s="439"/>
      <c r="AB75" s="373">
        <v>1.9572845237342553</v>
      </c>
      <c r="AC75" s="439"/>
      <c r="AD75" s="373">
        <v>1.9111514155235818</v>
      </c>
      <c r="AE75" s="439"/>
      <c r="AF75" s="373">
        <v>1.8880627639984877</v>
      </c>
      <c r="AG75" s="439"/>
      <c r="AH75" s="373">
        <v>1.8444939950827755</v>
      </c>
      <c r="AI75" s="439"/>
      <c r="AJ75" s="373">
        <v>1.9158626568750292</v>
      </c>
      <c r="AK75" s="439"/>
      <c r="AL75" s="373">
        <v>1.8122901482558988</v>
      </c>
      <c r="AM75" s="439"/>
      <c r="AN75" s="373">
        <v>2.1620011469256135</v>
      </c>
      <c r="AO75" s="439"/>
      <c r="AP75" s="373">
        <v>2.9194775733151688</v>
      </c>
      <c r="AQ75" s="439"/>
      <c r="AR75" s="373">
        <v>1.9944842974435175</v>
      </c>
      <c r="AS75" s="439"/>
      <c r="AT75" s="373">
        <v>1.8182927184533566</v>
      </c>
      <c r="AU75" s="439"/>
      <c r="AV75" s="373">
        <v>1.9126216681792541</v>
      </c>
      <c r="AW75" s="439"/>
      <c r="AX75" s="373">
        <v>1.9261937481189302</v>
      </c>
      <c r="AY75" s="439"/>
      <c r="AZ75" s="373">
        <v>1.941383370724667</v>
      </c>
      <c r="BA75" s="439"/>
      <c r="BB75" s="373">
        <v>1.8727197870232404</v>
      </c>
      <c r="BC75" s="439"/>
      <c r="BD75" s="373">
        <v>1.755104568573669</v>
      </c>
      <c r="BE75" s="439"/>
      <c r="BF75" s="373">
        <v>1.7997912872291471</v>
      </c>
      <c r="BG75" s="439"/>
      <c r="BH75" s="373">
        <v>1.6910241711266656</v>
      </c>
      <c r="BI75" s="439"/>
      <c r="BJ75" s="373">
        <v>1.687893381476758</v>
      </c>
      <c r="BK75" s="443"/>
      <c r="BL75" s="424">
        <v>1.3736679897104089</v>
      </c>
      <c r="BM75" s="374" t="s">
        <v>1610</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2.753248620780818</v>
      </c>
      <c r="G76" s="439"/>
      <c r="H76" s="373">
        <v>2.9460060330946587</v>
      </c>
      <c r="I76" s="439"/>
      <c r="J76" s="373">
        <v>2.6356451977366873</v>
      </c>
      <c r="K76" s="439"/>
      <c r="L76" s="373">
        <v>2.3541385079302231</v>
      </c>
      <c r="M76" s="439"/>
      <c r="N76" s="373">
        <v>2.4079295135187251</v>
      </c>
      <c r="O76" s="439"/>
      <c r="P76" s="373">
        <v>2.0626399174536072</v>
      </c>
      <c r="Q76" s="439"/>
      <c r="R76" s="373">
        <v>2.7633234711606645</v>
      </c>
      <c r="S76" s="439"/>
      <c r="T76" s="373">
        <v>4.4138910203121116</v>
      </c>
      <c r="U76" s="439"/>
      <c r="V76" s="373">
        <v>4.5243180973529142</v>
      </c>
      <c r="W76" s="439"/>
      <c r="X76" s="373">
        <v>5.830960243613303</v>
      </c>
      <c r="Y76" s="439"/>
      <c r="Z76" s="373">
        <v>6.3254479969106532</v>
      </c>
      <c r="AA76" s="439"/>
      <c r="AB76" s="373">
        <v>6.0147418016896435</v>
      </c>
      <c r="AC76" s="439"/>
      <c r="AD76" s="373">
        <v>5.9423260975354468</v>
      </c>
      <c r="AE76" s="439"/>
      <c r="AF76" s="373">
        <v>5.8879789983945825</v>
      </c>
      <c r="AG76" s="439"/>
      <c r="AH76" s="373">
        <v>5.7297472046042941</v>
      </c>
      <c r="AI76" s="439"/>
      <c r="AJ76" s="373">
        <v>5.9163951449651817</v>
      </c>
      <c r="AK76" s="439"/>
      <c r="AL76" s="373">
        <v>5.6721011350302541</v>
      </c>
      <c r="AM76" s="439"/>
      <c r="AN76" s="373">
        <v>6.6822511500032835</v>
      </c>
      <c r="AO76" s="439"/>
      <c r="AP76" s="373">
        <v>9.5298546977821825</v>
      </c>
      <c r="AQ76" s="439"/>
      <c r="AR76" s="373">
        <v>7.4512672801150952</v>
      </c>
      <c r="AS76" s="439"/>
      <c r="AT76" s="373">
        <v>7.9264432484629666</v>
      </c>
      <c r="AU76" s="439"/>
      <c r="AV76" s="373">
        <v>8.601337301103591</v>
      </c>
      <c r="AW76" s="439"/>
      <c r="AX76" s="373">
        <v>9.1373989248190028</v>
      </c>
      <c r="AY76" s="439"/>
      <c r="AZ76" s="373">
        <v>9.6157380180128555</v>
      </c>
      <c r="BA76" s="439"/>
      <c r="BB76" s="373">
        <v>9.4916983179719345</v>
      </c>
      <c r="BC76" s="439"/>
      <c r="BD76" s="373">
        <v>8.2953442076127608</v>
      </c>
      <c r="BE76" s="439"/>
      <c r="BF76" s="373">
        <v>9.8843537960810295</v>
      </c>
      <c r="BG76" s="439"/>
      <c r="BH76" s="373">
        <v>10.207871624864923</v>
      </c>
      <c r="BI76" s="439"/>
      <c r="BJ76" s="373">
        <v>10.104584450355876</v>
      </c>
      <c r="BK76" s="443"/>
      <c r="BL76" s="424">
        <v>8.4380203088325683</v>
      </c>
      <c r="BM76" s="374" t="s">
        <v>1610</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11.857615005480842</v>
      </c>
      <c r="G77" s="439"/>
      <c r="H77" s="370">
        <v>12.5511912729085</v>
      </c>
      <c r="I77" s="439"/>
      <c r="J77" s="370">
        <v>11.103587332668461</v>
      </c>
      <c r="K77" s="439"/>
      <c r="L77" s="370">
        <v>9.7929523693407958</v>
      </c>
      <c r="M77" s="439"/>
      <c r="N77" s="370">
        <v>9.7931714137561734</v>
      </c>
      <c r="O77" s="439"/>
      <c r="P77" s="370">
        <v>12.185260929284979</v>
      </c>
      <c r="Q77" s="439"/>
      <c r="R77" s="370">
        <v>14.35376553212992</v>
      </c>
      <c r="S77" s="439"/>
      <c r="T77" s="370">
        <v>19.031986600880693</v>
      </c>
      <c r="U77" s="439"/>
      <c r="V77" s="370">
        <v>20.099781601739917</v>
      </c>
      <c r="W77" s="439"/>
      <c r="X77" s="370">
        <v>25.177443824280381</v>
      </c>
      <c r="Y77" s="439"/>
      <c r="Z77" s="370">
        <v>28.699645677396301</v>
      </c>
      <c r="AA77" s="439"/>
      <c r="AB77" s="370">
        <v>27.387041949964022</v>
      </c>
      <c r="AC77" s="439"/>
      <c r="AD77" s="370">
        <v>27.553322344127956</v>
      </c>
      <c r="AE77" s="439"/>
      <c r="AF77" s="370">
        <v>27.088177160555563</v>
      </c>
      <c r="AG77" s="439"/>
      <c r="AH77" s="370">
        <v>26.453579956694703</v>
      </c>
      <c r="AI77" s="439"/>
      <c r="AJ77" s="370">
        <v>27.952211759026987</v>
      </c>
      <c r="AK77" s="439"/>
      <c r="AL77" s="370">
        <v>26.737995426214916</v>
      </c>
      <c r="AM77" s="439"/>
      <c r="AN77" s="370">
        <v>30.116226167448435</v>
      </c>
      <c r="AO77" s="439"/>
      <c r="AP77" s="370">
        <v>36.844695099066996</v>
      </c>
      <c r="AQ77" s="439"/>
      <c r="AR77" s="370">
        <v>27.043670411145392</v>
      </c>
      <c r="AS77" s="439"/>
      <c r="AT77" s="370">
        <v>25.92906636912528</v>
      </c>
      <c r="AU77" s="439"/>
      <c r="AV77" s="370">
        <v>26.706556099929561</v>
      </c>
      <c r="AW77" s="439"/>
      <c r="AX77" s="370">
        <v>26.180932127822786</v>
      </c>
      <c r="AY77" s="439"/>
      <c r="AZ77" s="370">
        <v>24.480012241271467</v>
      </c>
      <c r="BA77" s="439"/>
      <c r="BB77" s="370">
        <v>23.710759655837727</v>
      </c>
      <c r="BC77" s="439"/>
      <c r="BD77" s="370">
        <v>23.960711729109917</v>
      </c>
      <c r="BE77" s="439"/>
      <c r="BF77" s="370">
        <v>24.367091619026436</v>
      </c>
      <c r="BG77" s="439"/>
      <c r="BH77" s="370">
        <v>22.52551606485622</v>
      </c>
      <c r="BI77" s="439"/>
      <c r="BJ77" s="370">
        <v>21.248128423252972</v>
      </c>
      <c r="BK77" s="443"/>
      <c r="BL77" s="432">
        <v>18.017173188422767</v>
      </c>
      <c r="BM77" s="374" t="s">
        <v>1610</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6.7675518864702422</v>
      </c>
      <c r="G78" s="439"/>
      <c r="H78" s="370">
        <v>7.1999917192307574</v>
      </c>
      <c r="I78" s="439"/>
      <c r="J78" s="370">
        <v>6.1694859278255745</v>
      </c>
      <c r="K78" s="439"/>
      <c r="L78" s="370">
        <v>5.2337490488190301</v>
      </c>
      <c r="M78" s="439"/>
      <c r="N78" s="370">
        <v>5.2988434433091252</v>
      </c>
      <c r="O78" s="439"/>
      <c r="P78" s="370">
        <v>5.8249291535286787</v>
      </c>
      <c r="Q78" s="439"/>
      <c r="R78" s="370">
        <v>7.4384561079583751</v>
      </c>
      <c r="S78" s="439"/>
      <c r="T78" s="370">
        <v>11.452181847148303</v>
      </c>
      <c r="U78" s="439"/>
      <c r="V78" s="370">
        <v>11.96542460731678</v>
      </c>
      <c r="W78" s="439"/>
      <c r="X78" s="370">
        <v>15.520057137357036</v>
      </c>
      <c r="Y78" s="439"/>
      <c r="Z78" s="370">
        <v>17.200620605121138</v>
      </c>
      <c r="AA78" s="439"/>
      <c r="AB78" s="370">
        <v>16.410119077932357</v>
      </c>
      <c r="AC78" s="439"/>
      <c r="AD78" s="370">
        <v>16.239161080233128</v>
      </c>
      <c r="AE78" s="439"/>
      <c r="AF78" s="370">
        <v>15.997920991077617</v>
      </c>
      <c r="AG78" s="439"/>
      <c r="AH78" s="370">
        <v>15.644379741151104</v>
      </c>
      <c r="AI78" s="439"/>
      <c r="AJ78" s="370">
        <v>16.421951103306743</v>
      </c>
      <c r="AK78" s="439"/>
      <c r="AL78" s="370">
        <v>15.588421597328281</v>
      </c>
      <c r="AM78" s="439"/>
      <c r="AN78" s="370">
        <v>18.098028849981709</v>
      </c>
      <c r="AO78" s="439"/>
      <c r="AP78" s="370">
        <v>23.588410713849484</v>
      </c>
      <c r="AQ78" s="439"/>
      <c r="AR78" s="370">
        <v>16.456900725208772</v>
      </c>
      <c r="AS78" s="439"/>
      <c r="AT78" s="370">
        <v>15.043143209793598</v>
      </c>
      <c r="AU78" s="439"/>
      <c r="AV78" s="370">
        <v>15.423843422796057</v>
      </c>
      <c r="AW78" s="439"/>
      <c r="AX78" s="370">
        <v>15.373872863600349</v>
      </c>
      <c r="AY78" s="439"/>
      <c r="AZ78" s="370">
        <v>14.854687047349501</v>
      </c>
      <c r="BA78" s="439"/>
      <c r="BB78" s="370">
        <v>14.144773820286357</v>
      </c>
      <c r="BC78" s="439"/>
      <c r="BD78" s="370">
        <v>14.132079549472515</v>
      </c>
      <c r="BE78" s="439"/>
      <c r="BF78" s="370">
        <v>14.231951930541692</v>
      </c>
      <c r="BG78" s="439"/>
      <c r="BH78" s="370">
        <v>13.613824781045526</v>
      </c>
      <c r="BI78" s="439"/>
      <c r="BJ78" s="370">
        <v>13.103905035778393</v>
      </c>
      <c r="BK78" s="443"/>
      <c r="BL78" s="432">
        <v>10.813116009203839</v>
      </c>
      <c r="BM78" s="374" t="s">
        <v>1610</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8.6017806918861393</v>
      </c>
      <c r="G79" s="439"/>
      <c r="H79" s="370">
        <v>9.1231797608887835</v>
      </c>
      <c r="I79" s="439"/>
      <c r="J79" s="370">
        <v>8.0020653698267346</v>
      </c>
      <c r="K79" s="439"/>
      <c r="L79" s="370">
        <v>6.9825300915820065</v>
      </c>
      <c r="M79" s="439"/>
      <c r="N79" s="370">
        <v>7.0249840024608172</v>
      </c>
      <c r="O79" s="439"/>
      <c r="P79" s="370">
        <v>7.9493027864504864</v>
      </c>
      <c r="Q79" s="439"/>
      <c r="R79" s="370">
        <v>9.7523225719261593</v>
      </c>
      <c r="S79" s="439"/>
      <c r="T79" s="370">
        <v>13.984394335005934</v>
      </c>
      <c r="U79" s="439"/>
      <c r="V79" s="370">
        <v>14.615986959235013</v>
      </c>
      <c r="W79" s="439"/>
      <c r="X79" s="370">
        <v>18.611731617517449</v>
      </c>
      <c r="Y79" s="439"/>
      <c r="Z79" s="370">
        <v>20.818721152666377</v>
      </c>
      <c r="AA79" s="439"/>
      <c r="AB79" s="370">
        <v>19.864466124516436</v>
      </c>
      <c r="AC79" s="439"/>
      <c r="AD79" s="370">
        <v>19.766911337846075</v>
      </c>
      <c r="AE79" s="439"/>
      <c r="AF79" s="370">
        <v>19.477146093056646</v>
      </c>
      <c r="AG79" s="439"/>
      <c r="AH79" s="370">
        <v>19.004962806531804</v>
      </c>
      <c r="AI79" s="439"/>
      <c r="AJ79" s="370">
        <v>19.973524660590353</v>
      </c>
      <c r="AK79" s="439"/>
      <c r="AL79" s="370">
        <v>19.045851590686965</v>
      </c>
      <c r="AM79" s="439"/>
      <c r="AN79" s="370">
        <v>21.807059850701091</v>
      </c>
      <c r="AO79" s="439"/>
      <c r="AP79" s="370">
        <v>27.58976900029889</v>
      </c>
      <c r="AQ79" s="439"/>
      <c r="AR79" s="370">
        <v>19.853890002879922</v>
      </c>
      <c r="AS79" s="439"/>
      <c r="AT79" s="370">
        <v>18.697953314572263</v>
      </c>
      <c r="AU79" s="439"/>
      <c r="AV79" s="370">
        <v>19.184645189145868</v>
      </c>
      <c r="AW79" s="439"/>
      <c r="AX79" s="370">
        <v>19.028346067741129</v>
      </c>
      <c r="AY79" s="439"/>
      <c r="AZ79" s="370">
        <v>18.233386413620618</v>
      </c>
      <c r="BA79" s="439"/>
      <c r="BB79" s="370">
        <v>17.400841327452923</v>
      </c>
      <c r="BC79" s="439"/>
      <c r="BD79" s="370">
        <v>17.604434946666217</v>
      </c>
      <c r="BE79" s="439"/>
      <c r="BF79" s="370">
        <v>17.495091704190635</v>
      </c>
      <c r="BG79" s="439"/>
      <c r="BH79" s="370">
        <v>16.460916208103789</v>
      </c>
      <c r="BI79" s="439"/>
      <c r="BJ79" s="370">
        <v>15.588711548850007</v>
      </c>
      <c r="BK79" s="443"/>
      <c r="BL79" s="432">
        <v>13.840214946232354</v>
      </c>
      <c r="BM79" s="374" t="s">
        <v>1610</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5.1863217838413673</v>
      </c>
      <c r="G80" s="439"/>
      <c r="H80" s="373">
        <v>5.4636138507845473</v>
      </c>
      <c r="I80" s="439"/>
      <c r="J80" s="373">
        <v>5.0269871072530732</v>
      </c>
      <c r="K80" s="439"/>
      <c r="L80" s="373">
        <v>4.6305092179840823</v>
      </c>
      <c r="M80" s="439"/>
      <c r="N80" s="373">
        <v>4.5955913043820527</v>
      </c>
      <c r="O80" s="439"/>
      <c r="P80" s="373">
        <v>5.7146279207882156</v>
      </c>
      <c r="Q80" s="439"/>
      <c r="R80" s="373">
        <v>6.4438758874915614</v>
      </c>
      <c r="S80" s="439"/>
      <c r="T80" s="373">
        <v>7.6751513621008298</v>
      </c>
      <c r="U80" s="439"/>
      <c r="V80" s="373">
        <v>8.104165349380283</v>
      </c>
      <c r="W80" s="439"/>
      <c r="X80" s="373">
        <v>9.7960708953867215</v>
      </c>
      <c r="Y80" s="439"/>
      <c r="Z80" s="373">
        <v>11.35087151857018</v>
      </c>
      <c r="AA80" s="439"/>
      <c r="AB80" s="373">
        <v>10.816465543360547</v>
      </c>
      <c r="AC80" s="439"/>
      <c r="AD80" s="373">
        <v>11.013408011085712</v>
      </c>
      <c r="AE80" s="439"/>
      <c r="AF80" s="373">
        <v>10.824163259335723</v>
      </c>
      <c r="AG80" s="439"/>
      <c r="AH80" s="373">
        <v>10.527805752202555</v>
      </c>
      <c r="AI80" s="439"/>
      <c r="AJ80" s="373">
        <v>11.123129849651786</v>
      </c>
      <c r="AK80" s="439"/>
      <c r="AL80" s="373">
        <v>10.734303484570496</v>
      </c>
      <c r="AM80" s="439"/>
      <c r="AN80" s="373">
        <v>11.815638194277794</v>
      </c>
      <c r="AO80" s="439"/>
      <c r="AP80" s="373">
        <v>13.67663405414932</v>
      </c>
      <c r="AQ80" s="439"/>
      <c r="AR80" s="373">
        <v>10.714676301954373</v>
      </c>
      <c r="AS80" s="439"/>
      <c r="AT80" s="373">
        <v>10.8853170769756</v>
      </c>
      <c r="AU80" s="439"/>
      <c r="AV80" s="373">
        <v>11.238581962308633</v>
      </c>
      <c r="AW80" s="439"/>
      <c r="AX80" s="373">
        <v>11.049057005223972</v>
      </c>
      <c r="AY80" s="439"/>
      <c r="AZ80" s="373">
        <v>10.266117777593681</v>
      </c>
      <c r="BA80" s="439"/>
      <c r="BB80" s="373">
        <v>9.797613547033265</v>
      </c>
      <c r="BC80" s="439"/>
      <c r="BD80" s="373">
        <v>10.049087736451126</v>
      </c>
      <c r="BE80" s="439"/>
      <c r="BF80" s="373">
        <v>10.033289810689755</v>
      </c>
      <c r="BG80" s="439"/>
      <c r="BH80" s="373">
        <v>9.0495116839029492</v>
      </c>
      <c r="BI80" s="439"/>
      <c r="BJ80" s="373">
        <v>8.2241374547893873</v>
      </c>
      <c r="BK80" s="443"/>
      <c r="BL80" s="424">
        <v>7.301443043588713</v>
      </c>
      <c r="BM80" s="374" t="s">
        <v>1610</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3.4154589080447719</v>
      </c>
      <c r="G81" s="439"/>
      <c r="H81" s="373">
        <v>3.6595659101042362</v>
      </c>
      <c r="I81" s="439"/>
      <c r="J81" s="373">
        <v>2.9750782625736605</v>
      </c>
      <c r="K81" s="439"/>
      <c r="L81" s="373">
        <v>2.3520208735979247</v>
      </c>
      <c r="M81" s="439"/>
      <c r="N81" s="373">
        <v>2.429392698078765</v>
      </c>
      <c r="O81" s="439"/>
      <c r="P81" s="373">
        <v>2.2346748656622704</v>
      </c>
      <c r="Q81" s="439"/>
      <c r="R81" s="373">
        <v>3.3084466844345983</v>
      </c>
      <c r="S81" s="439"/>
      <c r="T81" s="373">
        <v>6.3092429729051052</v>
      </c>
      <c r="U81" s="439"/>
      <c r="V81" s="373">
        <v>6.5118216098547297</v>
      </c>
      <c r="W81" s="439"/>
      <c r="X81" s="373">
        <v>8.8156607221307262</v>
      </c>
      <c r="Y81" s="439"/>
      <c r="Z81" s="373">
        <v>9.4678496340961971</v>
      </c>
      <c r="AA81" s="439"/>
      <c r="AB81" s="373">
        <v>9.0480005811558897</v>
      </c>
      <c r="AC81" s="439"/>
      <c r="AD81" s="373">
        <v>8.7535033267603648</v>
      </c>
      <c r="AE81" s="439"/>
      <c r="AF81" s="373">
        <v>8.6529828337209214</v>
      </c>
      <c r="AG81" s="439"/>
      <c r="AH81" s="373">
        <v>8.4771570543292487</v>
      </c>
      <c r="AI81" s="439"/>
      <c r="AJ81" s="373">
        <v>8.8503948109385675</v>
      </c>
      <c r="AK81" s="439"/>
      <c r="AL81" s="373">
        <v>8.3115481061164669</v>
      </c>
      <c r="AM81" s="439"/>
      <c r="AN81" s="373">
        <v>9.9914216564232969</v>
      </c>
      <c r="AO81" s="439"/>
      <c r="AP81" s="373">
        <v>13.913134946149571</v>
      </c>
      <c r="AQ81" s="439"/>
      <c r="AR81" s="373">
        <v>9.1392137009255503</v>
      </c>
      <c r="AS81" s="439"/>
      <c r="AT81" s="373">
        <v>7.8126362375966627</v>
      </c>
      <c r="AU81" s="439"/>
      <c r="AV81" s="373">
        <v>7.9460632268372358</v>
      </c>
      <c r="AW81" s="439"/>
      <c r="AX81" s="373">
        <v>7.9792890625171573</v>
      </c>
      <c r="AY81" s="439"/>
      <c r="AZ81" s="373">
        <v>7.9672686360269376</v>
      </c>
      <c r="BA81" s="439"/>
      <c r="BB81" s="373">
        <v>7.6032277804196564</v>
      </c>
      <c r="BC81" s="439"/>
      <c r="BD81" s="373">
        <v>7.5553472102150918</v>
      </c>
      <c r="BE81" s="439"/>
      <c r="BF81" s="373">
        <v>7.4618018935008816</v>
      </c>
      <c r="BG81" s="439"/>
      <c r="BH81" s="373">
        <v>7.4114045242008384</v>
      </c>
      <c r="BI81" s="439"/>
      <c r="BJ81" s="373">
        <v>7.3645740940606208</v>
      </c>
      <c r="BK81" s="443"/>
      <c r="BL81" s="424">
        <v>6.5387719026436404</v>
      </c>
      <c r="BM81" s="374" t="s">
        <v>1610</v>
      </c>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3.6210662958564814</v>
      </c>
      <c r="G82" s="439"/>
      <c r="H82" s="370">
        <v>3.8150570378424984</v>
      </c>
      <c r="I82" s="439"/>
      <c r="J82" s="370">
        <v>3.4842729985403733</v>
      </c>
      <c r="K82" s="439"/>
      <c r="L82" s="370">
        <v>3.1848174911081011</v>
      </c>
      <c r="M82" s="439"/>
      <c r="N82" s="370">
        <v>3.1580284350778625</v>
      </c>
      <c r="O82" s="439"/>
      <c r="P82" s="370">
        <v>4.0779311559480806</v>
      </c>
      <c r="Q82" s="439"/>
      <c r="R82" s="370">
        <v>4.5846625082948229</v>
      </c>
      <c r="S82" s="439"/>
      <c r="T82" s="370">
        <v>5.4438559314013375</v>
      </c>
      <c r="U82" s="439"/>
      <c r="V82" s="370">
        <v>5.7766060757181688</v>
      </c>
      <c r="W82" s="439"/>
      <c r="X82" s="370">
        <v>7.0004890900333159</v>
      </c>
      <c r="Y82" s="439"/>
      <c r="Z82" s="370">
        <v>8.1463393726868691</v>
      </c>
      <c r="AA82" s="439"/>
      <c r="AB82" s="370">
        <v>7.7660861327014725</v>
      </c>
      <c r="AC82" s="439"/>
      <c r="AD82" s="370">
        <v>7.918428977295922</v>
      </c>
      <c r="AE82" s="439"/>
      <c r="AF82" s="370">
        <v>7.7739133740942616</v>
      </c>
      <c r="AG82" s="439"/>
      <c r="AH82" s="370">
        <v>7.5728610405339722</v>
      </c>
      <c r="AI82" s="439"/>
      <c r="AJ82" s="370">
        <v>8.0220701048673639</v>
      </c>
      <c r="AK82" s="439"/>
      <c r="AL82" s="370">
        <v>7.73042062803819</v>
      </c>
      <c r="AM82" s="439"/>
      <c r="AN82" s="370">
        <v>8.5017589333978059</v>
      </c>
      <c r="AO82" s="439"/>
      <c r="AP82" s="370">
        <v>9.969375647962428</v>
      </c>
      <c r="AQ82" s="439"/>
      <c r="AR82" s="370">
        <v>7.7808731014411396</v>
      </c>
      <c r="AS82" s="439"/>
      <c r="AT82" s="370">
        <v>7.898032139576701</v>
      </c>
      <c r="AU82" s="439"/>
      <c r="AV82" s="370">
        <v>8.1378110656328353</v>
      </c>
      <c r="AW82" s="439"/>
      <c r="AX82" s="370">
        <v>7.9465143280542367</v>
      </c>
      <c r="AY82" s="439"/>
      <c r="AZ82" s="370">
        <v>7.3334895252561711</v>
      </c>
      <c r="BA82" s="439"/>
      <c r="BB82" s="370">
        <v>6.9544688274472515</v>
      </c>
      <c r="BC82" s="439"/>
      <c r="BD82" s="370">
        <v>7.0680941719091823</v>
      </c>
      <c r="BE82" s="439"/>
      <c r="BF82" s="370">
        <v>7.5429087362975169</v>
      </c>
      <c r="BG82" s="439"/>
      <c r="BH82" s="370">
        <v>7.1509623188670473</v>
      </c>
      <c r="BI82" s="439"/>
      <c r="BJ82" s="370">
        <v>6.6331836873939052</v>
      </c>
      <c r="BK82" s="443"/>
      <c r="BL82" s="432">
        <v>5.5250791992473536</v>
      </c>
      <c r="BM82" s="374" t="s">
        <v>1610</v>
      </c>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3.1554213321990172</v>
      </c>
      <c r="G83" s="439"/>
      <c r="H83" s="373">
        <v>3.3207743548108457</v>
      </c>
      <c r="I83" s="439"/>
      <c r="J83" s="373">
        <v>3.0440566734517094</v>
      </c>
      <c r="K83" s="439"/>
      <c r="L83" s="373">
        <v>2.7943169853443859</v>
      </c>
      <c r="M83" s="439"/>
      <c r="N83" s="373">
        <v>2.7625207996001939</v>
      </c>
      <c r="O83" s="439"/>
      <c r="P83" s="373">
        <v>3.7420159559075952</v>
      </c>
      <c r="Q83" s="439"/>
      <c r="R83" s="373">
        <v>4.1371104476337983</v>
      </c>
      <c r="S83" s="439"/>
      <c r="T83" s="373">
        <v>4.7281927309861844</v>
      </c>
      <c r="U83" s="439"/>
      <c r="V83" s="373">
        <v>5.0454110722163845</v>
      </c>
      <c r="W83" s="439"/>
      <c r="X83" s="373">
        <v>6.0578002683149599</v>
      </c>
      <c r="Y83" s="439"/>
      <c r="Z83" s="373">
        <v>7.1272528137065532</v>
      </c>
      <c r="AA83" s="439"/>
      <c r="AB83" s="373">
        <v>6.7992563223770643</v>
      </c>
      <c r="AC83" s="439"/>
      <c r="AD83" s="373">
        <v>6.9677225980608082</v>
      </c>
      <c r="AE83" s="439"/>
      <c r="AF83" s="373">
        <v>6.8348479883314983</v>
      </c>
      <c r="AG83" s="439"/>
      <c r="AH83" s="373">
        <v>6.6604098114197532</v>
      </c>
      <c r="AI83" s="439"/>
      <c r="AJ83" s="373">
        <v>7.0805933466390698</v>
      </c>
      <c r="AK83" s="439"/>
      <c r="AL83" s="373">
        <v>6.8328987555149201</v>
      </c>
      <c r="AM83" s="439"/>
      <c r="AN83" s="373">
        <v>7.4428845470567229</v>
      </c>
      <c r="AO83" s="439"/>
      <c r="AP83" s="373">
        <v>8.5072857120061887</v>
      </c>
      <c r="AQ83" s="439"/>
      <c r="AR83" s="373">
        <v>6.7208576153649702</v>
      </c>
      <c r="AS83" s="439"/>
      <c r="AT83" s="373">
        <v>6.867487030400806</v>
      </c>
      <c r="AU83" s="439"/>
      <c r="AV83" s="373">
        <v>7.1021186183923213</v>
      </c>
      <c r="AW83" s="439"/>
      <c r="AX83" s="373">
        <v>6.9001915545590551</v>
      </c>
      <c r="AY83" s="439"/>
      <c r="AZ83" s="373">
        <v>6.280095260266549</v>
      </c>
      <c r="BA83" s="439"/>
      <c r="BB83" s="373">
        <v>5.9314417614328647</v>
      </c>
      <c r="BC83" s="439"/>
      <c r="BD83" s="373">
        <v>6.038289292343447</v>
      </c>
      <c r="BE83" s="439"/>
      <c r="BF83" s="373">
        <v>6.5030251857297836</v>
      </c>
      <c r="BG83" s="439"/>
      <c r="BH83" s="373">
        <v>6.1394248727095562</v>
      </c>
      <c r="BI83" s="439"/>
      <c r="BJ83" s="373">
        <v>5.6397697742781672</v>
      </c>
      <c r="BK83" s="443"/>
      <c r="BL83" s="424">
        <v>4.6875685958587159</v>
      </c>
      <c r="BM83" s="374" t="s">
        <v>1610</v>
      </c>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0.46564496365746438</v>
      </c>
      <c r="G84" s="439"/>
      <c r="H84" s="373">
        <v>0.49428268303165285</v>
      </c>
      <c r="I84" s="439"/>
      <c r="J84" s="373">
        <v>0.44021632508866404</v>
      </c>
      <c r="K84" s="439"/>
      <c r="L84" s="373">
        <v>0.39050050576371531</v>
      </c>
      <c r="M84" s="439"/>
      <c r="N84" s="373">
        <v>0.39550763547766876</v>
      </c>
      <c r="O84" s="439"/>
      <c r="P84" s="373">
        <v>0.33591520004048503</v>
      </c>
      <c r="Q84" s="439"/>
      <c r="R84" s="373">
        <v>0.44755206066102471</v>
      </c>
      <c r="S84" s="439"/>
      <c r="T84" s="373">
        <v>0.71566320041515308</v>
      </c>
      <c r="U84" s="439"/>
      <c r="V84" s="373">
        <v>0.73119500350178412</v>
      </c>
      <c r="W84" s="439"/>
      <c r="X84" s="373">
        <v>0.94268882171835644</v>
      </c>
      <c r="Y84" s="439"/>
      <c r="Z84" s="373">
        <v>1.0190865589803155</v>
      </c>
      <c r="AA84" s="439"/>
      <c r="AB84" s="373">
        <v>0.96682981032440796</v>
      </c>
      <c r="AC84" s="439"/>
      <c r="AD84" s="373">
        <v>0.95070637923511403</v>
      </c>
      <c r="AE84" s="439"/>
      <c r="AF84" s="373">
        <v>0.93906538576276311</v>
      </c>
      <c r="AG84" s="439"/>
      <c r="AH84" s="373">
        <v>0.91245122911421883</v>
      </c>
      <c r="AI84" s="439"/>
      <c r="AJ84" s="373">
        <v>0.94147675822829358</v>
      </c>
      <c r="AK84" s="439"/>
      <c r="AL84" s="373">
        <v>0.8975218725232702</v>
      </c>
      <c r="AM84" s="439"/>
      <c r="AN84" s="373">
        <v>1.0588743863410823</v>
      </c>
      <c r="AO84" s="439"/>
      <c r="AP84" s="373">
        <v>1.4620899359562389</v>
      </c>
      <c r="AQ84" s="439"/>
      <c r="AR84" s="373">
        <v>1.0600154860761692</v>
      </c>
      <c r="AS84" s="439"/>
      <c r="AT84" s="373">
        <v>1.0305451091758946</v>
      </c>
      <c r="AU84" s="439"/>
      <c r="AV84" s="373">
        <v>1.0356924472405133</v>
      </c>
      <c r="AW84" s="439"/>
      <c r="AX84" s="373">
        <v>1.0463227734951812</v>
      </c>
      <c r="AY84" s="439"/>
      <c r="AZ84" s="373">
        <v>1.0533942649896217</v>
      </c>
      <c r="BA84" s="439"/>
      <c r="BB84" s="373">
        <v>1.0230270660143868</v>
      </c>
      <c r="BC84" s="439"/>
      <c r="BD84" s="373">
        <v>1.0298048795657357</v>
      </c>
      <c r="BE84" s="439"/>
      <c r="BF84" s="373">
        <v>1.0398835505677331</v>
      </c>
      <c r="BG84" s="439"/>
      <c r="BH84" s="373">
        <v>1.0115374461574911</v>
      </c>
      <c r="BI84" s="439"/>
      <c r="BJ84" s="373">
        <v>0.99341391311573801</v>
      </c>
      <c r="BK84" s="443"/>
      <c r="BL84" s="424">
        <v>0.83751060338863736</v>
      </c>
      <c r="BM84" s="374" t="s">
        <v>1610</v>
      </c>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6.2924613727977885</v>
      </c>
      <c r="G85" s="439"/>
      <c r="H85" s="370">
        <v>6.6640510934466555</v>
      </c>
      <c r="I85" s="439"/>
      <c r="J85" s="370">
        <v>5.8902695753086816</v>
      </c>
      <c r="K85" s="439"/>
      <c r="L85" s="370">
        <v>5.1872503978482216</v>
      </c>
      <c r="M85" s="439"/>
      <c r="N85" s="370">
        <v>5.2012948231874399</v>
      </c>
      <c r="O85" s="439"/>
      <c r="P85" s="370">
        <v>6.0552871288624175</v>
      </c>
      <c r="Q85" s="439"/>
      <c r="R85" s="370">
        <v>7.2874476283898382</v>
      </c>
      <c r="S85" s="439"/>
      <c r="T85" s="370">
        <v>10.049979303674261</v>
      </c>
      <c r="U85" s="439"/>
      <c r="V85" s="370">
        <v>10.5432013746052</v>
      </c>
      <c r="W85" s="439"/>
      <c r="X85" s="370">
        <v>13.302049047597778</v>
      </c>
      <c r="Y85" s="439"/>
      <c r="Z85" s="370">
        <v>14.997355964691014</v>
      </c>
      <c r="AA85" s="439"/>
      <c r="AB85" s="370">
        <v>14.299346751818668</v>
      </c>
      <c r="AC85" s="439"/>
      <c r="AD85" s="370">
        <v>14.310122763876276</v>
      </c>
      <c r="AE85" s="439"/>
      <c r="AF85" s="370">
        <v>14.081987252361657</v>
      </c>
      <c r="AG85" s="439"/>
      <c r="AH85" s="370">
        <v>13.740245459732833</v>
      </c>
      <c r="AI85" s="439"/>
      <c r="AJ85" s="370">
        <v>14.459418172488036</v>
      </c>
      <c r="AK85" s="439"/>
      <c r="AL85" s="370">
        <v>13.814299994393279</v>
      </c>
      <c r="AM85" s="439"/>
      <c r="AN85" s="370">
        <v>15.703110642915959</v>
      </c>
      <c r="AO85" s="439"/>
      <c r="AP85" s="370">
        <v>19.670571130420722</v>
      </c>
      <c r="AQ85" s="439"/>
      <c r="AR85" s="370">
        <v>14.338596952686993</v>
      </c>
      <c r="AS85" s="439"/>
      <c r="AT85" s="370">
        <v>13.698646727497126</v>
      </c>
      <c r="AU85" s="439"/>
      <c r="AV85" s="370">
        <v>14.061468634443219</v>
      </c>
      <c r="AW85" s="439"/>
      <c r="AX85" s="370">
        <v>13.915611101322039</v>
      </c>
      <c r="AY85" s="439"/>
      <c r="AZ85" s="370">
        <v>13.203024125448234</v>
      </c>
      <c r="BA85" s="439"/>
      <c r="BB85" s="370">
        <v>12.593555503818397</v>
      </c>
      <c r="BC85" s="439"/>
      <c r="BD85" s="370">
        <v>12.668385970154672</v>
      </c>
      <c r="BE85" s="439"/>
      <c r="BF85" s="370">
        <v>12.793226663781635</v>
      </c>
      <c r="BG85" s="439"/>
      <c r="BH85" s="370">
        <v>11.980653196584152</v>
      </c>
      <c r="BI85" s="439"/>
      <c r="BJ85" s="370">
        <v>11.311786245070714</v>
      </c>
      <c r="BK85" s="443"/>
      <c r="BL85" s="432">
        <v>9.2543151985441074</v>
      </c>
      <c r="BM85" s="374" t="s">
        <v>1610</v>
      </c>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3.1166469617048564</v>
      </c>
      <c r="G86" s="439"/>
      <c r="H86" s="373">
        <v>3.2704798366086254</v>
      </c>
      <c r="I86" s="439"/>
      <c r="J86" s="373">
        <v>3.0630977479947563</v>
      </c>
      <c r="K86" s="439"/>
      <c r="L86" s="373">
        <v>2.8764364696900353</v>
      </c>
      <c r="M86" s="439"/>
      <c r="N86" s="373">
        <v>2.829818565471891</v>
      </c>
      <c r="O86" s="439"/>
      <c r="P86" s="373">
        <v>3.927424777018437</v>
      </c>
      <c r="Q86" s="439"/>
      <c r="R86" s="373">
        <v>4.2247693234120458</v>
      </c>
      <c r="S86" s="439"/>
      <c r="T86" s="373">
        <v>4.4655515239183199</v>
      </c>
      <c r="U86" s="439"/>
      <c r="V86" s="373">
        <v>4.7868334649806972</v>
      </c>
      <c r="W86" s="439"/>
      <c r="X86" s="373">
        <v>5.5951336547540969</v>
      </c>
      <c r="Y86" s="439"/>
      <c r="Z86" s="373">
        <v>6.7023512620095813</v>
      </c>
      <c r="AA86" s="439"/>
      <c r="AB86" s="373">
        <v>6.3905489107828775</v>
      </c>
      <c r="AC86" s="439"/>
      <c r="AD86" s="373">
        <v>6.6207866535446147</v>
      </c>
      <c r="AE86" s="439"/>
      <c r="AF86" s="373">
        <v>6.4880595682959044</v>
      </c>
      <c r="AG86" s="439"/>
      <c r="AH86" s="373">
        <v>6.3116257833119489</v>
      </c>
      <c r="AI86" s="439"/>
      <c r="AJ86" s="373">
        <v>6.7258910450145457</v>
      </c>
      <c r="AK86" s="439"/>
      <c r="AL86" s="373">
        <v>6.5283920321369386</v>
      </c>
      <c r="AM86" s="439"/>
      <c r="AN86" s="373">
        <v>6.976569959379697</v>
      </c>
      <c r="AO86" s="439"/>
      <c r="AP86" s="373">
        <v>7.596798690476561</v>
      </c>
      <c r="AQ86" s="439"/>
      <c r="AR86" s="373">
        <v>6.2604291139894839</v>
      </c>
      <c r="AS86" s="439"/>
      <c r="AT86" s="373">
        <v>6.6300202647689046</v>
      </c>
      <c r="AU86" s="439"/>
      <c r="AV86" s="373">
        <v>6.8624349444203974</v>
      </c>
      <c r="AW86" s="439"/>
      <c r="AX86" s="373">
        <v>6.635560672209607</v>
      </c>
      <c r="AY86" s="439"/>
      <c r="AZ86" s="373">
        <v>5.9233330859490785</v>
      </c>
      <c r="BA86" s="439"/>
      <c r="BB86" s="373">
        <v>5.5766637303753201</v>
      </c>
      <c r="BC86" s="439"/>
      <c r="BD86" s="373">
        <v>5.7175705634606189</v>
      </c>
      <c r="BE86" s="439"/>
      <c r="BF86" s="373">
        <v>5.9158620268183348</v>
      </c>
      <c r="BG86" s="439"/>
      <c r="BH86" s="373">
        <v>5.1452622247404136</v>
      </c>
      <c r="BI86" s="439"/>
      <c r="BJ86" s="373">
        <v>4.5945119259496394</v>
      </c>
      <c r="BK86" s="443"/>
      <c r="BL86" s="424">
        <v>3.7689257225057897</v>
      </c>
      <c r="BM86" s="374" t="s">
        <v>1610</v>
      </c>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2.1143817085682115</v>
      </c>
      <c r="G87" s="439"/>
      <c r="H87" s="373">
        <v>2.2636080505444172</v>
      </c>
      <c r="I87" s="439"/>
      <c r="J87" s="373">
        <v>1.8556987382612657</v>
      </c>
      <c r="K87" s="439"/>
      <c r="L87" s="373">
        <v>1.4845158712135855</v>
      </c>
      <c r="M87" s="439"/>
      <c r="N87" s="373">
        <v>1.5296420145735308</v>
      </c>
      <c r="O87" s="439"/>
      <c r="P87" s="373">
        <v>1.3920285771786975</v>
      </c>
      <c r="Q87" s="439"/>
      <c r="R87" s="373">
        <v>2.0430570643247656</v>
      </c>
      <c r="S87" s="439"/>
      <c r="T87" s="373">
        <v>3.827586958055186</v>
      </c>
      <c r="U87" s="439"/>
      <c r="V87" s="373">
        <v>3.9555107373338179</v>
      </c>
      <c r="W87" s="439"/>
      <c r="X87" s="373">
        <v>5.3335311793920512</v>
      </c>
      <c r="Y87" s="439"/>
      <c r="Z87" s="373">
        <v>5.7393289737902462</v>
      </c>
      <c r="AA87" s="439"/>
      <c r="AB87" s="373">
        <v>5.4754442842156807</v>
      </c>
      <c r="AC87" s="439"/>
      <c r="AD87" s="373">
        <v>5.3178814713232248</v>
      </c>
      <c r="AE87" s="439"/>
      <c r="AF87" s="373">
        <v>5.2501577739329077</v>
      </c>
      <c r="AG87" s="439"/>
      <c r="AH87" s="373">
        <v>5.1438306775238338</v>
      </c>
      <c r="AI87" s="439"/>
      <c r="AJ87" s="373">
        <v>5.3631349719743673</v>
      </c>
      <c r="AK87" s="439"/>
      <c r="AL87" s="373">
        <v>5.0427885628311468</v>
      </c>
      <c r="AM87" s="439"/>
      <c r="AN87" s="373">
        <v>6.0580770929974594</v>
      </c>
      <c r="AO87" s="439"/>
      <c r="AP87" s="373">
        <v>8.4226278668375478</v>
      </c>
      <c r="AQ87" s="439"/>
      <c r="AR87" s="373">
        <v>5.5686329752624086</v>
      </c>
      <c r="AS87" s="439"/>
      <c r="AT87" s="373">
        <v>4.7945234964344081</v>
      </c>
      <c r="AU87" s="439"/>
      <c r="AV87" s="373">
        <v>4.8805744034788727</v>
      </c>
      <c r="AW87" s="439"/>
      <c r="AX87" s="373">
        <v>4.9127165166677331</v>
      </c>
      <c r="AY87" s="439"/>
      <c r="AZ87" s="373">
        <v>4.9007982186032502</v>
      </c>
      <c r="BA87" s="439"/>
      <c r="BB87" s="373">
        <v>4.6710282630495703</v>
      </c>
      <c r="BC87" s="439"/>
      <c r="BD87" s="373">
        <v>4.6532787735754582</v>
      </c>
      <c r="BE87" s="439"/>
      <c r="BF87" s="373">
        <v>4.5814258852678602</v>
      </c>
      <c r="BG87" s="439"/>
      <c r="BH87" s="373">
        <v>4.5480563878746834</v>
      </c>
      <c r="BI87" s="439"/>
      <c r="BJ87" s="373">
        <v>4.5049748681482287</v>
      </c>
      <c r="BK87" s="443"/>
      <c r="BL87" s="424">
        <v>3.6566577990697331</v>
      </c>
      <c r="BM87" s="374" t="s">
        <v>1610</v>
      </c>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1.0614327025247214</v>
      </c>
      <c r="G88" s="439"/>
      <c r="H88" s="373">
        <v>1.1299632062936131</v>
      </c>
      <c r="I88" s="439"/>
      <c r="J88" s="373">
        <v>0.97147308905265906</v>
      </c>
      <c r="K88" s="439"/>
      <c r="L88" s="373">
        <v>0.82629805694460057</v>
      </c>
      <c r="M88" s="439"/>
      <c r="N88" s="373">
        <v>0.84183424314201827</v>
      </c>
      <c r="O88" s="439"/>
      <c r="P88" s="373">
        <v>0.73583377466528266</v>
      </c>
      <c r="Q88" s="439"/>
      <c r="R88" s="373">
        <v>1.0196212406530276</v>
      </c>
      <c r="S88" s="439"/>
      <c r="T88" s="373">
        <v>1.7568408217007552</v>
      </c>
      <c r="U88" s="439"/>
      <c r="V88" s="373">
        <v>1.8008571722906852</v>
      </c>
      <c r="W88" s="439"/>
      <c r="X88" s="373">
        <v>2.3733842134516308</v>
      </c>
      <c r="Y88" s="439"/>
      <c r="Z88" s="373">
        <v>2.5556757288911855</v>
      </c>
      <c r="AA88" s="439"/>
      <c r="AB88" s="373">
        <v>2.4333535568201086</v>
      </c>
      <c r="AC88" s="439"/>
      <c r="AD88" s="373">
        <v>2.3714546390084363</v>
      </c>
      <c r="AE88" s="439"/>
      <c r="AF88" s="373">
        <v>2.3437699101328455</v>
      </c>
      <c r="AG88" s="439"/>
      <c r="AH88" s="373">
        <v>2.2847889988970489</v>
      </c>
      <c r="AI88" s="439"/>
      <c r="AJ88" s="373">
        <v>2.3703921554991227</v>
      </c>
      <c r="AK88" s="439"/>
      <c r="AL88" s="373">
        <v>2.243119399425193</v>
      </c>
      <c r="AM88" s="439"/>
      <c r="AN88" s="373">
        <v>2.6684635905388037</v>
      </c>
      <c r="AO88" s="439"/>
      <c r="AP88" s="373">
        <v>3.6511445731066128</v>
      </c>
      <c r="AQ88" s="439"/>
      <c r="AR88" s="373">
        <v>2.5095348634351016</v>
      </c>
      <c r="AS88" s="439"/>
      <c r="AT88" s="373">
        <v>2.2741029662938121</v>
      </c>
      <c r="AU88" s="439"/>
      <c r="AV88" s="373">
        <v>2.318459286543948</v>
      </c>
      <c r="AW88" s="439"/>
      <c r="AX88" s="373">
        <v>2.3673339124446993</v>
      </c>
      <c r="AY88" s="439"/>
      <c r="AZ88" s="373">
        <v>2.3788928208959055</v>
      </c>
      <c r="BA88" s="439"/>
      <c r="BB88" s="373">
        <v>2.3458635103935066</v>
      </c>
      <c r="BC88" s="439"/>
      <c r="BD88" s="373">
        <v>2.2975366331185954</v>
      </c>
      <c r="BE88" s="439"/>
      <c r="BF88" s="373">
        <v>2.2959387516954401</v>
      </c>
      <c r="BG88" s="439"/>
      <c r="BH88" s="373">
        <v>2.287334583969054</v>
      </c>
      <c r="BI88" s="439"/>
      <c r="BJ88" s="373">
        <v>2.2122994509728464</v>
      </c>
      <c r="BK88" s="443"/>
      <c r="BL88" s="424">
        <v>1.8287316769685842</v>
      </c>
      <c r="BM88" s="374" t="s">
        <v>1610</v>
      </c>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0.49700610680908908</v>
      </c>
      <c r="G89" s="439"/>
      <c r="H89" s="370">
        <v>0.53268727095375001</v>
      </c>
      <c r="I89" s="439"/>
      <c r="J89" s="370">
        <v>0.43158401133571433</v>
      </c>
      <c r="K89" s="439"/>
      <c r="L89" s="370">
        <v>0.33965704441913369</v>
      </c>
      <c r="M89" s="439"/>
      <c r="N89" s="370">
        <v>0.35097082675310531</v>
      </c>
      <c r="O89" s="439"/>
      <c r="P89" s="370">
        <v>0.32289017806918363</v>
      </c>
      <c r="Q89" s="439"/>
      <c r="R89" s="370">
        <v>0.48052755301422256</v>
      </c>
      <c r="S89" s="439"/>
      <c r="T89" s="370">
        <v>0.9181760698189374</v>
      </c>
      <c r="U89" s="439"/>
      <c r="V89" s="370">
        <v>0.95007934531077853</v>
      </c>
      <c r="W89" s="439"/>
      <c r="X89" s="370">
        <v>1.2873801802280218</v>
      </c>
      <c r="Y89" s="439"/>
      <c r="Z89" s="370">
        <v>1.3846359585075276</v>
      </c>
      <c r="AA89" s="439"/>
      <c r="AB89" s="370">
        <v>1.3217539960625624</v>
      </c>
      <c r="AC89" s="439"/>
      <c r="AD89" s="370">
        <v>1.2819966888977532</v>
      </c>
      <c r="AE89" s="439"/>
      <c r="AF89" s="370">
        <v>1.2655926986947186</v>
      </c>
      <c r="AG89" s="439"/>
      <c r="AH89" s="370">
        <v>1.2410662478881211</v>
      </c>
      <c r="AI89" s="439"/>
      <c r="AJ89" s="370">
        <v>1.2954181354275085</v>
      </c>
      <c r="AK89" s="439"/>
      <c r="AL89" s="370">
        <v>1.2162316009019514</v>
      </c>
      <c r="AM89" s="439"/>
      <c r="AN89" s="370">
        <v>1.4639318529677716</v>
      </c>
      <c r="AO89" s="439"/>
      <c r="AP89" s="370">
        <v>2.0388370296167859</v>
      </c>
      <c r="AQ89" s="439"/>
      <c r="AR89" s="370">
        <v>1.3349865481596768</v>
      </c>
      <c r="AS89" s="439"/>
      <c r="AT89" s="370">
        <v>1.1360906524009449</v>
      </c>
      <c r="AU89" s="439"/>
      <c r="AV89" s="370">
        <v>1.1582211264566751</v>
      </c>
      <c r="AW89" s="439"/>
      <c r="AX89" s="370">
        <v>1.1621978513543805</v>
      </c>
      <c r="AY89" s="439"/>
      <c r="AZ89" s="370">
        <v>1.1592153076811011</v>
      </c>
      <c r="BA89" s="439"/>
      <c r="BB89" s="370">
        <v>1.0980731623788822</v>
      </c>
      <c r="BC89" s="439"/>
      <c r="BD89" s="370">
        <v>1.0881313501346188</v>
      </c>
      <c r="BE89" s="439"/>
      <c r="BF89" s="370">
        <v>1.0781895378903554</v>
      </c>
      <c r="BG89" s="439"/>
      <c r="BH89" s="370">
        <v>1.0692419068705183</v>
      </c>
      <c r="BI89" s="439"/>
      <c r="BJ89" s="370">
        <v>1.0637739101361736</v>
      </c>
      <c r="BK89" s="443"/>
      <c r="BL89" s="432">
        <v>0.86912434920333637</v>
      </c>
      <c r="BM89" s="374" t="s">
        <v>1610</v>
      </c>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439"/>
      <c r="H90" s="370">
        <v>0</v>
      </c>
      <c r="I90" s="439"/>
      <c r="J90" s="370">
        <v>0</v>
      </c>
      <c r="K90" s="439"/>
      <c r="L90" s="370">
        <v>0</v>
      </c>
      <c r="M90" s="439"/>
      <c r="N90" s="370">
        <v>0</v>
      </c>
      <c r="O90" s="439"/>
      <c r="P90" s="370">
        <v>0</v>
      </c>
      <c r="Q90" s="439"/>
      <c r="R90" s="370">
        <v>0</v>
      </c>
      <c r="S90" s="439"/>
      <c r="T90" s="370">
        <v>0</v>
      </c>
      <c r="U90" s="439"/>
      <c r="V90" s="370">
        <v>0</v>
      </c>
      <c r="W90" s="439"/>
      <c r="X90" s="370">
        <v>0</v>
      </c>
      <c r="Y90" s="439"/>
      <c r="Z90" s="370">
        <v>0</v>
      </c>
      <c r="AA90" s="439"/>
      <c r="AB90" s="370">
        <v>0</v>
      </c>
      <c r="AC90" s="439"/>
      <c r="AD90" s="370">
        <v>0</v>
      </c>
      <c r="AE90" s="439"/>
      <c r="AF90" s="370">
        <v>0</v>
      </c>
      <c r="AG90" s="439"/>
      <c r="AH90" s="370">
        <v>0</v>
      </c>
      <c r="AI90" s="439"/>
      <c r="AJ90" s="370">
        <v>0</v>
      </c>
      <c r="AK90" s="439"/>
      <c r="AL90" s="370">
        <v>0</v>
      </c>
      <c r="AM90" s="439"/>
      <c r="AN90" s="370">
        <v>0</v>
      </c>
      <c r="AO90" s="439"/>
      <c r="AP90" s="370">
        <v>9.9027943194685102E-3</v>
      </c>
      <c r="AQ90" s="439"/>
      <c r="AR90" s="370">
        <v>1.0868913833464713E-2</v>
      </c>
      <c r="AS90" s="439"/>
      <c r="AT90" s="370">
        <v>1.6871058552865935E-2</v>
      </c>
      <c r="AU90" s="439"/>
      <c r="AV90" s="370">
        <v>1.6942700406488667E-2</v>
      </c>
      <c r="AW90" s="439"/>
      <c r="AX90" s="370">
        <v>1.5004646480869813E-2</v>
      </c>
      <c r="AY90" s="439"/>
      <c r="AZ90" s="370">
        <v>1.7070909989791581E-2</v>
      </c>
      <c r="BA90" s="439"/>
      <c r="BB90" s="370">
        <v>1.527553001267107E-2</v>
      </c>
      <c r="BC90" s="439"/>
      <c r="BD90" s="370">
        <v>1.4942202217844151E-2</v>
      </c>
      <c r="BE90" s="439"/>
      <c r="BF90" s="370">
        <v>1.2756265649710091E-2</v>
      </c>
      <c r="BG90" s="439"/>
      <c r="BH90" s="370">
        <v>1.2905857122895378E-2</v>
      </c>
      <c r="BI90" s="439"/>
      <c r="BJ90" s="370">
        <v>1.2725103064539013E-2</v>
      </c>
      <c r="BK90" s="443"/>
      <c r="BL90" s="432">
        <v>0</v>
      </c>
      <c r="BM90" s="374" t="s">
        <v>1610</v>
      </c>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261.8332508679581</v>
      </c>
      <c r="G91" s="438"/>
      <c r="H91" s="386">
        <v>269.93377645739383</v>
      </c>
      <c r="I91" s="438"/>
      <c r="J91" s="386">
        <v>273.58691412105208</v>
      </c>
      <c r="K91" s="438"/>
      <c r="L91" s="386">
        <v>275.81695208221271</v>
      </c>
      <c r="M91" s="438"/>
      <c r="N91" s="386">
        <v>270.86046520543943</v>
      </c>
      <c r="O91" s="438"/>
      <c r="P91" s="386">
        <v>262.60480320844636</v>
      </c>
      <c r="Q91" s="438"/>
      <c r="R91" s="386">
        <v>278.95702213230038</v>
      </c>
      <c r="S91" s="438"/>
      <c r="T91" s="386">
        <v>272.20158649252869</v>
      </c>
      <c r="U91" s="438"/>
      <c r="V91" s="386">
        <v>278.96189231606746</v>
      </c>
      <c r="W91" s="438"/>
      <c r="X91" s="386">
        <v>294.17706549760749</v>
      </c>
      <c r="Y91" s="438"/>
      <c r="Z91" s="386">
        <v>335.15216187640294</v>
      </c>
      <c r="AA91" s="438"/>
      <c r="AB91" s="386">
        <v>326.80567606294983</v>
      </c>
      <c r="AC91" s="438"/>
      <c r="AD91" s="386">
        <v>329.06199761340986</v>
      </c>
      <c r="AE91" s="438"/>
      <c r="AF91" s="386">
        <v>325.44457732038501</v>
      </c>
      <c r="AG91" s="438"/>
      <c r="AH91" s="386">
        <v>312.5762818575875</v>
      </c>
      <c r="AI91" s="438"/>
      <c r="AJ91" s="386">
        <v>317.7017495540689</v>
      </c>
      <c r="AK91" s="438"/>
      <c r="AL91" s="386">
        <v>321.56630503559524</v>
      </c>
      <c r="AM91" s="438"/>
      <c r="AN91" s="386">
        <v>337.37213770674708</v>
      </c>
      <c r="AO91" s="438"/>
      <c r="AP91" s="386">
        <v>394.00162158273866</v>
      </c>
      <c r="AQ91" s="438"/>
      <c r="AR91" s="386">
        <v>364.67703403800982</v>
      </c>
      <c r="AS91" s="438"/>
      <c r="AT91" s="386">
        <v>361.55646000397542</v>
      </c>
      <c r="AU91" s="438"/>
      <c r="AV91" s="386">
        <v>345.648667660304</v>
      </c>
      <c r="AW91" s="438"/>
      <c r="AX91" s="386">
        <v>352.5879217176809</v>
      </c>
      <c r="AY91" s="438"/>
      <c r="AZ91" s="386">
        <v>326.22549056928563</v>
      </c>
      <c r="BA91" s="438"/>
      <c r="BB91" s="386">
        <v>305.24340647401084</v>
      </c>
      <c r="BC91" s="438"/>
      <c r="BD91" s="386">
        <v>335.73768113271876</v>
      </c>
      <c r="BE91" s="438"/>
      <c r="BF91" s="386">
        <v>331.95104617309232</v>
      </c>
      <c r="BG91" s="438"/>
      <c r="BH91" s="386">
        <v>334.13501694217121</v>
      </c>
      <c r="BI91" s="438"/>
      <c r="BJ91" s="386">
        <v>312.40840500291125</v>
      </c>
      <c r="BK91" s="393"/>
      <c r="BL91" s="435">
        <v>266.5462164947831</v>
      </c>
      <c r="BM91" s="397" t="s">
        <v>1610</v>
      </c>
      <c r="CJ91" s="310"/>
      <c r="CK91" s="303"/>
      <c r="CL91" s="310"/>
      <c r="CM91" s="304" t="s">
        <v>30</v>
      </c>
      <c r="CN91" s="303" t="s">
        <v>946</v>
      </c>
      <c r="CO91" s="310"/>
      <c r="CP91" s="310"/>
      <c r="CQ91" s="310"/>
      <c r="CR91" s="310"/>
      <c r="CS91" s="310"/>
      <c r="CT91" s="310"/>
    </row>
    <row r="92" spans="1:98" ht="13">
      <c r="A92" s="152"/>
      <c r="B92" s="5"/>
      <c r="C92" s="222"/>
      <c r="D92" s="588" t="s">
        <v>151</v>
      </c>
      <c r="E92" s="589"/>
      <c r="F92" s="387">
        <v>152.37155041665582</v>
      </c>
      <c r="G92" s="439"/>
      <c r="H92" s="389">
        <v>157.38552665723057</v>
      </c>
      <c r="I92" s="439"/>
      <c r="J92" s="389">
        <v>164.32216857389011</v>
      </c>
      <c r="K92" s="439"/>
      <c r="L92" s="389">
        <v>169.86659048194721</v>
      </c>
      <c r="M92" s="439"/>
      <c r="N92" s="389">
        <v>166.60722365823489</v>
      </c>
      <c r="O92" s="439"/>
      <c r="P92" s="389">
        <v>126.07363174446751</v>
      </c>
      <c r="Q92" s="439"/>
      <c r="R92" s="389">
        <v>137.8670277855885</v>
      </c>
      <c r="S92" s="439"/>
      <c r="T92" s="389">
        <v>133.82938389284453</v>
      </c>
      <c r="U92" s="439"/>
      <c r="V92" s="389">
        <v>128.90839490407268</v>
      </c>
      <c r="W92" s="439"/>
      <c r="X92" s="389">
        <v>130.0417392824975</v>
      </c>
      <c r="Y92" s="439"/>
      <c r="Z92" s="389">
        <v>143.37697812982924</v>
      </c>
      <c r="AA92" s="439"/>
      <c r="AB92" s="389">
        <v>130.49673763884232</v>
      </c>
      <c r="AC92" s="439"/>
      <c r="AD92" s="389">
        <v>136.92405776706514</v>
      </c>
      <c r="AE92" s="439"/>
      <c r="AF92" s="389">
        <v>134.54608979041632</v>
      </c>
      <c r="AG92" s="439"/>
      <c r="AH92" s="389">
        <v>123.62497270031565</v>
      </c>
      <c r="AI92" s="439"/>
      <c r="AJ92" s="389">
        <v>118.65613744830202</v>
      </c>
      <c r="AK92" s="439"/>
      <c r="AL92" s="389">
        <v>122.05249536210019</v>
      </c>
      <c r="AM92" s="439"/>
      <c r="AN92" s="389">
        <v>127.70088353975832</v>
      </c>
      <c r="AO92" s="439"/>
      <c r="AP92" s="389">
        <v>187.3076168863949</v>
      </c>
      <c r="AQ92" s="439"/>
      <c r="AR92" s="389">
        <v>175.74979310014592</v>
      </c>
      <c r="AS92" s="439"/>
      <c r="AT92" s="389">
        <v>145.82960631185213</v>
      </c>
      <c r="AU92" s="439"/>
      <c r="AV92" s="389">
        <v>133.41027753028442</v>
      </c>
      <c r="AW92" s="439"/>
      <c r="AX92" s="389">
        <v>139.03191858062888</v>
      </c>
      <c r="AY92" s="439"/>
      <c r="AZ92" s="389">
        <v>128.98464761524974</v>
      </c>
      <c r="BA92" s="439"/>
      <c r="BB92" s="389">
        <v>120.8238836137906</v>
      </c>
      <c r="BC92" s="439"/>
      <c r="BD92" s="389">
        <v>129.42888068323919</v>
      </c>
      <c r="BE92" s="439"/>
      <c r="BF92" s="389">
        <v>121.24911741333941</v>
      </c>
      <c r="BG92" s="439"/>
      <c r="BH92" s="389">
        <v>129.34827405576121</v>
      </c>
      <c r="BI92" s="439"/>
      <c r="BJ92" s="389">
        <v>131.96213332243713</v>
      </c>
      <c r="BK92" s="443"/>
      <c r="BL92" s="423">
        <v>107.19596222294041</v>
      </c>
      <c r="BM92" s="374" t="s">
        <v>1610</v>
      </c>
      <c r="CJ92" s="310"/>
      <c r="CK92" s="303"/>
      <c r="CL92" s="310"/>
      <c r="CM92" s="304" t="s">
        <v>961</v>
      </c>
      <c r="CN92" s="303" t="s">
        <v>946</v>
      </c>
      <c r="CO92" s="310"/>
      <c r="CP92" s="310"/>
      <c r="CQ92" s="310"/>
      <c r="CR92" s="310"/>
      <c r="CS92" s="310"/>
      <c r="CT92" s="310"/>
    </row>
    <row r="93" spans="1:98" ht="13">
      <c r="A93" s="39"/>
      <c r="B93" s="5"/>
      <c r="C93" s="222"/>
      <c r="D93" s="590" t="s">
        <v>431</v>
      </c>
      <c r="E93" s="589"/>
      <c r="F93" s="387">
        <v>72.232107889565597</v>
      </c>
      <c r="G93" s="439"/>
      <c r="H93" s="389">
        <v>75.506109643559128</v>
      </c>
      <c r="I93" s="439"/>
      <c r="J93" s="389">
        <v>72.206580088859653</v>
      </c>
      <c r="K93" s="439"/>
      <c r="L93" s="389">
        <v>69.266804580995512</v>
      </c>
      <c r="M93" s="439"/>
      <c r="N93" s="389">
        <v>67.665798189855153</v>
      </c>
      <c r="O93" s="439"/>
      <c r="P93" s="389">
        <v>100.09603504756943</v>
      </c>
      <c r="Q93" s="439"/>
      <c r="R93" s="389">
        <v>104.03591904961421</v>
      </c>
      <c r="S93" s="439"/>
      <c r="T93" s="389">
        <v>99.153862437771522</v>
      </c>
      <c r="U93" s="439"/>
      <c r="V93" s="389">
        <v>107.43467129031518</v>
      </c>
      <c r="W93" s="439"/>
      <c r="X93" s="389">
        <v>121.18253738749677</v>
      </c>
      <c r="Y93" s="439"/>
      <c r="Z93" s="389">
        <v>149.57854417207881</v>
      </c>
      <c r="AA93" s="439"/>
      <c r="AB93" s="389">
        <v>142.66498475228019</v>
      </c>
      <c r="AC93" s="439"/>
      <c r="AD93" s="389">
        <v>150.08192545065785</v>
      </c>
      <c r="AE93" s="439"/>
      <c r="AF93" s="389">
        <v>146.78621767723271</v>
      </c>
      <c r="AG93" s="439"/>
      <c r="AH93" s="389">
        <v>142.64114577631949</v>
      </c>
      <c r="AI93" s="439"/>
      <c r="AJ93" s="389">
        <v>152.95748816925897</v>
      </c>
      <c r="AK93" s="439"/>
      <c r="AL93" s="389">
        <v>149.40349287984426</v>
      </c>
      <c r="AM93" s="439"/>
      <c r="AN93" s="389">
        <v>155.28630199238557</v>
      </c>
      <c r="AO93" s="439"/>
      <c r="AP93" s="389">
        <v>155.01336474396282</v>
      </c>
      <c r="AQ93" s="439"/>
      <c r="AR93" s="389">
        <v>135.39081979500673</v>
      </c>
      <c r="AS93" s="439"/>
      <c r="AT93" s="389">
        <v>149.01253866037726</v>
      </c>
      <c r="AU93" s="439"/>
      <c r="AV93" s="389">
        <v>155.36131943160689</v>
      </c>
      <c r="AW93" s="439"/>
      <c r="AX93" s="389">
        <v>148.55696902594084</v>
      </c>
      <c r="AY93" s="439"/>
      <c r="AZ93" s="389">
        <v>128.94122965244853</v>
      </c>
      <c r="BA93" s="439"/>
      <c r="BB93" s="389">
        <v>118.94780365387103</v>
      </c>
      <c r="BC93" s="439"/>
      <c r="BD93" s="389">
        <v>123.03425427487642</v>
      </c>
      <c r="BE93" s="439"/>
      <c r="BF93" s="389">
        <v>129.45153961689576</v>
      </c>
      <c r="BG93" s="439"/>
      <c r="BH93" s="389">
        <v>107.84039817212425</v>
      </c>
      <c r="BI93" s="439"/>
      <c r="BJ93" s="389">
        <v>92.931766244498377</v>
      </c>
      <c r="BK93" s="443"/>
      <c r="BL93" s="423">
        <v>81.877312188247373</v>
      </c>
      <c r="BM93" s="374" t="s">
        <v>1610</v>
      </c>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37.229592561736673</v>
      </c>
      <c r="G94" s="441"/>
      <c r="H94" s="392">
        <v>37.042140156604127</v>
      </c>
      <c r="I94" s="441"/>
      <c r="J94" s="392">
        <v>37.058165458302291</v>
      </c>
      <c r="K94" s="441"/>
      <c r="L94" s="392">
        <v>36.683557019269976</v>
      </c>
      <c r="M94" s="441"/>
      <c r="N94" s="392">
        <v>36.587443357349386</v>
      </c>
      <c r="O94" s="441"/>
      <c r="P94" s="392">
        <v>36.435136416409428</v>
      </c>
      <c r="Q94" s="441"/>
      <c r="R94" s="392">
        <v>37.054075297097626</v>
      </c>
      <c r="S94" s="441"/>
      <c r="T94" s="392">
        <v>39.218340161912629</v>
      </c>
      <c r="U94" s="441"/>
      <c r="V94" s="392">
        <v>42.618826121679589</v>
      </c>
      <c r="W94" s="441"/>
      <c r="X94" s="392">
        <v>42.952788827613247</v>
      </c>
      <c r="Y94" s="441"/>
      <c r="Z94" s="392">
        <v>42.19663957449491</v>
      </c>
      <c r="AA94" s="441"/>
      <c r="AB94" s="392">
        <v>53.643953671827319</v>
      </c>
      <c r="AC94" s="441"/>
      <c r="AD94" s="392">
        <v>42.056014395686852</v>
      </c>
      <c r="AE94" s="441"/>
      <c r="AF94" s="392">
        <v>44.112269852736006</v>
      </c>
      <c r="AG94" s="441"/>
      <c r="AH94" s="392">
        <v>46.310163380952382</v>
      </c>
      <c r="AI94" s="441"/>
      <c r="AJ94" s="392">
        <v>46.088123936507941</v>
      </c>
      <c r="AK94" s="441"/>
      <c r="AL94" s="392">
        <v>50.110316793650803</v>
      </c>
      <c r="AM94" s="441"/>
      <c r="AN94" s="392">
        <v>54.384952174603185</v>
      </c>
      <c r="AO94" s="441"/>
      <c r="AP94" s="392">
        <v>51.680639952380957</v>
      </c>
      <c r="AQ94" s="441"/>
      <c r="AR94" s="392">
        <v>53.536421142857151</v>
      </c>
      <c r="AS94" s="441"/>
      <c r="AT94" s="392">
        <v>66.714315031746025</v>
      </c>
      <c r="AU94" s="441"/>
      <c r="AV94" s="392">
        <v>56.877070698412702</v>
      </c>
      <c r="AW94" s="441"/>
      <c r="AX94" s="392">
        <v>64.999034111111129</v>
      </c>
      <c r="AY94" s="441"/>
      <c r="AZ94" s="392">
        <v>68.299613301587314</v>
      </c>
      <c r="BA94" s="441"/>
      <c r="BB94" s="392">
        <v>65.471719206349206</v>
      </c>
      <c r="BC94" s="441"/>
      <c r="BD94" s="392">
        <v>83.274546174603174</v>
      </c>
      <c r="BE94" s="441"/>
      <c r="BF94" s="392">
        <v>81.250389142857159</v>
      </c>
      <c r="BG94" s="441"/>
      <c r="BH94" s="392">
        <v>96.946344714285715</v>
      </c>
      <c r="BI94" s="441"/>
      <c r="BJ94" s="392">
        <v>87.514505435975764</v>
      </c>
      <c r="BK94" s="394"/>
      <c r="BL94" s="436">
        <v>77.472942083595328</v>
      </c>
      <c r="BM94" s="398" t="s">
        <v>1610</v>
      </c>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9158.8989838467205</v>
      </c>
      <c r="G95" s="439"/>
      <c r="H95" s="389">
        <v>9814.3082662485758</v>
      </c>
      <c r="I95" s="439"/>
      <c r="J95" s="389">
        <v>9727.1104916332933</v>
      </c>
      <c r="K95" s="439"/>
      <c r="L95" s="389">
        <v>8681.3409885732053</v>
      </c>
      <c r="M95" s="439"/>
      <c r="N95" s="389">
        <v>7279.5002004769995</v>
      </c>
      <c r="O95" s="439"/>
      <c r="P95" s="389">
        <v>8034.3557041016284</v>
      </c>
      <c r="Q95" s="439"/>
      <c r="R95" s="389">
        <v>9028.6697124509792</v>
      </c>
      <c r="S95" s="439"/>
      <c r="T95" s="389">
        <v>8808.491627141444</v>
      </c>
      <c r="U95" s="439"/>
      <c r="V95" s="389">
        <v>8874.0421211903922</v>
      </c>
      <c r="W95" s="439"/>
      <c r="X95" s="389">
        <v>9511.9546442655319</v>
      </c>
      <c r="Y95" s="439"/>
      <c r="Z95" s="389">
        <v>9463.4344291989873</v>
      </c>
      <c r="AA95" s="439"/>
      <c r="AB95" s="389">
        <v>9748.3398859571225</v>
      </c>
      <c r="AC95" s="439"/>
      <c r="AD95" s="389">
        <v>9446.8211265225636</v>
      </c>
      <c r="AE95" s="439"/>
      <c r="AF95" s="389">
        <v>9423.8197067870769</v>
      </c>
      <c r="AG95" s="439"/>
      <c r="AH95" s="389">
        <v>8194.9912062822532</v>
      </c>
      <c r="AI95" s="439"/>
      <c r="AJ95" s="389">
        <v>8377.4339799487116</v>
      </c>
      <c r="AK95" s="439"/>
      <c r="AL95" s="389">
        <v>5995.9763577232634</v>
      </c>
      <c r="AM95" s="439"/>
      <c r="AN95" s="389">
        <v>5439.9557076383489</v>
      </c>
      <c r="AO95" s="439"/>
      <c r="AP95" s="389">
        <v>5529.8937899693965</v>
      </c>
      <c r="AQ95" s="439"/>
      <c r="AR95" s="389">
        <v>5899.4936998012818</v>
      </c>
      <c r="AS95" s="439"/>
      <c r="AT95" s="389">
        <v>5147.5652834843413</v>
      </c>
      <c r="AU95" s="439"/>
      <c r="AV95" s="389">
        <v>5842.9679117820051</v>
      </c>
      <c r="AW95" s="439"/>
      <c r="AX95" s="389">
        <v>5367.869022843669</v>
      </c>
      <c r="AY95" s="439"/>
      <c r="AZ95" s="389">
        <v>5211.7464815939384</v>
      </c>
      <c r="BA95" s="439"/>
      <c r="BB95" s="389">
        <v>5400.4913808992669</v>
      </c>
      <c r="BC95" s="439"/>
      <c r="BD95" s="389">
        <v>5505.3016854131165</v>
      </c>
      <c r="BE95" s="439"/>
      <c r="BF95" s="389">
        <v>5132.0093288463859</v>
      </c>
      <c r="BG95" s="439"/>
      <c r="BH95" s="389">
        <v>4776.6789453657293</v>
      </c>
      <c r="BI95" s="439"/>
      <c r="BJ95" s="389">
        <v>5454.5984709902204</v>
      </c>
      <c r="BK95" s="443"/>
      <c r="BL95" s="423">
        <f>SUM(BL5,BL91)</f>
        <v>4244.4473693106765</v>
      </c>
      <c r="BM95" s="374" t="s">
        <v>1610</v>
      </c>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422" t="s">
        <v>700</v>
      </c>
      <c r="G96" s="439"/>
      <c r="H96" s="423" t="s">
        <v>700</v>
      </c>
      <c r="I96" s="439"/>
      <c r="J96" s="423" t="s">
        <v>700</v>
      </c>
      <c r="K96" s="439"/>
      <c r="L96" s="423" t="s">
        <v>700</v>
      </c>
      <c r="M96" s="439"/>
      <c r="N96" s="423" t="s">
        <v>700</v>
      </c>
      <c r="O96" s="439"/>
      <c r="P96" s="423" t="s">
        <v>700</v>
      </c>
      <c r="Q96" s="439"/>
      <c r="R96" s="423" t="s">
        <v>700</v>
      </c>
      <c r="S96" s="439"/>
      <c r="T96" s="423" t="s">
        <v>700</v>
      </c>
      <c r="U96" s="439"/>
      <c r="V96" s="423" t="s">
        <v>700</v>
      </c>
      <c r="W96" s="439"/>
      <c r="X96" s="423" t="s">
        <v>700</v>
      </c>
      <c r="Y96" s="439"/>
      <c r="Z96" s="423" t="s">
        <v>700</v>
      </c>
      <c r="AA96" s="439"/>
      <c r="AB96" s="423" t="s">
        <v>700</v>
      </c>
      <c r="AC96" s="439"/>
      <c r="AD96" s="423" t="s">
        <v>700</v>
      </c>
      <c r="AE96" s="439"/>
      <c r="AF96" s="423" t="s">
        <v>700</v>
      </c>
      <c r="AG96" s="439"/>
      <c r="AH96" s="423" t="s">
        <v>700</v>
      </c>
      <c r="AI96" s="439"/>
      <c r="AJ96" s="423" t="s">
        <v>700</v>
      </c>
      <c r="AK96" s="439"/>
      <c r="AL96" s="423" t="s">
        <v>700</v>
      </c>
      <c r="AM96" s="439"/>
      <c r="AN96" s="423" t="s">
        <v>700</v>
      </c>
      <c r="AO96" s="439"/>
      <c r="AP96" s="423" t="s">
        <v>700</v>
      </c>
      <c r="AQ96" s="439"/>
      <c r="AR96" s="423" t="s">
        <v>700</v>
      </c>
      <c r="AS96" s="439"/>
      <c r="AT96" s="423" t="s">
        <v>700</v>
      </c>
      <c r="AU96" s="439"/>
      <c r="AV96" s="423" t="s">
        <v>700</v>
      </c>
      <c r="AW96" s="439"/>
      <c r="AX96" s="423" t="s">
        <v>700</v>
      </c>
      <c r="AY96" s="439"/>
      <c r="AZ96" s="423" t="s">
        <v>700</v>
      </c>
      <c r="BA96" s="439"/>
      <c r="BB96" s="423" t="s">
        <v>700</v>
      </c>
      <c r="BC96" s="439"/>
      <c r="BD96" s="423" t="s">
        <v>700</v>
      </c>
      <c r="BE96" s="439"/>
      <c r="BF96" s="423" t="s">
        <v>700</v>
      </c>
      <c r="BG96" s="439"/>
      <c r="BH96" s="423" t="s">
        <v>700</v>
      </c>
      <c r="BI96" s="439"/>
      <c r="BJ96" s="423" t="s">
        <v>700</v>
      </c>
      <c r="BK96" s="443"/>
      <c r="BL96" s="423"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439"/>
      <c r="H97" s="373">
        <v>0</v>
      </c>
      <c r="I97" s="439"/>
      <c r="J97" s="373">
        <v>0</v>
      </c>
      <c r="K97" s="439"/>
      <c r="L97" s="373">
        <v>0</v>
      </c>
      <c r="M97" s="439"/>
      <c r="N97" s="373">
        <v>0</v>
      </c>
      <c r="O97" s="439"/>
      <c r="P97" s="373">
        <v>0</v>
      </c>
      <c r="Q97" s="439"/>
      <c r="R97" s="373">
        <v>0</v>
      </c>
      <c r="S97" s="439"/>
      <c r="T97" s="373">
        <v>0</v>
      </c>
      <c r="U97" s="439"/>
      <c r="V97" s="373">
        <v>0</v>
      </c>
      <c r="W97" s="439"/>
      <c r="X97" s="373">
        <v>0</v>
      </c>
      <c r="Y97" s="439"/>
      <c r="Z97" s="373">
        <v>0</v>
      </c>
      <c r="AA97" s="439"/>
      <c r="AB97" s="373">
        <v>0</v>
      </c>
      <c r="AC97" s="439"/>
      <c r="AD97" s="373">
        <v>0</v>
      </c>
      <c r="AE97" s="439"/>
      <c r="AF97" s="373">
        <v>0</v>
      </c>
      <c r="AG97" s="439"/>
      <c r="AH97" s="373">
        <v>0</v>
      </c>
      <c r="AI97" s="439"/>
      <c r="AJ97" s="373">
        <v>0</v>
      </c>
      <c r="AK97" s="439"/>
      <c r="AL97" s="373">
        <v>0</v>
      </c>
      <c r="AM97" s="439"/>
      <c r="AN97" s="373">
        <v>0</v>
      </c>
      <c r="AO97" s="439"/>
      <c r="AP97" s="373">
        <v>0</v>
      </c>
      <c r="AQ97" s="439"/>
      <c r="AR97" s="373">
        <v>0</v>
      </c>
      <c r="AS97" s="439"/>
      <c r="AT97" s="373">
        <v>0</v>
      </c>
      <c r="AU97" s="439"/>
      <c r="AV97" s="373">
        <v>0</v>
      </c>
      <c r="AW97" s="439"/>
      <c r="AX97" s="373">
        <v>0</v>
      </c>
      <c r="AY97" s="439"/>
      <c r="AZ97" s="373">
        <v>0</v>
      </c>
      <c r="BA97" s="439"/>
      <c r="BB97" s="373">
        <v>0</v>
      </c>
      <c r="BC97" s="439"/>
      <c r="BD97" s="373">
        <v>0</v>
      </c>
      <c r="BE97" s="439"/>
      <c r="BF97" s="373">
        <v>0</v>
      </c>
      <c r="BG97" s="439"/>
      <c r="BH97" s="373">
        <v>0</v>
      </c>
      <c r="BI97" s="439"/>
      <c r="BJ97" s="373">
        <v>0</v>
      </c>
      <c r="BK97" s="443"/>
      <c r="BL97" s="424">
        <v>0</v>
      </c>
      <c r="BM97" s="374" t="s">
        <v>1610</v>
      </c>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421" t="s">
        <v>700</v>
      </c>
      <c r="G98" s="439"/>
      <c r="H98" s="424" t="s">
        <v>700</v>
      </c>
      <c r="I98" s="439"/>
      <c r="J98" s="424" t="s">
        <v>700</v>
      </c>
      <c r="K98" s="439"/>
      <c r="L98" s="424" t="s">
        <v>700</v>
      </c>
      <c r="M98" s="439"/>
      <c r="N98" s="424" t="s">
        <v>700</v>
      </c>
      <c r="O98" s="439"/>
      <c r="P98" s="424" t="s">
        <v>700</v>
      </c>
      <c r="Q98" s="439"/>
      <c r="R98" s="424" t="s">
        <v>700</v>
      </c>
      <c r="S98" s="439"/>
      <c r="T98" s="424" t="s">
        <v>700</v>
      </c>
      <c r="U98" s="439"/>
      <c r="V98" s="424" t="s">
        <v>700</v>
      </c>
      <c r="W98" s="439"/>
      <c r="X98" s="424" t="s">
        <v>700</v>
      </c>
      <c r="Y98" s="439"/>
      <c r="Z98" s="424" t="s">
        <v>700</v>
      </c>
      <c r="AA98" s="439"/>
      <c r="AB98" s="424" t="s">
        <v>700</v>
      </c>
      <c r="AC98" s="439"/>
      <c r="AD98" s="424" t="s">
        <v>700</v>
      </c>
      <c r="AE98" s="439"/>
      <c r="AF98" s="424" t="s">
        <v>700</v>
      </c>
      <c r="AG98" s="439"/>
      <c r="AH98" s="424" t="s">
        <v>700</v>
      </c>
      <c r="AI98" s="439"/>
      <c r="AJ98" s="424" t="s">
        <v>700</v>
      </c>
      <c r="AK98" s="439"/>
      <c r="AL98" s="424" t="s">
        <v>700</v>
      </c>
      <c r="AM98" s="439"/>
      <c r="AN98" s="424" t="s">
        <v>700</v>
      </c>
      <c r="AO98" s="439"/>
      <c r="AP98" s="424" t="s">
        <v>700</v>
      </c>
      <c r="AQ98" s="439"/>
      <c r="AR98" s="424" t="s">
        <v>700</v>
      </c>
      <c r="AS98" s="439"/>
      <c r="AT98" s="424" t="s">
        <v>700</v>
      </c>
      <c r="AU98" s="439"/>
      <c r="AV98" s="424" t="s">
        <v>700</v>
      </c>
      <c r="AW98" s="439"/>
      <c r="AX98" s="424" t="s">
        <v>700</v>
      </c>
      <c r="AY98" s="439"/>
      <c r="AZ98" s="424" t="s">
        <v>700</v>
      </c>
      <c r="BA98" s="439"/>
      <c r="BB98" s="424" t="s">
        <v>700</v>
      </c>
      <c r="BC98" s="439"/>
      <c r="BD98" s="424" t="s">
        <v>700</v>
      </c>
      <c r="BE98" s="439"/>
      <c r="BF98" s="424" t="s">
        <v>700</v>
      </c>
      <c r="BG98" s="439"/>
      <c r="BH98" s="424" t="s">
        <v>700</v>
      </c>
      <c r="BI98" s="439"/>
      <c r="BJ98" s="424" t="s">
        <v>700</v>
      </c>
      <c r="BK98" s="443"/>
      <c r="BL98" s="424"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1.292246379011E-3</v>
      </c>
      <c r="G99" s="439"/>
      <c r="H99" s="373">
        <v>1.1113004999989998E-3</v>
      </c>
      <c r="I99" s="439"/>
      <c r="J99" s="373">
        <v>6.6144997777399994E-4</v>
      </c>
      <c r="K99" s="439"/>
      <c r="L99" s="373">
        <v>9.2148933883349994E-4</v>
      </c>
      <c r="M99" s="439"/>
      <c r="N99" s="445">
        <v>1.9593012603549999E-4</v>
      </c>
      <c r="O99" s="439"/>
      <c r="P99" s="445">
        <v>0</v>
      </c>
      <c r="Q99" s="439"/>
      <c r="R99" s="445">
        <v>6.0031906199999995E-4</v>
      </c>
      <c r="S99" s="439"/>
      <c r="T99" s="373">
        <v>6.522152E-4</v>
      </c>
      <c r="U99" s="439"/>
      <c r="V99" s="373">
        <v>4.8814200974750001E-4</v>
      </c>
      <c r="W99" s="439"/>
      <c r="X99" s="445">
        <v>1.9001334752899999E-4</v>
      </c>
      <c r="Y99" s="439"/>
      <c r="Z99" s="445">
        <v>1.5261903212500002E-5</v>
      </c>
      <c r="AA99" s="439"/>
      <c r="AB99" s="445">
        <v>6.800860494695E-4</v>
      </c>
      <c r="AC99" s="439"/>
      <c r="AD99" s="373">
        <v>7.2744382195199999E-4</v>
      </c>
      <c r="AE99" s="439"/>
      <c r="AF99" s="373">
        <v>7.76817701572E-4</v>
      </c>
      <c r="AG99" s="439"/>
      <c r="AH99" s="373">
        <v>7.117684182619999E-4</v>
      </c>
      <c r="AI99" s="439"/>
      <c r="AJ99" s="373">
        <v>7.5001784182600003E-4</v>
      </c>
      <c r="AK99" s="439"/>
      <c r="AL99" s="373">
        <v>6.5301435524399995E-4</v>
      </c>
      <c r="AM99" s="439"/>
      <c r="AN99" s="445">
        <v>2.0902914015799999E-4</v>
      </c>
      <c r="AO99" s="439"/>
      <c r="AP99" s="373">
        <v>2.893979853E-4</v>
      </c>
      <c r="AQ99" s="439"/>
      <c r="AR99" s="373">
        <v>3.2706090559999999E-4</v>
      </c>
      <c r="AS99" s="439"/>
      <c r="AT99" s="445">
        <v>5.0213914448649999E-4</v>
      </c>
      <c r="AU99" s="439"/>
      <c r="AV99" s="373">
        <v>4.3025029570799999E-4</v>
      </c>
      <c r="AW99" s="439"/>
      <c r="AX99" s="373">
        <v>4.2381161669999994E-4</v>
      </c>
      <c r="AY99" s="439"/>
      <c r="AZ99" s="373">
        <v>2.49343629508E-4</v>
      </c>
      <c r="BA99" s="439"/>
      <c r="BB99" s="373">
        <v>3.6251517209599999E-4</v>
      </c>
      <c r="BC99" s="439"/>
      <c r="BD99" s="373">
        <v>3.4064934474999998E-4</v>
      </c>
      <c r="BE99" s="439"/>
      <c r="BF99" s="373">
        <v>3.9049000000000001E-4</v>
      </c>
      <c r="BG99" s="439"/>
      <c r="BH99" s="373">
        <v>3.9184999999999996E-4</v>
      </c>
      <c r="BI99" s="439"/>
      <c r="BJ99" s="373">
        <v>3.9397499999999997E-4</v>
      </c>
      <c r="BK99" s="443"/>
      <c r="BL99" s="424">
        <v>3.9397499999999997E-4</v>
      </c>
      <c r="BM99" s="374" t="s">
        <v>1610</v>
      </c>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1.29047843312E-3</v>
      </c>
      <c r="G100" s="439"/>
      <c r="H100" s="373">
        <v>1.5231019121500001E-3</v>
      </c>
      <c r="I100" s="439"/>
      <c r="J100" s="373">
        <v>1.34899017217E-3</v>
      </c>
      <c r="K100" s="439"/>
      <c r="L100" s="373">
        <v>1.2438904842299999E-3</v>
      </c>
      <c r="M100" s="439"/>
      <c r="N100" s="373">
        <v>1.2550925405400001E-3</v>
      </c>
      <c r="O100" s="439"/>
      <c r="P100" s="373">
        <v>1.27497935408E-3</v>
      </c>
      <c r="Q100" s="439"/>
      <c r="R100" s="373">
        <v>1.1989796660500001E-3</v>
      </c>
      <c r="S100" s="439"/>
      <c r="T100" s="373">
        <v>1.2447185828399999E-3</v>
      </c>
      <c r="U100" s="439"/>
      <c r="V100" s="373">
        <v>1.6461348100199999E-3</v>
      </c>
      <c r="W100" s="439"/>
      <c r="X100" s="373">
        <v>2.2268212789399999E-3</v>
      </c>
      <c r="Y100" s="439"/>
      <c r="Z100" s="406">
        <v>3.7854324581699998E-3</v>
      </c>
      <c r="AA100" s="439" t="s">
        <v>351</v>
      </c>
      <c r="AB100" s="373">
        <v>4.5098234050699997E-3</v>
      </c>
      <c r="AC100" s="439"/>
      <c r="AD100" s="373">
        <v>4.7140905450899998E-3</v>
      </c>
      <c r="AE100" s="439"/>
      <c r="AF100" s="373">
        <v>5.2816945662300004E-3</v>
      </c>
      <c r="AG100" s="439"/>
      <c r="AH100" s="373">
        <v>3.88634044699E-3</v>
      </c>
      <c r="AI100" s="439"/>
      <c r="AJ100" s="373">
        <v>3.5875050192099999E-3</v>
      </c>
      <c r="AK100" s="439"/>
      <c r="AL100" s="373">
        <v>3.66714670041E-3</v>
      </c>
      <c r="AM100" s="439"/>
      <c r="AN100" s="373">
        <v>3.26252511705E-3</v>
      </c>
      <c r="AO100" s="439"/>
      <c r="AP100" s="373">
        <v>3.0443337959700002E-3</v>
      </c>
      <c r="AQ100" s="439"/>
      <c r="AR100" s="373">
        <v>3.2156719131100002E-3</v>
      </c>
      <c r="AS100" s="439"/>
      <c r="AT100" s="373">
        <v>3.91973312936E-3</v>
      </c>
      <c r="AU100" s="439"/>
      <c r="AV100" s="373">
        <v>4.1773548385499997E-3</v>
      </c>
      <c r="AW100" s="439"/>
      <c r="AX100" s="373">
        <v>4.4808077660000003E-3</v>
      </c>
      <c r="AY100" s="439"/>
      <c r="AZ100" s="373">
        <v>5.0098338672199998E-3</v>
      </c>
      <c r="BA100" s="439"/>
      <c r="BB100" s="373">
        <v>5.0408219274499996E-3</v>
      </c>
      <c r="BC100" s="439"/>
      <c r="BD100" s="406">
        <v>1.4834753301E-3</v>
      </c>
      <c r="BE100" s="439" t="s">
        <v>351</v>
      </c>
      <c r="BF100" s="373">
        <v>1.7677158728999999E-3</v>
      </c>
      <c r="BG100" s="439"/>
      <c r="BH100" s="373">
        <v>1.8677158728999999E-3</v>
      </c>
      <c r="BI100" s="439"/>
      <c r="BJ100" s="373">
        <v>1.9677158729000002E-3</v>
      </c>
      <c r="BK100" s="443"/>
      <c r="BL100" s="424">
        <v>1.9677158729000002E-3</v>
      </c>
      <c r="BM100" s="374" t="s">
        <v>1610</v>
      </c>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422" t="s">
        <v>700</v>
      </c>
      <c r="G101" s="439"/>
      <c r="H101" s="423" t="s">
        <v>700</v>
      </c>
      <c r="I101" s="439"/>
      <c r="J101" s="423" t="s">
        <v>700</v>
      </c>
      <c r="K101" s="439"/>
      <c r="L101" s="423" t="s">
        <v>700</v>
      </c>
      <c r="M101" s="439"/>
      <c r="N101" s="423" t="s">
        <v>700</v>
      </c>
      <c r="O101" s="439"/>
      <c r="P101" s="423" t="s">
        <v>700</v>
      </c>
      <c r="Q101" s="439"/>
      <c r="R101" s="423" t="s">
        <v>700</v>
      </c>
      <c r="S101" s="439"/>
      <c r="T101" s="423" t="s">
        <v>700</v>
      </c>
      <c r="U101" s="439"/>
      <c r="V101" s="423" t="s">
        <v>700</v>
      </c>
      <c r="W101" s="439"/>
      <c r="X101" s="423" t="s">
        <v>700</v>
      </c>
      <c r="Y101" s="439"/>
      <c r="Z101" s="423" t="s">
        <v>700</v>
      </c>
      <c r="AA101" s="439"/>
      <c r="AB101" s="423" t="s">
        <v>700</v>
      </c>
      <c r="AC101" s="439"/>
      <c r="AD101" s="423" t="s">
        <v>700</v>
      </c>
      <c r="AE101" s="439"/>
      <c r="AF101" s="423" t="s">
        <v>700</v>
      </c>
      <c r="AG101" s="439"/>
      <c r="AH101" s="423" t="s">
        <v>700</v>
      </c>
      <c r="AI101" s="439"/>
      <c r="AJ101" s="423" t="s">
        <v>700</v>
      </c>
      <c r="AK101" s="439"/>
      <c r="AL101" s="423" t="s">
        <v>700</v>
      </c>
      <c r="AM101" s="439"/>
      <c r="AN101" s="423" t="s">
        <v>700</v>
      </c>
      <c r="AO101" s="439"/>
      <c r="AP101" s="423" t="s">
        <v>700</v>
      </c>
      <c r="AQ101" s="439"/>
      <c r="AR101" s="423" t="s">
        <v>700</v>
      </c>
      <c r="AS101" s="439"/>
      <c r="AT101" s="423" t="s">
        <v>700</v>
      </c>
      <c r="AU101" s="439"/>
      <c r="AV101" s="423" t="s">
        <v>700</v>
      </c>
      <c r="AW101" s="439"/>
      <c r="AX101" s="423" t="s">
        <v>700</v>
      </c>
      <c r="AY101" s="439"/>
      <c r="AZ101" s="423" t="s">
        <v>700</v>
      </c>
      <c r="BA101" s="439"/>
      <c r="BB101" s="423" t="s">
        <v>700</v>
      </c>
      <c r="BC101" s="439"/>
      <c r="BD101" s="423" t="s">
        <v>700</v>
      </c>
      <c r="BE101" s="439"/>
      <c r="BF101" s="423" t="s">
        <v>700</v>
      </c>
      <c r="BG101" s="439"/>
      <c r="BH101" s="423" t="s">
        <v>700</v>
      </c>
      <c r="BI101" s="439"/>
      <c r="BJ101" s="423" t="s">
        <v>700</v>
      </c>
      <c r="BK101" s="443"/>
      <c r="BL101" s="423"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421" t="s">
        <v>700</v>
      </c>
      <c r="G102" s="439"/>
      <c r="H102" s="424" t="s">
        <v>700</v>
      </c>
      <c r="I102" s="439"/>
      <c r="J102" s="424" t="s">
        <v>700</v>
      </c>
      <c r="K102" s="439"/>
      <c r="L102" s="424" t="s">
        <v>700</v>
      </c>
      <c r="M102" s="439"/>
      <c r="N102" s="424" t="s">
        <v>700</v>
      </c>
      <c r="O102" s="439"/>
      <c r="P102" s="424" t="s">
        <v>700</v>
      </c>
      <c r="Q102" s="439"/>
      <c r="R102" s="424" t="s">
        <v>700</v>
      </c>
      <c r="S102" s="439"/>
      <c r="T102" s="424" t="s">
        <v>700</v>
      </c>
      <c r="U102" s="439"/>
      <c r="V102" s="424" t="s">
        <v>700</v>
      </c>
      <c r="W102" s="439"/>
      <c r="X102" s="424" t="s">
        <v>700</v>
      </c>
      <c r="Y102" s="439"/>
      <c r="Z102" s="424" t="s">
        <v>700</v>
      </c>
      <c r="AA102" s="439"/>
      <c r="AB102" s="424" t="s">
        <v>700</v>
      </c>
      <c r="AC102" s="439"/>
      <c r="AD102" s="424" t="s">
        <v>700</v>
      </c>
      <c r="AE102" s="439"/>
      <c r="AF102" s="424" t="s">
        <v>700</v>
      </c>
      <c r="AG102" s="439"/>
      <c r="AH102" s="424" t="s">
        <v>700</v>
      </c>
      <c r="AI102" s="439"/>
      <c r="AJ102" s="424" t="s">
        <v>700</v>
      </c>
      <c r="AK102" s="439"/>
      <c r="AL102" s="424" t="s">
        <v>700</v>
      </c>
      <c r="AM102" s="439"/>
      <c r="AN102" s="424" t="s">
        <v>700</v>
      </c>
      <c r="AO102" s="439"/>
      <c r="AP102" s="424" t="s">
        <v>700</v>
      </c>
      <c r="AQ102" s="439"/>
      <c r="AR102" s="424" t="s">
        <v>700</v>
      </c>
      <c r="AS102" s="439"/>
      <c r="AT102" s="424" t="s">
        <v>700</v>
      </c>
      <c r="AU102" s="439"/>
      <c r="AV102" s="424" t="s">
        <v>700</v>
      </c>
      <c r="AW102" s="439"/>
      <c r="AX102" s="424" t="s">
        <v>700</v>
      </c>
      <c r="AY102" s="439"/>
      <c r="AZ102" s="424" t="s">
        <v>700</v>
      </c>
      <c r="BA102" s="439"/>
      <c r="BB102" s="424" t="s">
        <v>700</v>
      </c>
      <c r="BC102" s="439"/>
      <c r="BD102" s="424" t="s">
        <v>700</v>
      </c>
      <c r="BE102" s="439"/>
      <c r="BF102" s="424" t="s">
        <v>700</v>
      </c>
      <c r="BG102" s="439"/>
      <c r="BH102" s="424" t="s">
        <v>700</v>
      </c>
      <c r="BI102" s="439"/>
      <c r="BJ102" s="424" t="s">
        <v>700</v>
      </c>
      <c r="BK102" s="443"/>
      <c r="BL102" s="424"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2.28043478649E-4</v>
      </c>
      <c r="G103" s="439"/>
      <c r="H103" s="373">
        <v>1.9611185294099998E-4</v>
      </c>
      <c r="I103" s="439"/>
      <c r="J103" s="373">
        <v>1.16726466666E-4</v>
      </c>
      <c r="K103" s="439"/>
      <c r="L103" s="373">
        <v>1.626157656765E-4</v>
      </c>
      <c r="M103" s="439"/>
      <c r="N103" s="406">
        <v>3.4575904594500001E-5</v>
      </c>
      <c r="O103" s="439" t="s">
        <v>351</v>
      </c>
      <c r="P103" s="445">
        <v>0</v>
      </c>
      <c r="Q103" s="439"/>
      <c r="R103" s="406">
        <v>1.05938658E-4</v>
      </c>
      <c r="S103" s="439" t="s">
        <v>351</v>
      </c>
      <c r="T103" s="373">
        <v>1.150968E-4</v>
      </c>
      <c r="U103" s="439"/>
      <c r="V103" s="373">
        <v>8.6142707602500007E-5</v>
      </c>
      <c r="W103" s="439"/>
      <c r="X103" s="406">
        <v>3.3531767210999999E-5</v>
      </c>
      <c r="Y103" s="439" t="s">
        <v>351</v>
      </c>
      <c r="Z103" s="445">
        <v>2.6932770375000003E-6</v>
      </c>
      <c r="AA103" s="439"/>
      <c r="AB103" s="406">
        <v>1.2001518520049999E-4</v>
      </c>
      <c r="AC103" s="439" t="s">
        <v>351</v>
      </c>
      <c r="AD103" s="373">
        <v>1.28372439168E-4</v>
      </c>
      <c r="AE103" s="439"/>
      <c r="AF103" s="373">
        <v>1.37085476748E-4</v>
      </c>
      <c r="AG103" s="439"/>
      <c r="AH103" s="373">
        <v>1.2560619145799998E-4</v>
      </c>
      <c r="AI103" s="439"/>
      <c r="AJ103" s="373">
        <v>1.3235608973399999E-4</v>
      </c>
      <c r="AK103" s="439"/>
      <c r="AL103" s="373">
        <v>1.1523782739599999E-4</v>
      </c>
      <c r="AM103" s="439"/>
      <c r="AN103" s="406">
        <v>3.6887495321999997E-5</v>
      </c>
      <c r="AO103" s="439" t="s">
        <v>351</v>
      </c>
      <c r="AP103" s="373">
        <v>5.10702327E-5</v>
      </c>
      <c r="AQ103" s="439"/>
      <c r="AR103" s="373">
        <v>5.7716630399999997E-5</v>
      </c>
      <c r="AS103" s="439"/>
      <c r="AT103" s="406">
        <v>8.8612790203500003E-5</v>
      </c>
      <c r="AU103" s="439" t="s">
        <v>351</v>
      </c>
      <c r="AV103" s="373">
        <v>7.5926522771999996E-5</v>
      </c>
      <c r="AW103" s="439"/>
      <c r="AX103" s="373">
        <v>7.4790285299999995E-5</v>
      </c>
      <c r="AY103" s="439"/>
      <c r="AZ103" s="373">
        <v>4.4001816971999994E-5</v>
      </c>
      <c r="BA103" s="439"/>
      <c r="BB103" s="373">
        <v>6.3973265664E-5</v>
      </c>
      <c r="BC103" s="439"/>
      <c r="BD103" s="373">
        <v>6.011459025E-5</v>
      </c>
      <c r="BE103" s="439"/>
      <c r="BF103" s="373">
        <v>6.8910000000000003E-5</v>
      </c>
      <c r="BG103" s="439"/>
      <c r="BH103" s="373">
        <v>6.915E-5</v>
      </c>
      <c r="BI103" s="439"/>
      <c r="BJ103" s="373">
        <v>6.9524999999999996E-5</v>
      </c>
      <c r="BK103" s="443"/>
      <c r="BL103" s="424">
        <v>6.9524999999999996E-5</v>
      </c>
      <c r="BM103" s="374" t="s">
        <v>1610</v>
      </c>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1.026956E-5</v>
      </c>
      <c r="G104" s="439"/>
      <c r="H104" s="373">
        <v>1.115954E-5</v>
      </c>
      <c r="I104" s="439"/>
      <c r="J104" s="373">
        <v>9.9153600000000006E-6</v>
      </c>
      <c r="K104" s="439"/>
      <c r="L104" s="373">
        <v>8.7749199999999993E-6</v>
      </c>
      <c r="M104" s="439"/>
      <c r="N104" s="373">
        <v>9.3843400000000003E-6</v>
      </c>
      <c r="O104" s="439"/>
      <c r="P104" s="373">
        <v>1.18314E-5</v>
      </c>
      <c r="Q104" s="439"/>
      <c r="R104" s="373">
        <v>1.235206E-5</v>
      </c>
      <c r="S104" s="439"/>
      <c r="T104" s="373">
        <v>1.3351379999999999E-5</v>
      </c>
      <c r="U104" s="439"/>
      <c r="V104" s="373">
        <v>1.291668E-5</v>
      </c>
      <c r="W104" s="439"/>
      <c r="X104" s="373">
        <v>9.3783199999999993E-6</v>
      </c>
      <c r="Y104" s="439"/>
      <c r="Z104" s="406">
        <v>3.8393192800000003E-6</v>
      </c>
      <c r="AA104" s="439" t="s">
        <v>351</v>
      </c>
      <c r="AB104" s="373">
        <v>4.71674441E-6</v>
      </c>
      <c r="AC104" s="439"/>
      <c r="AD104" s="373">
        <v>4.8664807600000004E-6</v>
      </c>
      <c r="AE104" s="439"/>
      <c r="AF104" s="373">
        <v>5.8085883599999999E-6</v>
      </c>
      <c r="AG104" s="439"/>
      <c r="AH104" s="373">
        <v>4.8325035100000001E-6</v>
      </c>
      <c r="AI104" s="439"/>
      <c r="AJ104" s="373">
        <v>4.1455426800000002E-6</v>
      </c>
      <c r="AK104" s="439"/>
      <c r="AL104" s="373">
        <v>3.7778726099999998E-6</v>
      </c>
      <c r="AM104" s="439"/>
      <c r="AN104" s="373">
        <v>4.2388028E-6</v>
      </c>
      <c r="AO104" s="439"/>
      <c r="AP104" s="373">
        <v>3.93098123E-6</v>
      </c>
      <c r="AQ104" s="439"/>
      <c r="AR104" s="373">
        <v>3.1025084400000001E-6</v>
      </c>
      <c r="AS104" s="439"/>
      <c r="AT104" s="373">
        <v>4.3460836200000001E-6</v>
      </c>
      <c r="AU104" s="439"/>
      <c r="AV104" s="445">
        <v>7.1139512E-6</v>
      </c>
      <c r="AW104" s="439"/>
      <c r="AX104" s="373">
        <v>3.56682E-6</v>
      </c>
      <c r="AY104" s="439"/>
      <c r="AZ104" s="373">
        <v>3.69269796E-6</v>
      </c>
      <c r="BA104" s="439"/>
      <c r="BB104" s="373">
        <v>3.0794012300000001E-6</v>
      </c>
      <c r="BC104" s="439"/>
      <c r="BD104" s="373">
        <v>2.24950952E-6</v>
      </c>
      <c r="BE104" s="439"/>
      <c r="BF104" s="445">
        <v>3.7717093200000002E-6</v>
      </c>
      <c r="BG104" s="439"/>
      <c r="BH104" s="373">
        <v>3.7717093200000002E-6</v>
      </c>
      <c r="BI104" s="439"/>
      <c r="BJ104" s="373">
        <v>3.7717093200000002E-6</v>
      </c>
      <c r="BK104" s="443"/>
      <c r="BL104" s="424">
        <v>3.7717093200000002E-6</v>
      </c>
      <c r="BM104" s="374" t="s">
        <v>1610</v>
      </c>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2.344411773482E-3</v>
      </c>
      <c r="G105" s="439"/>
      <c r="H105" s="389">
        <v>2.4271310155700213E-3</v>
      </c>
      <c r="I105" s="439"/>
      <c r="J105" s="389">
        <v>1.8837983250969894E-3</v>
      </c>
      <c r="K105" s="439"/>
      <c r="L105" s="389">
        <v>1.9939891355680106E-3</v>
      </c>
      <c r="M105" s="439"/>
      <c r="N105" s="389">
        <v>1.4070624256189788E-3</v>
      </c>
      <c r="O105" s="439"/>
      <c r="P105" s="389">
        <v>1.26314795408E-3</v>
      </c>
      <c r="Q105" s="439"/>
      <c r="R105" s="389">
        <v>1.6810080045930318E-3</v>
      </c>
      <c r="S105" s="439"/>
      <c r="T105" s="389">
        <v>1.7684855973830317E-3</v>
      </c>
      <c r="U105" s="439"/>
      <c r="V105" s="389">
        <v>2.0352174303460108E-3</v>
      </c>
      <c r="W105" s="439"/>
      <c r="X105" s="389">
        <v>2.3739245374390107E-3</v>
      </c>
      <c r="Y105" s="439"/>
      <c r="Z105" s="389">
        <v>3.7941617687029788E-3</v>
      </c>
      <c r="AA105" s="439"/>
      <c r="AB105" s="389">
        <v>5.0651775231100099E-3</v>
      </c>
      <c r="AC105" s="439"/>
      <c r="AD105" s="389">
        <v>5.3082954471139997E-3</v>
      </c>
      <c r="AE105" s="439"/>
      <c r="AF105" s="389">
        <v>5.9156181990560218E-3</v>
      </c>
      <c r="AG105" s="439"/>
      <c r="AH105" s="389">
        <v>4.4676701666460216E-3</v>
      </c>
      <c r="AI105" s="439"/>
      <c r="AJ105" s="389">
        <v>4.2010212304409893E-3</v>
      </c>
      <c r="AK105" s="439"/>
      <c r="AL105" s="389">
        <v>4.201145357466989E-3</v>
      </c>
      <c r="AM105" s="439"/>
      <c r="AN105" s="389">
        <v>3.4304279590860001E-3</v>
      </c>
      <c r="AO105" s="439"/>
      <c r="AP105" s="389">
        <v>3.2787305682494949E-3</v>
      </c>
      <c r="AQ105" s="439"/>
      <c r="AR105" s="389">
        <v>3.4819136789605055E-3</v>
      </c>
      <c r="AS105" s="439"/>
      <c r="AT105" s="389">
        <v>4.3289134000229993E-3</v>
      </c>
      <c r="AU105" s="439"/>
      <c r="AV105" s="389">
        <v>4.5245646593765048E-3</v>
      </c>
      <c r="AW105" s="439"/>
      <c r="AX105" s="389">
        <v>4.8262622792189895E-3</v>
      </c>
      <c r="AY105" s="439"/>
      <c r="AZ105" s="389">
        <v>5.2114829817960003E-3</v>
      </c>
      <c r="BA105" s="439"/>
      <c r="BB105" s="389">
        <v>5.3362844335614942E-3</v>
      </c>
      <c r="BC105" s="439"/>
      <c r="BD105" s="389">
        <v>1.7617605768989893E-3</v>
      </c>
      <c r="BE105" s="439"/>
      <c r="BF105" s="389">
        <v>2.0855241608515158E-3</v>
      </c>
      <c r="BG105" s="439"/>
      <c r="BH105" s="389">
        <v>2.1866441617610106E-3</v>
      </c>
      <c r="BI105" s="439"/>
      <c r="BJ105" s="389">
        <v>2.2883941626705056E-3</v>
      </c>
      <c r="BK105" s="443"/>
      <c r="BL105" s="423">
        <f t="shared" ref="BL105" si="0">BL106-BL95+SUM(BL97:BL100)-SUM(BL102:BL104)</f>
        <v>-147.92967823194905</v>
      </c>
      <c r="BM105" s="374" t="s">
        <v>1610</v>
      </c>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635</v>
      </c>
      <c r="E106" s="585"/>
      <c r="F106" s="369">
        <v>9158.8989838467205</v>
      </c>
      <c r="G106" s="439"/>
      <c r="H106" s="370">
        <v>9814.3082662485722</v>
      </c>
      <c r="I106" s="439"/>
      <c r="J106" s="370">
        <v>9727.1104916332952</v>
      </c>
      <c r="K106" s="439"/>
      <c r="L106" s="370">
        <v>8681.3409885732035</v>
      </c>
      <c r="M106" s="439"/>
      <c r="N106" s="370">
        <v>7279.5002004770031</v>
      </c>
      <c r="O106" s="439"/>
      <c r="P106" s="370">
        <v>8034.3557041016284</v>
      </c>
      <c r="Q106" s="439"/>
      <c r="R106" s="370">
        <v>9028.6697124509737</v>
      </c>
      <c r="S106" s="439"/>
      <c r="T106" s="370">
        <v>8808.4916271414386</v>
      </c>
      <c r="U106" s="439"/>
      <c r="V106" s="370">
        <v>8874.0421211903904</v>
      </c>
      <c r="W106" s="439"/>
      <c r="X106" s="370">
        <v>9511.9546442655301</v>
      </c>
      <c r="Y106" s="439"/>
      <c r="Z106" s="370">
        <v>9463.434429198991</v>
      </c>
      <c r="AA106" s="439"/>
      <c r="AB106" s="370">
        <v>9748.3398859571207</v>
      </c>
      <c r="AC106" s="439"/>
      <c r="AD106" s="370">
        <v>9446.8211265225636</v>
      </c>
      <c r="AE106" s="439"/>
      <c r="AF106" s="370">
        <v>9423.8197067870733</v>
      </c>
      <c r="AG106" s="439"/>
      <c r="AH106" s="370">
        <v>8194.9912062822495</v>
      </c>
      <c r="AI106" s="439"/>
      <c r="AJ106" s="370">
        <v>8377.4339799487134</v>
      </c>
      <c r="AK106" s="439"/>
      <c r="AL106" s="370">
        <v>5995.9763577232652</v>
      </c>
      <c r="AM106" s="439"/>
      <c r="AN106" s="370">
        <v>5439.9557076383489</v>
      </c>
      <c r="AO106" s="439"/>
      <c r="AP106" s="370">
        <v>5529.8937899693974</v>
      </c>
      <c r="AQ106" s="439"/>
      <c r="AR106" s="370">
        <v>5899.4936998012809</v>
      </c>
      <c r="AS106" s="439"/>
      <c r="AT106" s="370">
        <v>5147.5652834843413</v>
      </c>
      <c r="AU106" s="439"/>
      <c r="AV106" s="370">
        <v>5842.9679117820042</v>
      </c>
      <c r="AW106" s="439"/>
      <c r="AX106" s="370">
        <v>5367.8690228436708</v>
      </c>
      <c r="AY106" s="439"/>
      <c r="AZ106" s="370">
        <v>5211.7464815939384</v>
      </c>
      <c r="BA106" s="439"/>
      <c r="BB106" s="370">
        <v>5400.4913808992678</v>
      </c>
      <c r="BC106" s="439"/>
      <c r="BD106" s="370">
        <v>5505.3016854131183</v>
      </c>
      <c r="BE106" s="439"/>
      <c r="BF106" s="370">
        <v>5132.0093288463831</v>
      </c>
      <c r="BG106" s="439"/>
      <c r="BH106" s="370">
        <v>4776.6789453657275</v>
      </c>
      <c r="BI106" s="439"/>
      <c r="BJ106" s="370">
        <v>5454.5984709902195</v>
      </c>
      <c r="BK106" s="443"/>
      <c r="BL106" s="432">
        <v>4096.5154026845639</v>
      </c>
      <c r="BM106" s="374" t="s">
        <v>574</v>
      </c>
      <c r="CJ106" s="310"/>
      <c r="CK106" s="303"/>
      <c r="CL106" s="310"/>
      <c r="CM106" s="304" t="s">
        <v>962</v>
      </c>
      <c r="CN106" s="310" t="s">
        <v>973</v>
      </c>
      <c r="CO106" s="310"/>
      <c r="CP106" s="310"/>
      <c r="CQ106" s="310"/>
      <c r="CR106" s="310"/>
      <c r="CS106" s="310"/>
      <c r="CT106" s="310"/>
    </row>
    <row r="107" spans="1:98" ht="13.5" thickBot="1">
      <c r="B107" s="150"/>
      <c r="C107" s="151"/>
      <c r="D107" s="586" t="s">
        <v>335</v>
      </c>
      <c r="E107" s="587"/>
      <c r="F107" s="228">
        <v>2025</v>
      </c>
      <c r="G107" s="442"/>
      <c r="H107" s="230">
        <v>2025</v>
      </c>
      <c r="I107" s="442"/>
      <c r="J107" s="230">
        <v>2025</v>
      </c>
      <c r="K107" s="442"/>
      <c r="L107" s="230">
        <v>2025</v>
      </c>
      <c r="M107" s="442"/>
      <c r="N107" s="230">
        <v>2025</v>
      </c>
      <c r="O107" s="442"/>
      <c r="P107" s="230">
        <v>2025</v>
      </c>
      <c r="Q107" s="442"/>
      <c r="R107" s="230">
        <v>2025</v>
      </c>
      <c r="S107" s="442"/>
      <c r="T107" s="230">
        <v>2025</v>
      </c>
      <c r="U107" s="442"/>
      <c r="V107" s="230">
        <v>2025</v>
      </c>
      <c r="W107" s="442"/>
      <c r="X107" s="230">
        <v>2025</v>
      </c>
      <c r="Y107" s="442"/>
      <c r="Z107" s="230">
        <v>2025</v>
      </c>
      <c r="AA107" s="442"/>
      <c r="AB107" s="230">
        <v>2025</v>
      </c>
      <c r="AC107" s="442"/>
      <c r="AD107" s="230">
        <v>2025</v>
      </c>
      <c r="AE107" s="442"/>
      <c r="AF107" s="230">
        <v>2025</v>
      </c>
      <c r="AG107" s="442"/>
      <c r="AH107" s="230">
        <v>2025</v>
      </c>
      <c r="AI107" s="442"/>
      <c r="AJ107" s="230">
        <v>2025</v>
      </c>
      <c r="AK107" s="442"/>
      <c r="AL107" s="230">
        <v>2025</v>
      </c>
      <c r="AM107" s="442"/>
      <c r="AN107" s="230">
        <v>2025</v>
      </c>
      <c r="AO107" s="442"/>
      <c r="AP107" s="230">
        <v>2025</v>
      </c>
      <c r="AQ107" s="442"/>
      <c r="AR107" s="230">
        <v>2025</v>
      </c>
      <c r="AS107" s="442"/>
      <c r="AT107" s="230">
        <v>2025</v>
      </c>
      <c r="AU107" s="442"/>
      <c r="AV107" s="230">
        <v>2025</v>
      </c>
      <c r="AW107" s="442"/>
      <c r="AX107" s="230">
        <v>2025</v>
      </c>
      <c r="AY107" s="442"/>
      <c r="AZ107" s="230">
        <v>2025</v>
      </c>
      <c r="BA107" s="442"/>
      <c r="BB107" s="230">
        <v>2025</v>
      </c>
      <c r="BC107" s="442"/>
      <c r="BD107" s="230">
        <v>2025</v>
      </c>
      <c r="BE107" s="442"/>
      <c r="BF107" s="230">
        <v>2025</v>
      </c>
      <c r="BG107" s="442"/>
      <c r="BH107" s="230">
        <v>2025</v>
      </c>
      <c r="BI107" s="442"/>
      <c r="BJ107" s="230">
        <v>2025</v>
      </c>
      <c r="BK107" s="395"/>
      <c r="BL107" s="437">
        <v>2025</v>
      </c>
      <c r="BM107" s="399"/>
      <c r="CJ107" s="313"/>
      <c r="CK107" s="308"/>
      <c r="CL107" s="313"/>
      <c r="CM107" s="314"/>
      <c r="CN107" s="313"/>
      <c r="CO107" s="313"/>
      <c r="CP107" s="313"/>
      <c r="CQ107" s="313"/>
      <c r="CR107" s="313"/>
      <c r="CS107" s="313"/>
      <c r="CT107" s="313"/>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s="349">
        <v>1</v>
      </c>
      <c r="C110" t="s">
        <v>1018</v>
      </c>
      <c r="CJ110" s="313"/>
      <c r="CK110" s="308"/>
      <c r="CL110" s="313"/>
      <c r="CM110" s="314"/>
      <c r="CN110" s="313"/>
      <c r="CO110" s="313"/>
      <c r="CP110" s="313"/>
      <c r="CQ110" s="313"/>
      <c r="CR110" s="313"/>
      <c r="CS110" s="313"/>
      <c r="CT110" s="313"/>
    </row>
    <row r="111" spans="1:98">
      <c r="B111" s="349"/>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4"/>
      <c r="CK137" s="309"/>
      <c r="CL137" s="314"/>
      <c r="CM137" s="314"/>
      <c r="CN137" s="314"/>
      <c r="CO137" s="314"/>
      <c r="CP137" s="314"/>
      <c r="CQ137" s="314"/>
      <c r="CR137" s="314"/>
      <c r="CS137" s="314"/>
      <c r="CT137" s="314"/>
    </row>
    <row r="138" spans="88:98">
      <c r="CJ138" s="314"/>
      <c r="CK138" s="309"/>
      <c r="CL138" s="314"/>
      <c r="CM138" s="314"/>
      <c r="CN138" s="314"/>
      <c r="CO138" s="314"/>
      <c r="CP138" s="314"/>
      <c r="CQ138" s="314"/>
      <c r="CR138" s="314"/>
      <c r="CS138" s="314"/>
      <c r="CT138" s="314"/>
    </row>
    <row r="139" spans="88:98">
      <c r="CJ139" s="314"/>
      <c r="CK139" s="309"/>
      <c r="CL139" s="314"/>
      <c r="CM139" s="314"/>
      <c r="CN139" s="314"/>
      <c r="CO139" s="314"/>
      <c r="CP139" s="314"/>
      <c r="CQ139" s="314"/>
      <c r="CR139" s="314"/>
      <c r="CS139" s="314"/>
      <c r="CT139" s="314"/>
    </row>
  </sheetData>
  <sheetProtection sheet="1" objects="1" scenarios="1"/>
  <dataConsolidate/>
  <mergeCells count="137">
    <mergeCell ref="D107:E10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CJ1:CJ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0E00-000000000000}"/>
    <dataValidation type="textLength" allowBlank="1" showInputMessage="1" showErrorMessage="1" prompt="Please select your country in worksheet &quot;Intro&quot; (for all pollutant sheets)" sqref="D1" xr:uid="{00000000-0002-0000-0E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BL5:BL95 BL101:BL104 BL106:BL107 BJ5:BJ95 BJ101:BJ104 BJ106:BJ107 BH5:BH95 BH101:BH104 BH106:BH107 BF4:BF95 BF101:BF104 BF106:BF107 BD4:BD95 BD101:BD104 BD106:BD107 BB4:BB95 BB101:BB104 BB106:BB107 AZ4:AZ95 AZ101:AZ104 AZ106:AZ107 AX4:AX95 AX101:AX104 AX106:AX107 AV4:AV95 AV101:AV104 AV106:AV107 AT4:AT95 AT101:AT104 AT106:AT107 AR4:AR95 AR101:AR104 AR106:AR107 AP4:AP95 AP101:AP104 AP106:AP107 AN4:AN95 AN101:AN104 AN106:AN107 AL4:AL95 AL101:AL104 AL106:AL107 AJ4:AJ95 AJ101:AJ104 AJ106:AJ107 AH4:AH95 AH101:AH104 AH106:AH107 AF4:AF95 AF101:AF104 AF106:AF107 AD4:AD95 AD101:AD104 AD106:AD107 AB4:AB95 AB101:AB104 AB106:AB107 Z4:Z95 Z101:Z104 Z106:Z107 X4:X95 X101:X104 X106:X107 V4:V95 V101:V104 V106:V107 T4:T95 T101:T104 T106:T107 R4:R95 R101:R104 R106:R107 P4:P95 P101:P104 P106:P107 N4:N95 N101:N104 N106:N107 L4:L95 L101:L104 L106:L107 J4:J95 J101:J104 J106:J107 H4:H95 H101:H104 H106:H107 F4:F95 F101:F104 F106:F107" xr:uid="{00000000-0002-0000-0E00-000002000000}">
      <formula1>OR(AND(ISNUMBER(F4),F4&gt;=0),F4=":")</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0E00-000021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201"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19202"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19203"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19204"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MODEL4">
    <tabColor indexed="42"/>
  </sheetPr>
  <dimension ref="A1:CT139"/>
  <sheetViews>
    <sheetView showGridLines="0" showOutlineSymbols="0" zoomScale="80" zoomScaleNormal="80" zoomScaleSheetLayoutView="100" workbookViewId="0">
      <pane xSplit="5" ySplit="4" topLeftCell="AV82" activePane="bottomRight" state="frozen"/>
      <selection activeCell="BF99" sqref="BF99"/>
      <selection pane="topRight" activeCell="BF99" sqref="BF99"/>
      <selection pane="bottomLeft" activeCell="BF99" sqref="BF99"/>
      <selection pane="bottomRight" activeCell="BQ39" sqref="BQ39"/>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184</v>
      </c>
      <c r="E2" s="9" t="s">
        <v>338</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325</v>
      </c>
      <c r="B3" s="626" t="s">
        <v>194</v>
      </c>
      <c r="C3" s="627" t="s">
        <v>195</v>
      </c>
      <c r="D3" s="628" t="s">
        <v>346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200217.60839609892</v>
      </c>
      <c r="G5" s="393"/>
      <c r="H5" s="368">
        <v>194425.20945880158</v>
      </c>
      <c r="I5" s="393"/>
      <c r="J5" s="368">
        <v>185279.41487484137</v>
      </c>
      <c r="K5" s="393"/>
      <c r="L5" s="368">
        <v>178128.52215340795</v>
      </c>
      <c r="M5" s="393"/>
      <c r="N5" s="368">
        <v>175822.58927770311</v>
      </c>
      <c r="O5" s="393"/>
      <c r="P5" s="368">
        <v>167273.08445621983</v>
      </c>
      <c r="Q5" s="393"/>
      <c r="R5" s="368">
        <v>163050.70288336539</v>
      </c>
      <c r="S5" s="393"/>
      <c r="T5" s="368">
        <v>161950.36660798657</v>
      </c>
      <c r="U5" s="393"/>
      <c r="V5" s="368">
        <v>159552.28549673667</v>
      </c>
      <c r="W5" s="393"/>
      <c r="X5" s="368">
        <v>157456.31853766873</v>
      </c>
      <c r="Y5" s="393"/>
      <c r="Z5" s="368">
        <v>155704.56636326635</v>
      </c>
      <c r="AA5" s="393"/>
      <c r="AB5" s="368">
        <v>156165.6938635727</v>
      </c>
      <c r="AC5" s="393"/>
      <c r="AD5" s="368">
        <v>148719.78365303072</v>
      </c>
      <c r="AE5" s="393"/>
      <c r="AF5" s="368">
        <v>146863.99485495107</v>
      </c>
      <c r="AG5" s="393"/>
      <c r="AH5" s="368">
        <v>140146.52401890262</v>
      </c>
      <c r="AI5" s="393"/>
      <c r="AJ5" s="368">
        <v>139499.71950518625</v>
      </c>
      <c r="AK5" s="393"/>
      <c r="AL5" s="368">
        <v>137619.9908652911</v>
      </c>
      <c r="AM5" s="393"/>
      <c r="AN5" s="368">
        <v>131726.83108941742</v>
      </c>
      <c r="AO5" s="393"/>
      <c r="AP5" s="368">
        <v>131472.34636600441</v>
      </c>
      <c r="AQ5" s="393"/>
      <c r="AR5" s="368">
        <v>127208.05338242798</v>
      </c>
      <c r="AS5" s="393"/>
      <c r="AT5" s="368">
        <v>127672.12523329532</v>
      </c>
      <c r="AU5" s="393"/>
      <c r="AV5" s="368">
        <v>126961.68380483983</v>
      </c>
      <c r="AW5" s="393"/>
      <c r="AX5" s="368">
        <v>127038.00203272291</v>
      </c>
      <c r="AY5" s="393"/>
      <c r="AZ5" s="368">
        <v>125423.09976637538</v>
      </c>
      <c r="BA5" s="393"/>
      <c r="BB5" s="368">
        <v>122949.78137004348</v>
      </c>
      <c r="BC5" s="393"/>
      <c r="BD5" s="368">
        <v>122002.77567807317</v>
      </c>
      <c r="BE5" s="393"/>
      <c r="BF5" s="368">
        <v>120704.51293747792</v>
      </c>
      <c r="BG5" s="393"/>
      <c r="BH5" s="368">
        <v>118065.51700913892</v>
      </c>
      <c r="BI5" s="393"/>
      <c r="BJ5" s="368">
        <v>116212.26988890397</v>
      </c>
      <c r="BK5" s="393"/>
      <c r="BL5" s="431">
        <f>SUM(BL6,BL10:BL11,BL36:BL37,BL40:BL41,BL45,BL51:BL52,BL58,BL62,BL64,BL72,BL77:BL79,BL82,BL85,BL89:BL90)</f>
        <v>113315.83557625266</v>
      </c>
      <c r="BM5" s="397" t="s">
        <v>1610</v>
      </c>
      <c r="CJ5" s="303" t="s">
        <v>330</v>
      </c>
      <c r="CK5" s="303" t="s">
        <v>710</v>
      </c>
      <c r="CL5" s="303" t="s">
        <v>944</v>
      </c>
      <c r="CM5" s="303" t="s">
        <v>945</v>
      </c>
      <c r="CN5" s="303" t="s">
        <v>946</v>
      </c>
      <c r="CO5" s="303" t="s">
        <v>184</v>
      </c>
      <c r="CP5" s="303" t="s">
        <v>947</v>
      </c>
      <c r="CQ5" s="303" t="s">
        <v>986</v>
      </c>
      <c r="CR5" s="310">
        <v>0</v>
      </c>
      <c r="CS5" s="303" t="s">
        <v>948</v>
      </c>
      <c r="CT5" s="303" t="s">
        <v>949</v>
      </c>
    </row>
    <row r="6" spans="1:98" s="12" customFormat="1" ht="20.149999999999999" customHeight="1">
      <c r="A6" s="33"/>
      <c r="B6" s="199" t="str">
        <f>Parameters!Q5</f>
        <v>A</v>
      </c>
      <c r="C6" s="200"/>
      <c r="D6" s="621" t="str">
        <f>Parameters!S5</f>
        <v>Agriculture, forestry and fishing</v>
      </c>
      <c r="E6" s="622"/>
      <c r="F6" s="369">
        <v>71828.112117327793</v>
      </c>
      <c r="G6" s="443"/>
      <c r="H6" s="370">
        <v>68695.066504040209</v>
      </c>
      <c r="I6" s="443"/>
      <c r="J6" s="370">
        <v>64545.563812572989</v>
      </c>
      <c r="K6" s="443"/>
      <c r="L6" s="370">
        <v>56772.305771152431</v>
      </c>
      <c r="M6" s="443"/>
      <c r="N6" s="370">
        <v>55598.245630453639</v>
      </c>
      <c r="O6" s="443"/>
      <c r="P6" s="370">
        <v>53693.730038583461</v>
      </c>
      <c r="Q6" s="443"/>
      <c r="R6" s="370">
        <v>52635.686576747576</v>
      </c>
      <c r="S6" s="443"/>
      <c r="T6" s="370">
        <v>52398.480784826381</v>
      </c>
      <c r="U6" s="443"/>
      <c r="V6" s="370">
        <v>50789.011707941485</v>
      </c>
      <c r="W6" s="443"/>
      <c r="X6" s="370">
        <v>46566.939932083609</v>
      </c>
      <c r="Y6" s="443"/>
      <c r="Z6" s="370">
        <v>46330.647510883689</v>
      </c>
      <c r="AA6" s="443"/>
      <c r="AB6" s="370">
        <v>45807.421631141129</v>
      </c>
      <c r="AC6" s="443"/>
      <c r="AD6" s="370">
        <v>44289.872808538115</v>
      </c>
      <c r="AE6" s="443"/>
      <c r="AF6" s="370">
        <v>42873.419597479449</v>
      </c>
      <c r="AG6" s="443"/>
      <c r="AH6" s="370">
        <v>41306.305856629129</v>
      </c>
      <c r="AI6" s="443"/>
      <c r="AJ6" s="370">
        <v>41171.030670128435</v>
      </c>
      <c r="AK6" s="443"/>
      <c r="AL6" s="370">
        <v>40512.231691184359</v>
      </c>
      <c r="AM6" s="443"/>
      <c r="AN6" s="370">
        <v>41575.895541388461</v>
      </c>
      <c r="AO6" s="443"/>
      <c r="AP6" s="370">
        <v>40948.166891948429</v>
      </c>
      <c r="AQ6" s="443"/>
      <c r="AR6" s="370">
        <v>40493.693058824443</v>
      </c>
      <c r="AS6" s="443"/>
      <c r="AT6" s="370">
        <v>40955.161215971355</v>
      </c>
      <c r="AU6" s="443"/>
      <c r="AV6" s="370">
        <v>39257.138456570872</v>
      </c>
      <c r="AW6" s="443"/>
      <c r="AX6" s="370">
        <v>39767.407413352987</v>
      </c>
      <c r="AY6" s="443"/>
      <c r="AZ6" s="370">
        <v>39824.14756302537</v>
      </c>
      <c r="BA6" s="443"/>
      <c r="BB6" s="370">
        <v>38579.153250654337</v>
      </c>
      <c r="BC6" s="443"/>
      <c r="BD6" s="370">
        <v>38497.377275469626</v>
      </c>
      <c r="BE6" s="443"/>
      <c r="BF6" s="370">
        <v>36878.351502858437</v>
      </c>
      <c r="BG6" s="443"/>
      <c r="BH6" s="370">
        <v>37174.715709810305</v>
      </c>
      <c r="BI6" s="443"/>
      <c r="BJ6" s="370">
        <v>36753.641758746438</v>
      </c>
      <c r="BK6" s="443"/>
      <c r="BL6" s="432">
        <v>40727.864016027699</v>
      </c>
      <c r="BM6" s="374" t="s">
        <v>1610</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71151.980104146307</v>
      </c>
      <c r="G7" s="443"/>
      <c r="H7" s="373">
        <v>68023.276803864326</v>
      </c>
      <c r="I7" s="443"/>
      <c r="J7" s="373">
        <v>63868.130334689587</v>
      </c>
      <c r="K7" s="443"/>
      <c r="L7" s="373">
        <v>56095.412041165335</v>
      </c>
      <c r="M7" s="443"/>
      <c r="N7" s="373">
        <v>54920.492122354684</v>
      </c>
      <c r="O7" s="443"/>
      <c r="P7" s="373">
        <v>53018.452705410382</v>
      </c>
      <c r="Q7" s="443"/>
      <c r="R7" s="373">
        <v>51947.109587699051</v>
      </c>
      <c r="S7" s="443"/>
      <c r="T7" s="373">
        <v>51706.914126959069</v>
      </c>
      <c r="U7" s="443"/>
      <c r="V7" s="373">
        <v>50039.239993013012</v>
      </c>
      <c r="W7" s="443"/>
      <c r="X7" s="373">
        <v>45818.371523438553</v>
      </c>
      <c r="Y7" s="443"/>
      <c r="Z7" s="373">
        <v>45591.035791249851</v>
      </c>
      <c r="AA7" s="443"/>
      <c r="AB7" s="373">
        <v>44823.271099568432</v>
      </c>
      <c r="AC7" s="443"/>
      <c r="AD7" s="373">
        <v>43542.368383303357</v>
      </c>
      <c r="AE7" s="443"/>
      <c r="AF7" s="373">
        <v>42074.859244967767</v>
      </c>
      <c r="AG7" s="443"/>
      <c r="AH7" s="373">
        <v>40466.874679235509</v>
      </c>
      <c r="AI7" s="443"/>
      <c r="AJ7" s="373">
        <v>40326.230656382664</v>
      </c>
      <c r="AK7" s="443"/>
      <c r="AL7" s="373">
        <v>39542.014507788837</v>
      </c>
      <c r="AM7" s="443"/>
      <c r="AN7" s="373">
        <v>40446.68470274534</v>
      </c>
      <c r="AO7" s="443"/>
      <c r="AP7" s="373">
        <v>39796.702002109698</v>
      </c>
      <c r="AQ7" s="443"/>
      <c r="AR7" s="373">
        <v>39161.551209657977</v>
      </c>
      <c r="AS7" s="443"/>
      <c r="AT7" s="373">
        <v>39361.9453291393</v>
      </c>
      <c r="AU7" s="443"/>
      <c r="AV7" s="373">
        <v>37865.989756660318</v>
      </c>
      <c r="AW7" s="443"/>
      <c r="AX7" s="373">
        <v>38204.080486692328</v>
      </c>
      <c r="AY7" s="443"/>
      <c r="AZ7" s="373">
        <v>38214.633153585019</v>
      </c>
      <c r="BA7" s="443"/>
      <c r="BB7" s="373">
        <v>37065.469902621036</v>
      </c>
      <c r="BC7" s="443"/>
      <c r="BD7" s="373">
        <v>36637.182638658283</v>
      </c>
      <c r="BE7" s="443"/>
      <c r="BF7" s="373">
        <v>35074.500723468474</v>
      </c>
      <c r="BG7" s="443"/>
      <c r="BH7" s="373">
        <v>35117.65951023659</v>
      </c>
      <c r="BI7" s="443"/>
      <c r="BJ7" s="373">
        <v>34879.412199286693</v>
      </c>
      <c r="BK7" s="443"/>
      <c r="BL7" s="424">
        <v>38662.552867637147</v>
      </c>
      <c r="BM7" s="374" t="s">
        <v>1610</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676.08781796444725</v>
      </c>
      <c r="G8" s="443"/>
      <c r="H8" s="373">
        <v>671.74655370140624</v>
      </c>
      <c r="I8" s="443"/>
      <c r="J8" s="373">
        <v>677.39678299256798</v>
      </c>
      <c r="K8" s="443"/>
      <c r="L8" s="373">
        <v>676.85609620755974</v>
      </c>
      <c r="M8" s="443"/>
      <c r="N8" s="373">
        <v>677.71757892201538</v>
      </c>
      <c r="O8" s="443"/>
      <c r="P8" s="373">
        <v>675.23953436224099</v>
      </c>
      <c r="Q8" s="443"/>
      <c r="R8" s="373">
        <v>688.53758526743013</v>
      </c>
      <c r="S8" s="443"/>
      <c r="T8" s="373">
        <v>691.53413741573456</v>
      </c>
      <c r="U8" s="443"/>
      <c r="V8" s="373">
        <v>749.73597232388022</v>
      </c>
      <c r="W8" s="443"/>
      <c r="X8" s="373">
        <v>748.52846404625245</v>
      </c>
      <c r="Y8" s="443"/>
      <c r="Z8" s="373">
        <v>739.55840305584957</v>
      </c>
      <c r="AA8" s="443"/>
      <c r="AB8" s="373">
        <v>984.09971263274463</v>
      </c>
      <c r="AC8" s="443"/>
      <c r="AD8" s="373">
        <v>747.45030078475838</v>
      </c>
      <c r="AE8" s="443"/>
      <c r="AF8" s="373">
        <v>798.51110459768722</v>
      </c>
      <c r="AG8" s="443"/>
      <c r="AH8" s="373">
        <v>839.38516129546667</v>
      </c>
      <c r="AI8" s="443"/>
      <c r="AJ8" s="373">
        <v>844.74744366710968</v>
      </c>
      <c r="AK8" s="443"/>
      <c r="AL8" s="373">
        <v>970.16862081708427</v>
      </c>
      <c r="AM8" s="443"/>
      <c r="AN8" s="373">
        <v>1129.1582828058017</v>
      </c>
      <c r="AO8" s="443"/>
      <c r="AP8" s="373">
        <v>1151.4083186565204</v>
      </c>
      <c r="AQ8" s="443"/>
      <c r="AR8" s="373">
        <v>1332.1035483769642</v>
      </c>
      <c r="AS8" s="443"/>
      <c r="AT8" s="373">
        <v>1593.1622150505032</v>
      </c>
      <c r="AU8" s="443"/>
      <c r="AV8" s="373">
        <v>1391.0945468239556</v>
      </c>
      <c r="AW8" s="443"/>
      <c r="AX8" s="373">
        <v>1563.2755086801346</v>
      </c>
      <c r="AY8" s="443"/>
      <c r="AZ8" s="373">
        <v>1609.4726857181361</v>
      </c>
      <c r="BA8" s="443"/>
      <c r="BB8" s="373">
        <v>1513.639897327766</v>
      </c>
      <c r="BC8" s="443"/>
      <c r="BD8" s="373">
        <v>1860.151148951009</v>
      </c>
      <c r="BE8" s="443"/>
      <c r="BF8" s="373">
        <v>1803.8077088683697</v>
      </c>
      <c r="BG8" s="443"/>
      <c r="BH8" s="373">
        <v>2057.0159817154458</v>
      </c>
      <c r="BI8" s="443"/>
      <c r="BJ8" s="373">
        <v>1874.1958020292454</v>
      </c>
      <c r="BK8" s="443"/>
      <c r="BL8" s="424">
        <v>2065.2739480679556</v>
      </c>
      <c r="BM8" s="374" t="s">
        <v>1610</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4.4195217029691487E-2</v>
      </c>
      <c r="G9" s="443"/>
      <c r="H9" s="373">
        <v>4.3146474471546445E-2</v>
      </c>
      <c r="I9" s="443"/>
      <c r="J9" s="373">
        <v>3.6694890830984844E-2</v>
      </c>
      <c r="K9" s="443"/>
      <c r="L9" s="373">
        <v>3.7633779542211615E-2</v>
      </c>
      <c r="M9" s="443"/>
      <c r="N9" s="373">
        <v>3.592917694273607E-2</v>
      </c>
      <c r="O9" s="443"/>
      <c r="P9" s="373">
        <v>3.7798810835431289E-2</v>
      </c>
      <c r="Q9" s="443"/>
      <c r="R9" s="373">
        <v>3.9403781094013879E-2</v>
      </c>
      <c r="S9" s="443"/>
      <c r="T9" s="373">
        <v>3.2520451573638101E-2</v>
      </c>
      <c r="U9" s="443"/>
      <c r="V9" s="373">
        <v>3.5742604594462386E-2</v>
      </c>
      <c r="W9" s="443"/>
      <c r="X9" s="373">
        <v>3.9944598801981465E-2</v>
      </c>
      <c r="Y9" s="443"/>
      <c r="Z9" s="373">
        <v>5.3316577987294424E-2</v>
      </c>
      <c r="AA9" s="443"/>
      <c r="AB9" s="373">
        <v>5.0818939951830518E-2</v>
      </c>
      <c r="AC9" s="443"/>
      <c r="AD9" s="373">
        <v>5.4124449997445638E-2</v>
      </c>
      <c r="AE9" s="443"/>
      <c r="AF9" s="373">
        <v>4.9247913993411552E-2</v>
      </c>
      <c r="AG9" s="443"/>
      <c r="AH9" s="373">
        <v>4.6016098155367842E-2</v>
      </c>
      <c r="AI9" s="443"/>
      <c r="AJ9" s="373">
        <v>5.2570078658155127E-2</v>
      </c>
      <c r="AK9" s="443"/>
      <c r="AL9" s="373">
        <v>4.8562578432974297E-2</v>
      </c>
      <c r="AM9" s="443"/>
      <c r="AN9" s="373">
        <v>5.2555837316643109E-2</v>
      </c>
      <c r="AO9" s="443"/>
      <c r="AP9" s="373">
        <v>5.6571182209403971E-2</v>
      </c>
      <c r="AQ9" s="443"/>
      <c r="AR9" s="373">
        <v>3.8300789500433148E-2</v>
      </c>
      <c r="AS9" s="443"/>
      <c r="AT9" s="373">
        <v>5.3671781547377881E-2</v>
      </c>
      <c r="AU9" s="443"/>
      <c r="AV9" s="373">
        <v>5.4153086594940655E-2</v>
      </c>
      <c r="AW9" s="443"/>
      <c r="AX9" s="373">
        <v>5.1417980525198761E-2</v>
      </c>
      <c r="AY9" s="443"/>
      <c r="AZ9" s="373">
        <v>4.1723722210427895E-2</v>
      </c>
      <c r="BA9" s="443"/>
      <c r="BB9" s="373">
        <v>4.3450705532732725E-2</v>
      </c>
      <c r="BC9" s="443"/>
      <c r="BD9" s="373">
        <v>4.3487860334295282E-2</v>
      </c>
      <c r="BE9" s="443"/>
      <c r="BF9" s="373">
        <v>4.3070521590809444E-2</v>
      </c>
      <c r="BG9" s="443"/>
      <c r="BH9" s="373">
        <v>4.0217858262646587E-2</v>
      </c>
      <c r="BI9" s="443"/>
      <c r="BJ9" s="373">
        <v>3.3757430499725488E-2</v>
      </c>
      <c r="BK9" s="443"/>
      <c r="BL9" s="424">
        <v>3.7200322594139232E-2</v>
      </c>
      <c r="BM9" s="374" t="s">
        <v>1610</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427">
        <v>20447.807338289913</v>
      </c>
      <c r="G10" s="443"/>
      <c r="H10" s="428">
        <v>20085.65277353183</v>
      </c>
      <c r="I10" s="443"/>
      <c r="J10" s="428">
        <v>19274.635292987776</v>
      </c>
      <c r="K10" s="443"/>
      <c r="L10" s="428">
        <v>19593.511583492189</v>
      </c>
      <c r="M10" s="443"/>
      <c r="N10" s="428">
        <v>18960.020944685595</v>
      </c>
      <c r="O10" s="443"/>
      <c r="P10" s="428">
        <v>17359.250901312051</v>
      </c>
      <c r="Q10" s="443"/>
      <c r="R10" s="428">
        <v>16172.539245939548</v>
      </c>
      <c r="S10" s="443"/>
      <c r="T10" s="428">
        <v>16312.590437480463</v>
      </c>
      <c r="U10" s="443"/>
      <c r="V10" s="428">
        <v>15524.694858451407</v>
      </c>
      <c r="W10" s="443"/>
      <c r="X10" s="428">
        <v>16000.445231507598</v>
      </c>
      <c r="Y10" s="443"/>
      <c r="Z10" s="428">
        <v>14676.936919595424</v>
      </c>
      <c r="AA10" s="443"/>
      <c r="AB10" s="428">
        <v>17236.523323340578</v>
      </c>
      <c r="AC10" s="443"/>
      <c r="AD10" s="428">
        <v>14690.349227312086</v>
      </c>
      <c r="AE10" s="443"/>
      <c r="AF10" s="428">
        <v>14733.975383088748</v>
      </c>
      <c r="AG10" s="443"/>
      <c r="AH10" s="428">
        <v>13359.780031604598</v>
      </c>
      <c r="AI10" s="443"/>
      <c r="AJ10" s="428">
        <v>10660.285315686204</v>
      </c>
      <c r="AK10" s="443"/>
      <c r="AL10" s="428">
        <v>10428.997033539366</v>
      </c>
      <c r="AM10" s="443"/>
      <c r="AN10" s="428">
        <v>8689.9856973253882</v>
      </c>
      <c r="AO10" s="443"/>
      <c r="AP10" s="428">
        <v>8652.7558206993162</v>
      </c>
      <c r="AQ10" s="443"/>
      <c r="AR10" s="428">
        <v>8163.121615919521</v>
      </c>
      <c r="AS10" s="443"/>
      <c r="AT10" s="428">
        <v>7066.725722956251</v>
      </c>
      <c r="AU10" s="443"/>
      <c r="AV10" s="428">
        <v>8484.7878726320323</v>
      </c>
      <c r="AW10" s="443"/>
      <c r="AX10" s="428">
        <v>8100.1074615056814</v>
      </c>
      <c r="AY10" s="443"/>
      <c r="AZ10" s="428">
        <v>7671.7258967348653</v>
      </c>
      <c r="BA10" s="443"/>
      <c r="BB10" s="428">
        <v>7366.8043456631976</v>
      </c>
      <c r="BC10" s="443"/>
      <c r="BD10" s="428">
        <v>6650.7996102010966</v>
      </c>
      <c r="BE10" s="443"/>
      <c r="BF10" s="428">
        <v>7146.8544231356354</v>
      </c>
      <c r="BG10" s="443"/>
      <c r="BH10" s="428">
        <v>7077.250781288978</v>
      </c>
      <c r="BI10" s="443"/>
      <c r="BJ10" s="370">
        <v>6658.8284551755851</v>
      </c>
      <c r="BK10" s="443"/>
      <c r="BL10" s="432">
        <v>6414.3965558218215</v>
      </c>
      <c r="BM10" s="374" t="s">
        <v>1610</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24443.192886465429</v>
      </c>
      <c r="G11" s="443"/>
      <c r="H11" s="370">
        <v>23576.367851778228</v>
      </c>
      <c r="I11" s="443"/>
      <c r="J11" s="370">
        <v>22211.638528051168</v>
      </c>
      <c r="K11" s="443"/>
      <c r="L11" s="370">
        <v>20814.480515582698</v>
      </c>
      <c r="M11" s="443"/>
      <c r="N11" s="370">
        <v>20311.158203802352</v>
      </c>
      <c r="O11" s="443"/>
      <c r="P11" s="370">
        <v>19268.956061694716</v>
      </c>
      <c r="Q11" s="443"/>
      <c r="R11" s="370">
        <v>18504.644770183681</v>
      </c>
      <c r="S11" s="443"/>
      <c r="T11" s="370">
        <v>18506.64806685226</v>
      </c>
      <c r="U11" s="443"/>
      <c r="V11" s="370">
        <v>17954.259909243137</v>
      </c>
      <c r="W11" s="443"/>
      <c r="X11" s="370">
        <v>17436.186735896237</v>
      </c>
      <c r="Y11" s="443"/>
      <c r="Z11" s="370">
        <v>16867.011604491021</v>
      </c>
      <c r="AA11" s="443"/>
      <c r="AB11" s="370">
        <v>17438.551376677369</v>
      </c>
      <c r="AC11" s="443"/>
      <c r="AD11" s="370">
        <v>16333.447592491206</v>
      </c>
      <c r="AE11" s="443"/>
      <c r="AF11" s="370">
        <v>16116.662572230618</v>
      </c>
      <c r="AG11" s="443"/>
      <c r="AH11" s="370">
        <v>15053.518483613547</v>
      </c>
      <c r="AI11" s="443"/>
      <c r="AJ11" s="370">
        <v>14295.414360638566</v>
      </c>
      <c r="AK11" s="443"/>
      <c r="AL11" s="370">
        <v>14085.499616659548</v>
      </c>
      <c r="AM11" s="443"/>
      <c r="AN11" s="370">
        <v>13338.050927200973</v>
      </c>
      <c r="AO11" s="443"/>
      <c r="AP11" s="370">
        <v>13239.310195122403</v>
      </c>
      <c r="AQ11" s="443"/>
      <c r="AR11" s="370">
        <v>12897.319743783206</v>
      </c>
      <c r="AS11" s="443"/>
      <c r="AT11" s="370">
        <v>12545.61190318903</v>
      </c>
      <c r="AU11" s="443"/>
      <c r="AV11" s="370">
        <v>12699.312501809523</v>
      </c>
      <c r="AW11" s="443"/>
      <c r="AX11" s="370">
        <v>12626.240085823725</v>
      </c>
      <c r="AY11" s="443"/>
      <c r="AZ11" s="370">
        <v>12400.66350773591</v>
      </c>
      <c r="BA11" s="443"/>
      <c r="BB11" s="370">
        <v>11947.440666979015</v>
      </c>
      <c r="BC11" s="443"/>
      <c r="BD11" s="370">
        <v>11622.196633893715</v>
      </c>
      <c r="BE11" s="443"/>
      <c r="BF11" s="370">
        <v>11733.541838164685</v>
      </c>
      <c r="BG11" s="443"/>
      <c r="BH11" s="370">
        <v>11493.236796526129</v>
      </c>
      <c r="BI11" s="443"/>
      <c r="BJ11" s="370">
        <v>11338.144153905732</v>
      </c>
      <c r="BK11" s="443"/>
      <c r="BL11" s="432">
        <v>12013.138957412961</v>
      </c>
      <c r="BM11" s="374" t="s">
        <v>1610</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14246.831411071085</v>
      </c>
      <c r="G12" s="443"/>
      <c r="H12" s="376">
        <v>13650.197248701272</v>
      </c>
      <c r="I12" s="443"/>
      <c r="J12" s="376">
        <v>12717.305515705624</v>
      </c>
      <c r="K12" s="443"/>
      <c r="L12" s="376">
        <v>11205.497763325304</v>
      </c>
      <c r="M12" s="443"/>
      <c r="N12" s="376">
        <v>10937.645456715642</v>
      </c>
      <c r="O12" s="443"/>
      <c r="P12" s="376">
        <v>10594.502075699524</v>
      </c>
      <c r="Q12" s="443"/>
      <c r="R12" s="376">
        <v>10303.628375238584</v>
      </c>
      <c r="S12" s="443"/>
      <c r="T12" s="376">
        <v>10277.826019220811</v>
      </c>
      <c r="U12" s="443"/>
      <c r="V12" s="376">
        <v>9964.4739262388757</v>
      </c>
      <c r="W12" s="443"/>
      <c r="X12" s="376">
        <v>9237.5009606565527</v>
      </c>
      <c r="Y12" s="443"/>
      <c r="Z12" s="376">
        <v>9235.5579972750147</v>
      </c>
      <c r="AA12" s="443"/>
      <c r="AB12" s="376">
        <v>8981.6970762995443</v>
      </c>
      <c r="AC12" s="443"/>
      <c r="AD12" s="376">
        <v>8884.1359106497002</v>
      </c>
      <c r="AE12" s="443"/>
      <c r="AF12" s="376">
        <v>8756.9965562175967</v>
      </c>
      <c r="AG12" s="443"/>
      <c r="AH12" s="376">
        <v>8395.0790753746332</v>
      </c>
      <c r="AI12" s="443"/>
      <c r="AJ12" s="376">
        <v>8366.2591371360159</v>
      </c>
      <c r="AK12" s="443"/>
      <c r="AL12" s="376">
        <v>8292.4110364912522</v>
      </c>
      <c r="AM12" s="443"/>
      <c r="AN12" s="376">
        <v>8421.28641232261</v>
      </c>
      <c r="AO12" s="443"/>
      <c r="AP12" s="376">
        <v>8345.3534569035219</v>
      </c>
      <c r="AQ12" s="443"/>
      <c r="AR12" s="376">
        <v>8148.5072003770611</v>
      </c>
      <c r="AS12" s="443"/>
      <c r="AT12" s="376">
        <v>8176.2321218740381</v>
      </c>
      <c r="AU12" s="443"/>
      <c r="AV12" s="376">
        <v>7947.9688136734985</v>
      </c>
      <c r="AW12" s="443"/>
      <c r="AX12" s="376">
        <v>7937.4185559391908</v>
      </c>
      <c r="AY12" s="443"/>
      <c r="AZ12" s="376">
        <v>7888.6054706294153</v>
      </c>
      <c r="BA12" s="443"/>
      <c r="BB12" s="376">
        <v>7712.4898603230522</v>
      </c>
      <c r="BC12" s="443"/>
      <c r="BD12" s="376">
        <v>7672.4119155468261</v>
      </c>
      <c r="BE12" s="443"/>
      <c r="BF12" s="376">
        <v>7419.9439642737225</v>
      </c>
      <c r="BG12" s="443"/>
      <c r="BH12" s="376">
        <v>7428.9520355557861</v>
      </c>
      <c r="BI12" s="443"/>
      <c r="BJ12" s="376">
        <v>7415.9941953084026</v>
      </c>
      <c r="BK12" s="443"/>
      <c r="BL12" s="433">
        <v>8474.3062772061621</v>
      </c>
      <c r="BM12" s="374" t="s">
        <v>1610</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3.5576074122386707</v>
      </c>
      <c r="G13" s="443"/>
      <c r="H13" s="376">
        <v>3.5132172116569809</v>
      </c>
      <c r="I13" s="443"/>
      <c r="J13" s="376">
        <v>3.4839211257028251</v>
      </c>
      <c r="K13" s="443"/>
      <c r="L13" s="376">
        <v>3.3376410373611343</v>
      </c>
      <c r="M13" s="443"/>
      <c r="N13" s="376">
        <v>3.2606163020651335</v>
      </c>
      <c r="O13" s="443"/>
      <c r="P13" s="376">
        <v>3.5336457804479249</v>
      </c>
      <c r="Q13" s="443"/>
      <c r="R13" s="376">
        <v>3.571756864656856</v>
      </c>
      <c r="S13" s="443"/>
      <c r="T13" s="376">
        <v>6.6799991379969281</v>
      </c>
      <c r="U13" s="443"/>
      <c r="V13" s="376">
        <v>5.1275766806220933</v>
      </c>
      <c r="W13" s="443"/>
      <c r="X13" s="376">
        <v>6.5078405466153786</v>
      </c>
      <c r="Y13" s="443"/>
      <c r="Z13" s="376">
        <v>5.2173951941512495</v>
      </c>
      <c r="AA13" s="443"/>
      <c r="AB13" s="376">
        <v>6.2427299853489284</v>
      </c>
      <c r="AC13" s="443"/>
      <c r="AD13" s="376">
        <v>3.2460627299119045</v>
      </c>
      <c r="AE13" s="443"/>
      <c r="AF13" s="376">
        <v>4.4188425258183202</v>
      </c>
      <c r="AG13" s="443"/>
      <c r="AH13" s="376">
        <v>3.5842944910921553</v>
      </c>
      <c r="AI13" s="443"/>
      <c r="AJ13" s="376">
        <v>4.0509178653766558</v>
      </c>
      <c r="AK13" s="443"/>
      <c r="AL13" s="376">
        <v>3.8513209891286317</v>
      </c>
      <c r="AM13" s="443"/>
      <c r="AN13" s="376">
        <v>3.2087782452437779</v>
      </c>
      <c r="AO13" s="443"/>
      <c r="AP13" s="376">
        <v>3.1579591898518582</v>
      </c>
      <c r="AQ13" s="443"/>
      <c r="AR13" s="376">
        <v>3.0349482172723752</v>
      </c>
      <c r="AS13" s="443"/>
      <c r="AT13" s="376">
        <v>3.8943891898628231</v>
      </c>
      <c r="AU13" s="443"/>
      <c r="AV13" s="376">
        <v>2.0640527159093098</v>
      </c>
      <c r="AW13" s="443"/>
      <c r="AX13" s="376">
        <v>2.1099881007673269</v>
      </c>
      <c r="AY13" s="443"/>
      <c r="AZ13" s="376">
        <v>2.8006059022894414</v>
      </c>
      <c r="BA13" s="443"/>
      <c r="BB13" s="376">
        <v>2.6999466627971378</v>
      </c>
      <c r="BC13" s="443"/>
      <c r="BD13" s="376">
        <v>2.426372492627153</v>
      </c>
      <c r="BE13" s="443"/>
      <c r="BF13" s="376">
        <v>1.9705293561989405</v>
      </c>
      <c r="BG13" s="443"/>
      <c r="BH13" s="376">
        <v>2.2174487654526156</v>
      </c>
      <c r="BI13" s="443"/>
      <c r="BJ13" s="376">
        <v>1.6078311674532944</v>
      </c>
      <c r="BK13" s="443"/>
      <c r="BL13" s="433">
        <v>1.845899466721902</v>
      </c>
      <c r="BM13" s="374" t="s">
        <v>1610</v>
      </c>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8"/>
      <c r="G14" s="444"/>
      <c r="H14" s="378"/>
      <c r="I14" s="444"/>
      <c r="J14" s="378"/>
      <c r="K14" s="444"/>
      <c r="L14" s="378"/>
      <c r="M14" s="444"/>
      <c r="N14" s="378"/>
      <c r="O14" s="444"/>
      <c r="P14" s="378"/>
      <c r="Q14" s="444"/>
      <c r="R14" s="378"/>
      <c r="S14" s="444"/>
      <c r="T14" s="378"/>
      <c r="U14" s="444"/>
      <c r="V14" s="378"/>
      <c r="W14" s="444"/>
      <c r="X14" s="378"/>
      <c r="Y14" s="444"/>
      <c r="Z14" s="378"/>
      <c r="AA14" s="444"/>
      <c r="AB14" s="378"/>
      <c r="AC14" s="444"/>
      <c r="AD14" s="378"/>
      <c r="AE14" s="444"/>
      <c r="AF14" s="378"/>
      <c r="AG14" s="444"/>
      <c r="AH14" s="378"/>
      <c r="AI14" s="444"/>
      <c r="AJ14" s="378"/>
      <c r="AK14" s="444"/>
      <c r="AL14" s="378"/>
      <c r="AM14" s="444"/>
      <c r="AN14" s="378"/>
      <c r="AO14" s="444"/>
      <c r="AP14" s="378"/>
      <c r="AQ14" s="444"/>
      <c r="AR14" s="378"/>
      <c r="AS14" s="444"/>
      <c r="AT14" s="378"/>
      <c r="AU14" s="444"/>
      <c r="AV14" s="378"/>
      <c r="AW14" s="444"/>
      <c r="AX14" s="378"/>
      <c r="AY14" s="444"/>
      <c r="AZ14" s="378"/>
      <c r="BA14" s="444"/>
      <c r="BB14" s="378"/>
      <c r="BC14" s="444"/>
      <c r="BD14" s="378"/>
      <c r="BE14" s="444"/>
      <c r="BF14" s="378"/>
      <c r="BG14" s="444"/>
      <c r="BH14" s="378"/>
      <c r="BI14" s="444"/>
      <c r="BJ14" s="378"/>
      <c r="BK14" s="444"/>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82.37592692992105</v>
      </c>
      <c r="G15" s="443"/>
      <c r="H15" s="373">
        <v>77.511502269839795</v>
      </c>
      <c r="I15" s="443"/>
      <c r="J15" s="373">
        <v>72.800546809393282</v>
      </c>
      <c r="K15" s="443"/>
      <c r="L15" s="373">
        <v>66.710722846638447</v>
      </c>
      <c r="M15" s="443"/>
      <c r="N15" s="373">
        <v>60.958800381023664</v>
      </c>
      <c r="O15" s="443"/>
      <c r="P15" s="373">
        <v>70.182914212071552</v>
      </c>
      <c r="Q15" s="443"/>
      <c r="R15" s="373">
        <v>69.502958823509033</v>
      </c>
      <c r="S15" s="443"/>
      <c r="T15" s="373">
        <v>64.027326820653244</v>
      </c>
      <c r="U15" s="443"/>
      <c r="V15" s="373">
        <v>66.182882645495283</v>
      </c>
      <c r="W15" s="443"/>
      <c r="X15" s="373">
        <v>68.974242458857901</v>
      </c>
      <c r="Y15" s="443"/>
      <c r="Z15" s="373">
        <v>70.71272725396328</v>
      </c>
      <c r="AA15" s="443"/>
      <c r="AB15" s="373">
        <v>75.22026298169925</v>
      </c>
      <c r="AC15" s="443"/>
      <c r="AD15" s="373">
        <v>75.779899779714896</v>
      </c>
      <c r="AE15" s="443"/>
      <c r="AF15" s="373">
        <v>73.782107122325542</v>
      </c>
      <c r="AG15" s="443"/>
      <c r="AH15" s="373">
        <v>78.723107519026811</v>
      </c>
      <c r="AI15" s="443"/>
      <c r="AJ15" s="373">
        <v>77.329196243432406</v>
      </c>
      <c r="AK15" s="443"/>
      <c r="AL15" s="373">
        <v>87.896848414432057</v>
      </c>
      <c r="AM15" s="443"/>
      <c r="AN15" s="373">
        <v>80.229769994469564</v>
      </c>
      <c r="AO15" s="443"/>
      <c r="AP15" s="373">
        <v>74.548387314016466</v>
      </c>
      <c r="AQ15" s="443"/>
      <c r="AR15" s="373">
        <v>78.041322884328025</v>
      </c>
      <c r="AS15" s="443"/>
      <c r="AT15" s="373">
        <v>85.445436790310538</v>
      </c>
      <c r="AU15" s="443"/>
      <c r="AV15" s="373">
        <v>73.928961595952174</v>
      </c>
      <c r="AW15" s="443"/>
      <c r="AX15" s="373">
        <v>79.43936082809995</v>
      </c>
      <c r="AY15" s="443"/>
      <c r="AZ15" s="373">
        <v>79.78845401133141</v>
      </c>
      <c r="BA15" s="443"/>
      <c r="BB15" s="373">
        <v>76.183777978028189</v>
      </c>
      <c r="BC15" s="443"/>
      <c r="BD15" s="373">
        <v>74.946535019484415</v>
      </c>
      <c r="BE15" s="443"/>
      <c r="BF15" s="373">
        <v>73.820415680828077</v>
      </c>
      <c r="BG15" s="443"/>
      <c r="BH15" s="373">
        <v>73.739503510841388</v>
      </c>
      <c r="BI15" s="443"/>
      <c r="BJ15" s="373">
        <v>61.333842911969768</v>
      </c>
      <c r="BK15" s="443"/>
      <c r="BL15" s="424">
        <v>70.041096125844632</v>
      </c>
      <c r="BM15" s="374" t="s">
        <v>1610</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210.86589727136206</v>
      </c>
      <c r="G16" s="443"/>
      <c r="H16" s="373">
        <v>198.17600117964355</v>
      </c>
      <c r="I16" s="443"/>
      <c r="J16" s="373">
        <v>185.81823722482719</v>
      </c>
      <c r="K16" s="443"/>
      <c r="L16" s="373">
        <v>169.86653422656983</v>
      </c>
      <c r="M16" s="443"/>
      <c r="N16" s="373">
        <v>154.94327184021586</v>
      </c>
      <c r="O16" s="443"/>
      <c r="P16" s="373">
        <v>179.22996388318342</v>
      </c>
      <c r="Q16" s="443"/>
      <c r="R16" s="373">
        <v>177.14722184823913</v>
      </c>
      <c r="S16" s="443"/>
      <c r="T16" s="373">
        <v>160.37463894992177</v>
      </c>
      <c r="U16" s="443"/>
      <c r="V16" s="373">
        <v>167.16048031124802</v>
      </c>
      <c r="W16" s="443"/>
      <c r="X16" s="373">
        <v>173.38170049096658</v>
      </c>
      <c r="Y16" s="443"/>
      <c r="Z16" s="373">
        <v>178.729907885893</v>
      </c>
      <c r="AA16" s="443"/>
      <c r="AB16" s="373">
        <v>190.12496663621772</v>
      </c>
      <c r="AC16" s="443"/>
      <c r="AD16" s="373">
        <v>193.89530365402399</v>
      </c>
      <c r="AE16" s="443"/>
      <c r="AF16" s="373">
        <v>187.62391956506079</v>
      </c>
      <c r="AG16" s="443"/>
      <c r="AH16" s="373">
        <v>201.49905567838826</v>
      </c>
      <c r="AI16" s="443"/>
      <c r="AJ16" s="373">
        <v>197.56009085892305</v>
      </c>
      <c r="AK16" s="443"/>
      <c r="AL16" s="373">
        <v>225.93073115926586</v>
      </c>
      <c r="AM16" s="443"/>
      <c r="AN16" s="373">
        <v>206.3476764324999</v>
      </c>
      <c r="AO16" s="443"/>
      <c r="AP16" s="373">
        <v>191.20549150157655</v>
      </c>
      <c r="AQ16" s="443"/>
      <c r="AR16" s="373">
        <v>200.53406284626183</v>
      </c>
      <c r="AS16" s="443"/>
      <c r="AT16" s="373">
        <v>218.52716963453486</v>
      </c>
      <c r="AU16" s="443"/>
      <c r="AV16" s="373">
        <v>190.15722292056273</v>
      </c>
      <c r="AW16" s="443"/>
      <c r="AX16" s="373">
        <v>204.61164500240713</v>
      </c>
      <c r="AY16" s="443"/>
      <c r="AZ16" s="373">
        <v>205.14521017301388</v>
      </c>
      <c r="BA16" s="443"/>
      <c r="BB16" s="373">
        <v>195.93365920196638</v>
      </c>
      <c r="BC16" s="443"/>
      <c r="BD16" s="373">
        <v>193.46947932544887</v>
      </c>
      <c r="BE16" s="443"/>
      <c r="BF16" s="373">
        <v>190.45303711187674</v>
      </c>
      <c r="BG16" s="443"/>
      <c r="BH16" s="373">
        <v>190.0269144542718</v>
      </c>
      <c r="BI16" s="443"/>
      <c r="BJ16" s="373">
        <v>158.13676476004656</v>
      </c>
      <c r="BK16" s="443"/>
      <c r="BL16" s="424">
        <v>177.17508624133501</v>
      </c>
      <c r="BM16" s="374" t="s">
        <v>1610</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9.4387152996062547</v>
      </c>
      <c r="G17" s="443"/>
      <c r="H17" s="373">
        <v>9.2576624558609506</v>
      </c>
      <c r="I17" s="443"/>
      <c r="J17" s="373">
        <v>9.2269793658163266</v>
      </c>
      <c r="K17" s="443"/>
      <c r="L17" s="373">
        <v>9.1607398269132361</v>
      </c>
      <c r="M17" s="443"/>
      <c r="N17" s="373">
        <v>9.0394445131081067</v>
      </c>
      <c r="O17" s="443"/>
      <c r="P17" s="373">
        <v>9.3401617586607184</v>
      </c>
      <c r="Q17" s="443"/>
      <c r="R17" s="373">
        <v>9.3206225840159966</v>
      </c>
      <c r="S17" s="443"/>
      <c r="T17" s="373">
        <v>13.524316121616724</v>
      </c>
      <c r="U17" s="443"/>
      <c r="V17" s="373">
        <v>11.303631349418596</v>
      </c>
      <c r="W17" s="443"/>
      <c r="X17" s="373">
        <v>12.785563418453545</v>
      </c>
      <c r="Y17" s="443"/>
      <c r="Z17" s="373">
        <v>10.706475757535232</v>
      </c>
      <c r="AA17" s="443"/>
      <c r="AB17" s="373">
        <v>11.853980961483694</v>
      </c>
      <c r="AC17" s="443"/>
      <c r="AD17" s="373">
        <v>7.8031148941101041</v>
      </c>
      <c r="AE17" s="443"/>
      <c r="AF17" s="373">
        <v>9.1874208300107831</v>
      </c>
      <c r="AG17" s="443"/>
      <c r="AH17" s="373">
        <v>8.0333611702761178</v>
      </c>
      <c r="AI17" s="443"/>
      <c r="AJ17" s="373">
        <v>8.6482582608399703</v>
      </c>
      <c r="AK17" s="443"/>
      <c r="AL17" s="373">
        <v>8.0787220213873958</v>
      </c>
      <c r="AM17" s="443"/>
      <c r="AN17" s="373">
        <v>7.1350280899242122</v>
      </c>
      <c r="AO17" s="443"/>
      <c r="AP17" s="373">
        <v>7.06617676761367</v>
      </c>
      <c r="AQ17" s="443"/>
      <c r="AR17" s="373">
        <v>6.4943743285288793</v>
      </c>
      <c r="AS17" s="443"/>
      <c r="AT17" s="373">
        <v>7.8521718106193319</v>
      </c>
      <c r="AU17" s="443"/>
      <c r="AV17" s="373">
        <v>5.4890636119294243</v>
      </c>
      <c r="AW17" s="443"/>
      <c r="AX17" s="373">
        <v>5.4411563638513618</v>
      </c>
      <c r="AY17" s="443"/>
      <c r="AZ17" s="373">
        <v>6.3907569491785283</v>
      </c>
      <c r="BA17" s="443"/>
      <c r="BB17" s="373">
        <v>6.2657466202232683</v>
      </c>
      <c r="BC17" s="443"/>
      <c r="BD17" s="373">
        <v>5.8675543649079138</v>
      </c>
      <c r="BE17" s="443"/>
      <c r="BF17" s="373">
        <v>5.1822247054446136</v>
      </c>
      <c r="BG17" s="443"/>
      <c r="BH17" s="373">
        <v>5.3610812487573893</v>
      </c>
      <c r="BI17" s="443"/>
      <c r="BJ17" s="373">
        <v>4.6127717975829183</v>
      </c>
      <c r="BK17" s="443"/>
      <c r="BL17" s="424">
        <v>5.6079639043486642</v>
      </c>
      <c r="BM17" s="374" t="s">
        <v>1610</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8929.0186629233722</v>
      </c>
      <c r="G18" s="443"/>
      <c r="H18" s="376">
        <v>8739.2017714357862</v>
      </c>
      <c r="I18" s="443"/>
      <c r="J18" s="376">
        <v>8323.3272371308412</v>
      </c>
      <c r="K18" s="443"/>
      <c r="L18" s="376">
        <v>8471.2383477803996</v>
      </c>
      <c r="M18" s="443"/>
      <c r="N18" s="376">
        <v>8231.8197553875125</v>
      </c>
      <c r="O18" s="443"/>
      <c r="P18" s="376">
        <v>7449.2959008836042</v>
      </c>
      <c r="Q18" s="443"/>
      <c r="R18" s="376">
        <v>6953.1546585719398</v>
      </c>
      <c r="S18" s="443"/>
      <c r="T18" s="376">
        <v>6886.9438649126823</v>
      </c>
      <c r="U18" s="443"/>
      <c r="V18" s="376">
        <v>6610.266483439822</v>
      </c>
      <c r="W18" s="443"/>
      <c r="X18" s="376">
        <v>6783.9627222811241</v>
      </c>
      <c r="Y18" s="443"/>
      <c r="Z18" s="376">
        <v>6286.3638673377991</v>
      </c>
      <c r="AA18" s="443"/>
      <c r="AB18" s="376">
        <v>6984.3697510080265</v>
      </c>
      <c r="AC18" s="443"/>
      <c r="AD18" s="376">
        <v>6040.0105404677461</v>
      </c>
      <c r="AE18" s="443"/>
      <c r="AF18" s="376">
        <v>6025.3213685436813</v>
      </c>
      <c r="AG18" s="443"/>
      <c r="AH18" s="376">
        <v>5387.8812866279286</v>
      </c>
      <c r="AI18" s="443"/>
      <c r="AJ18" s="376">
        <v>4530.1876255465495</v>
      </c>
      <c r="AK18" s="443"/>
      <c r="AL18" s="376">
        <v>4369.3323114031782</v>
      </c>
      <c r="AM18" s="443"/>
      <c r="AN18" s="376">
        <v>3528.6454650626929</v>
      </c>
      <c r="AO18" s="443"/>
      <c r="AP18" s="376">
        <v>3526.8624181755372</v>
      </c>
      <c r="AQ18" s="443"/>
      <c r="AR18" s="376">
        <v>3331.1061115658972</v>
      </c>
      <c r="AS18" s="443"/>
      <c r="AT18" s="376">
        <v>2911.2808763517723</v>
      </c>
      <c r="AU18" s="443"/>
      <c r="AV18" s="376">
        <v>3388.1447876204056</v>
      </c>
      <c r="AW18" s="443"/>
      <c r="AX18" s="376">
        <v>3259.2085464668594</v>
      </c>
      <c r="AY18" s="443"/>
      <c r="AZ18" s="376">
        <v>3080.5786170082465</v>
      </c>
      <c r="BA18" s="443"/>
      <c r="BB18" s="376">
        <v>2976.2643324180299</v>
      </c>
      <c r="BC18" s="443"/>
      <c r="BD18" s="376">
        <v>2756.5638890841597</v>
      </c>
      <c r="BE18" s="443"/>
      <c r="BF18" s="376">
        <v>2938.0507709959052</v>
      </c>
      <c r="BG18" s="443"/>
      <c r="BH18" s="376">
        <v>2853.4638354344575</v>
      </c>
      <c r="BI18" s="443"/>
      <c r="BJ18" s="376">
        <v>2779.4737626007573</v>
      </c>
      <c r="BK18" s="443"/>
      <c r="BL18" s="433">
        <v>2206.7034046143367</v>
      </c>
      <c r="BM18" s="374" t="s">
        <v>1610</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295.41540717164844</v>
      </c>
      <c r="G19" s="443"/>
      <c r="H19" s="376">
        <v>271.26532428199471</v>
      </c>
      <c r="I19" s="443"/>
      <c r="J19" s="376">
        <v>283.43891738599092</v>
      </c>
      <c r="K19" s="443"/>
      <c r="L19" s="376">
        <v>291.19935002220922</v>
      </c>
      <c r="M19" s="443"/>
      <c r="N19" s="376">
        <v>320.7260461534305</v>
      </c>
      <c r="O19" s="443"/>
      <c r="P19" s="376">
        <v>326.4927904303326</v>
      </c>
      <c r="Q19" s="443"/>
      <c r="R19" s="376">
        <v>343.91127657776792</v>
      </c>
      <c r="S19" s="443"/>
      <c r="T19" s="376">
        <v>396.67187785648804</v>
      </c>
      <c r="U19" s="443"/>
      <c r="V19" s="376">
        <v>425.16101219481629</v>
      </c>
      <c r="W19" s="443"/>
      <c r="X19" s="376">
        <v>425.23454775023447</v>
      </c>
      <c r="Y19" s="443"/>
      <c r="Z19" s="376">
        <v>391.63693610832684</v>
      </c>
      <c r="AA19" s="443"/>
      <c r="AB19" s="376">
        <v>440.45793184642395</v>
      </c>
      <c r="AC19" s="443"/>
      <c r="AD19" s="376">
        <v>427.68091934170326</v>
      </c>
      <c r="AE19" s="443"/>
      <c r="AF19" s="376">
        <v>383.44898377745665</v>
      </c>
      <c r="AG19" s="443"/>
      <c r="AH19" s="376">
        <v>330.07516011928982</v>
      </c>
      <c r="AI19" s="443"/>
      <c r="AJ19" s="376">
        <v>408.6660245561747</v>
      </c>
      <c r="AK19" s="443"/>
      <c r="AL19" s="376">
        <v>379.77817400440011</v>
      </c>
      <c r="AM19" s="443"/>
      <c r="AN19" s="376">
        <v>399.54518167734773</v>
      </c>
      <c r="AO19" s="443"/>
      <c r="AP19" s="376">
        <v>412.65946851840459</v>
      </c>
      <c r="AQ19" s="443"/>
      <c r="AR19" s="376">
        <v>432.17439046288052</v>
      </c>
      <c r="AS19" s="443"/>
      <c r="AT19" s="376">
        <v>412.64773138049372</v>
      </c>
      <c r="AU19" s="443"/>
      <c r="AV19" s="376">
        <v>424.29787445074692</v>
      </c>
      <c r="AW19" s="443"/>
      <c r="AX19" s="376">
        <v>439.49491684899857</v>
      </c>
      <c r="AY19" s="443"/>
      <c r="AZ19" s="376">
        <v>432.49449991454071</v>
      </c>
      <c r="BA19" s="443"/>
      <c r="BB19" s="376">
        <v>346.12048248586473</v>
      </c>
      <c r="BC19" s="443"/>
      <c r="BD19" s="376">
        <v>315.05781835237576</v>
      </c>
      <c r="BE19" s="443"/>
      <c r="BF19" s="376">
        <v>434.67918916921224</v>
      </c>
      <c r="BG19" s="443"/>
      <c r="BH19" s="376">
        <v>336.26129515783236</v>
      </c>
      <c r="BI19" s="443"/>
      <c r="BJ19" s="376">
        <v>356.80857042015867</v>
      </c>
      <c r="BK19" s="443"/>
      <c r="BL19" s="433">
        <v>455.16510058997824</v>
      </c>
      <c r="BM19" s="374" t="s">
        <v>1610</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15.43665501379526</v>
      </c>
      <c r="G20" s="443"/>
      <c r="H20" s="376">
        <v>15.048682477124622</v>
      </c>
      <c r="I20" s="443"/>
      <c r="J20" s="376">
        <v>14.943730182645304</v>
      </c>
      <c r="K20" s="443"/>
      <c r="L20" s="376">
        <v>14.906403794603616</v>
      </c>
      <c r="M20" s="443"/>
      <c r="N20" s="376">
        <v>14.666458730193739</v>
      </c>
      <c r="O20" s="443"/>
      <c r="P20" s="376">
        <v>15.051970195638098</v>
      </c>
      <c r="Q20" s="443"/>
      <c r="R20" s="376">
        <v>14.951120262206313</v>
      </c>
      <c r="S20" s="443"/>
      <c r="T20" s="376">
        <v>18.927290709176564</v>
      </c>
      <c r="U20" s="443"/>
      <c r="V20" s="376">
        <v>16.690367445583576</v>
      </c>
      <c r="W20" s="443"/>
      <c r="X20" s="376">
        <v>17.78187878730991</v>
      </c>
      <c r="Y20" s="443"/>
      <c r="Z20" s="376">
        <v>15.457220321715319</v>
      </c>
      <c r="AA20" s="443"/>
      <c r="AB20" s="376">
        <v>16.400643114032015</v>
      </c>
      <c r="AC20" s="443"/>
      <c r="AD20" s="376">
        <v>12.486907145108756</v>
      </c>
      <c r="AE20" s="443"/>
      <c r="AF20" s="376">
        <v>13.586611401054276</v>
      </c>
      <c r="AG20" s="443"/>
      <c r="AH20" s="376">
        <v>12.528267261344691</v>
      </c>
      <c r="AI20" s="443"/>
      <c r="AJ20" s="376">
        <v>13.081654739437312</v>
      </c>
      <c r="AK20" s="443"/>
      <c r="AL20" s="376">
        <v>12.405936740922321</v>
      </c>
      <c r="AM20" s="443"/>
      <c r="AN20" s="376">
        <v>11.275003062646107</v>
      </c>
      <c r="AO20" s="443"/>
      <c r="AP20" s="376">
        <v>11.150408366801077</v>
      </c>
      <c r="AQ20" s="443"/>
      <c r="AR20" s="376">
        <v>10.24134102338709</v>
      </c>
      <c r="AS20" s="443"/>
      <c r="AT20" s="376">
        <v>11.896071056178195</v>
      </c>
      <c r="AU20" s="443"/>
      <c r="AV20" s="376">
        <v>9.495733710514914</v>
      </c>
      <c r="AW20" s="443"/>
      <c r="AX20" s="376">
        <v>9.4493574053680369</v>
      </c>
      <c r="AY20" s="443"/>
      <c r="AZ20" s="376">
        <v>10.371503580460642</v>
      </c>
      <c r="BA20" s="443"/>
      <c r="BB20" s="376">
        <v>10.196603623296266</v>
      </c>
      <c r="BC20" s="443"/>
      <c r="BD20" s="376">
        <v>9.7431610400248747</v>
      </c>
      <c r="BE20" s="443"/>
      <c r="BF20" s="376">
        <v>8.9715749576294943</v>
      </c>
      <c r="BG20" s="443"/>
      <c r="BH20" s="376">
        <v>8.9800038897871968</v>
      </c>
      <c r="BI20" s="443"/>
      <c r="BJ20" s="376">
        <v>8.1069592174474678</v>
      </c>
      <c r="BK20" s="443"/>
      <c r="BL20" s="433">
        <v>9.5008233372572306</v>
      </c>
      <c r="BM20" s="374" t="s">
        <v>1610</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8"/>
      <c r="G21" s="444"/>
      <c r="H21" s="378"/>
      <c r="I21" s="444"/>
      <c r="J21" s="378"/>
      <c r="K21" s="444"/>
      <c r="L21" s="378"/>
      <c r="M21" s="444"/>
      <c r="N21" s="378"/>
      <c r="O21" s="444"/>
      <c r="P21" s="378"/>
      <c r="Q21" s="444"/>
      <c r="R21" s="378"/>
      <c r="S21" s="444"/>
      <c r="T21" s="378"/>
      <c r="U21" s="444"/>
      <c r="V21" s="378"/>
      <c r="W21" s="444"/>
      <c r="X21" s="378"/>
      <c r="Y21" s="444"/>
      <c r="Z21" s="378"/>
      <c r="AA21" s="444"/>
      <c r="AB21" s="378"/>
      <c r="AC21" s="444"/>
      <c r="AD21" s="378"/>
      <c r="AE21" s="444"/>
      <c r="AF21" s="378"/>
      <c r="AG21" s="444"/>
      <c r="AH21" s="378"/>
      <c r="AI21" s="444"/>
      <c r="AJ21" s="378"/>
      <c r="AK21" s="444"/>
      <c r="AL21" s="378"/>
      <c r="AM21" s="444"/>
      <c r="AN21" s="378"/>
      <c r="AO21" s="444"/>
      <c r="AP21" s="378"/>
      <c r="AQ21" s="444"/>
      <c r="AR21" s="378"/>
      <c r="AS21" s="444"/>
      <c r="AT21" s="378"/>
      <c r="AU21" s="444"/>
      <c r="AV21" s="378"/>
      <c r="AW21" s="444"/>
      <c r="AX21" s="378"/>
      <c r="AY21" s="444"/>
      <c r="AZ21" s="378"/>
      <c r="BA21" s="444"/>
      <c r="BB21" s="378"/>
      <c r="BC21" s="444"/>
      <c r="BD21" s="378"/>
      <c r="BE21" s="444"/>
      <c r="BF21" s="378"/>
      <c r="BG21" s="444"/>
      <c r="BH21" s="378"/>
      <c r="BI21" s="444"/>
      <c r="BJ21" s="378"/>
      <c r="BK21" s="444"/>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199.59912846722969</v>
      </c>
      <c r="G22" s="443"/>
      <c r="H22" s="373">
        <v>183.50427400856427</v>
      </c>
      <c r="I22" s="443"/>
      <c r="J22" s="373">
        <v>191.72076938534167</v>
      </c>
      <c r="K22" s="443"/>
      <c r="L22" s="373">
        <v>197.08300727193537</v>
      </c>
      <c r="M22" s="443"/>
      <c r="N22" s="373">
        <v>216.84237148119982</v>
      </c>
      <c r="O22" s="443"/>
      <c r="P22" s="373">
        <v>220.47966086889335</v>
      </c>
      <c r="Q22" s="443"/>
      <c r="R22" s="373">
        <v>232.10593580057491</v>
      </c>
      <c r="S22" s="443"/>
      <c r="T22" s="373">
        <v>268.25685738020405</v>
      </c>
      <c r="U22" s="443"/>
      <c r="V22" s="373">
        <v>286.7025139149049</v>
      </c>
      <c r="W22" s="443"/>
      <c r="X22" s="373">
        <v>286.82211473403379</v>
      </c>
      <c r="Y22" s="443"/>
      <c r="Z22" s="373">
        <v>263.83521976449759</v>
      </c>
      <c r="AA22" s="443"/>
      <c r="AB22" s="373">
        <v>296.36178920974254</v>
      </c>
      <c r="AC22" s="443"/>
      <c r="AD22" s="373">
        <v>287.00556461317819</v>
      </c>
      <c r="AE22" s="443"/>
      <c r="AF22" s="373">
        <v>257.76670635141676</v>
      </c>
      <c r="AG22" s="443"/>
      <c r="AH22" s="373">
        <v>221.79486409756004</v>
      </c>
      <c r="AI22" s="443"/>
      <c r="AJ22" s="373">
        <v>274.32607147378468</v>
      </c>
      <c r="AK22" s="443"/>
      <c r="AL22" s="373">
        <v>254.52114353634079</v>
      </c>
      <c r="AM22" s="443"/>
      <c r="AN22" s="373">
        <v>267.62995593276202</v>
      </c>
      <c r="AO22" s="443"/>
      <c r="AP22" s="373">
        <v>276.49833249381572</v>
      </c>
      <c r="AQ22" s="443"/>
      <c r="AR22" s="373">
        <v>289.12704458445938</v>
      </c>
      <c r="AS22" s="443"/>
      <c r="AT22" s="373">
        <v>276.38090253394273</v>
      </c>
      <c r="AU22" s="443"/>
      <c r="AV22" s="373">
        <v>283.90472465722576</v>
      </c>
      <c r="AW22" s="443"/>
      <c r="AX22" s="373">
        <v>293.88167696615778</v>
      </c>
      <c r="AY22" s="443"/>
      <c r="AZ22" s="373">
        <v>289.37168154616955</v>
      </c>
      <c r="BA22" s="443"/>
      <c r="BB22" s="373">
        <v>231.83686714463443</v>
      </c>
      <c r="BC22" s="443"/>
      <c r="BD22" s="373">
        <v>211.01463303076721</v>
      </c>
      <c r="BE22" s="443"/>
      <c r="BF22" s="373">
        <v>290.61735020410919</v>
      </c>
      <c r="BG22" s="443"/>
      <c r="BH22" s="373">
        <v>224.98256657051803</v>
      </c>
      <c r="BI22" s="443"/>
      <c r="BJ22" s="373">
        <v>238.80853329568458</v>
      </c>
      <c r="BK22" s="443"/>
      <c r="BL22" s="424">
        <v>271.62273625627984</v>
      </c>
      <c r="BM22" s="374" t="s">
        <v>1610</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133.91251040648569</v>
      </c>
      <c r="G23" s="443"/>
      <c r="H23" s="373">
        <v>126.33202626344629</v>
      </c>
      <c r="I23" s="443"/>
      <c r="J23" s="373">
        <v>119.22283158496093</v>
      </c>
      <c r="K23" s="443"/>
      <c r="L23" s="373">
        <v>110.20633811353568</v>
      </c>
      <c r="M23" s="443"/>
      <c r="N23" s="373">
        <v>101.50784918548156</v>
      </c>
      <c r="O23" s="443"/>
      <c r="P23" s="373">
        <v>115.53847425258549</v>
      </c>
      <c r="Q23" s="443"/>
      <c r="R23" s="373">
        <v>114.28236111122101</v>
      </c>
      <c r="S23" s="443"/>
      <c r="T23" s="373">
        <v>107.0853587931874</v>
      </c>
      <c r="U23" s="443"/>
      <c r="V23" s="373">
        <v>109.54775707315659</v>
      </c>
      <c r="W23" s="443"/>
      <c r="X23" s="373">
        <v>113.46755212064073</v>
      </c>
      <c r="Y23" s="443"/>
      <c r="Z23" s="373">
        <v>114.91060518987496</v>
      </c>
      <c r="AA23" s="443"/>
      <c r="AB23" s="373">
        <v>121.74468202093263</v>
      </c>
      <c r="AC23" s="443"/>
      <c r="AD23" s="373">
        <v>121.56527014578019</v>
      </c>
      <c r="AE23" s="443"/>
      <c r="AF23" s="373">
        <v>118.50650839196015</v>
      </c>
      <c r="AG23" s="443"/>
      <c r="AH23" s="373">
        <v>125.74290084892996</v>
      </c>
      <c r="AI23" s="443"/>
      <c r="AJ23" s="373">
        <v>123.79934718759824</v>
      </c>
      <c r="AK23" s="443"/>
      <c r="AL23" s="373">
        <v>139.28825923096579</v>
      </c>
      <c r="AM23" s="443"/>
      <c r="AN23" s="373">
        <v>127.34724756511888</v>
      </c>
      <c r="AO23" s="443"/>
      <c r="AP23" s="373">
        <v>118.82142261001064</v>
      </c>
      <c r="AQ23" s="443"/>
      <c r="AR23" s="373">
        <v>123.29916673357474</v>
      </c>
      <c r="AS23" s="443"/>
      <c r="AT23" s="373">
        <v>134.98655791966723</v>
      </c>
      <c r="AU23" s="443"/>
      <c r="AV23" s="373">
        <v>117.26954944885793</v>
      </c>
      <c r="AW23" s="443"/>
      <c r="AX23" s="373">
        <v>125.41783393144763</v>
      </c>
      <c r="AY23" s="443"/>
      <c r="AZ23" s="373">
        <v>126.23456212798341</v>
      </c>
      <c r="BA23" s="443"/>
      <c r="BB23" s="373">
        <v>120.83943124516713</v>
      </c>
      <c r="BC23" s="443"/>
      <c r="BD23" s="373">
        <v>119.01988216688729</v>
      </c>
      <c r="BE23" s="443"/>
      <c r="BF23" s="373">
        <v>116.83629680858067</v>
      </c>
      <c r="BG23" s="443"/>
      <c r="BH23" s="373">
        <v>116.47066623864531</v>
      </c>
      <c r="BI23" s="443"/>
      <c r="BJ23" s="373">
        <v>97.683015502968388</v>
      </c>
      <c r="BK23" s="443"/>
      <c r="BL23" s="424">
        <v>109.4286713146124</v>
      </c>
      <c r="BM23" s="374" t="s">
        <v>1610</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8"/>
      <c r="G24" s="444"/>
      <c r="H24" s="378"/>
      <c r="I24" s="444"/>
      <c r="J24" s="378"/>
      <c r="K24" s="444"/>
      <c r="L24" s="378"/>
      <c r="M24" s="444"/>
      <c r="N24" s="378"/>
      <c r="O24" s="444"/>
      <c r="P24" s="378"/>
      <c r="Q24" s="444"/>
      <c r="R24" s="378"/>
      <c r="S24" s="444"/>
      <c r="T24" s="378"/>
      <c r="U24" s="444"/>
      <c r="V24" s="378"/>
      <c r="W24" s="444"/>
      <c r="X24" s="378"/>
      <c r="Y24" s="444"/>
      <c r="Z24" s="378"/>
      <c r="AA24" s="444"/>
      <c r="AB24" s="378"/>
      <c r="AC24" s="444"/>
      <c r="AD24" s="378"/>
      <c r="AE24" s="444"/>
      <c r="AF24" s="378"/>
      <c r="AG24" s="444"/>
      <c r="AH24" s="378"/>
      <c r="AI24" s="444"/>
      <c r="AJ24" s="378"/>
      <c r="AK24" s="444"/>
      <c r="AL24" s="378"/>
      <c r="AM24" s="444"/>
      <c r="AN24" s="378"/>
      <c r="AO24" s="444"/>
      <c r="AP24" s="378"/>
      <c r="AQ24" s="444"/>
      <c r="AR24" s="378"/>
      <c r="AS24" s="444"/>
      <c r="AT24" s="378"/>
      <c r="AU24" s="444"/>
      <c r="AV24" s="378"/>
      <c r="AW24" s="444"/>
      <c r="AX24" s="378"/>
      <c r="AY24" s="444"/>
      <c r="AZ24" s="378"/>
      <c r="BA24" s="444"/>
      <c r="BB24" s="378"/>
      <c r="BC24" s="444"/>
      <c r="BD24" s="378"/>
      <c r="BE24" s="444"/>
      <c r="BF24" s="378"/>
      <c r="BG24" s="444"/>
      <c r="BH24" s="378"/>
      <c r="BI24" s="444"/>
      <c r="BJ24" s="378"/>
      <c r="BK24" s="444"/>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183.49874589893278</v>
      </c>
      <c r="G25" s="443"/>
      <c r="H25" s="373">
        <v>173.12480116132227</v>
      </c>
      <c r="I25" s="443"/>
      <c r="J25" s="373">
        <v>163.28882964022938</v>
      </c>
      <c r="K25" s="443"/>
      <c r="L25" s="373">
        <v>150.8368630453719</v>
      </c>
      <c r="M25" s="443"/>
      <c r="N25" s="373">
        <v>138.86815129248578</v>
      </c>
      <c r="O25" s="443"/>
      <c r="P25" s="373">
        <v>158.33351591421086</v>
      </c>
      <c r="Q25" s="443"/>
      <c r="R25" s="373">
        <v>156.61497007217423</v>
      </c>
      <c r="S25" s="443"/>
      <c r="T25" s="373">
        <v>145.3738764393392</v>
      </c>
      <c r="U25" s="443"/>
      <c r="V25" s="373">
        <v>149.54861852893268</v>
      </c>
      <c r="W25" s="443"/>
      <c r="X25" s="373">
        <v>154.76691427529764</v>
      </c>
      <c r="Y25" s="443"/>
      <c r="Z25" s="373">
        <v>157.28737099137882</v>
      </c>
      <c r="AA25" s="443"/>
      <c r="AB25" s="373">
        <v>166.55083233392764</v>
      </c>
      <c r="AC25" s="443"/>
      <c r="AD25" s="373">
        <v>167.47524456479854</v>
      </c>
      <c r="AE25" s="443"/>
      <c r="AF25" s="373">
        <v>162.95554372438394</v>
      </c>
      <c r="AG25" s="443"/>
      <c r="AH25" s="373">
        <v>173.77940958238045</v>
      </c>
      <c r="AI25" s="443"/>
      <c r="AJ25" s="373">
        <v>172.00286542939807</v>
      </c>
      <c r="AK25" s="443"/>
      <c r="AL25" s="373">
        <v>194.35824562600106</v>
      </c>
      <c r="AM25" s="443"/>
      <c r="AN25" s="373">
        <v>179.45581504510471</v>
      </c>
      <c r="AO25" s="443"/>
      <c r="AP25" s="373">
        <v>168.56041106136234</v>
      </c>
      <c r="AQ25" s="443"/>
      <c r="AR25" s="373">
        <v>176.22236858640187</v>
      </c>
      <c r="AS25" s="443"/>
      <c r="AT25" s="373">
        <v>191.93088301766019</v>
      </c>
      <c r="AU25" s="443"/>
      <c r="AV25" s="373">
        <v>167.59633266221792</v>
      </c>
      <c r="AW25" s="443"/>
      <c r="AX25" s="373">
        <v>179.08155446575614</v>
      </c>
      <c r="AY25" s="443"/>
      <c r="AZ25" s="373">
        <v>180.03201164375233</v>
      </c>
      <c r="BA25" s="443"/>
      <c r="BB25" s="373">
        <v>172.26926768750894</v>
      </c>
      <c r="BC25" s="443"/>
      <c r="BD25" s="373">
        <v>169.66563807075173</v>
      </c>
      <c r="BE25" s="443"/>
      <c r="BF25" s="373">
        <v>167.69998379903038</v>
      </c>
      <c r="BG25" s="443"/>
      <c r="BH25" s="373">
        <v>166.37150517118283</v>
      </c>
      <c r="BI25" s="443"/>
      <c r="BJ25" s="373">
        <v>140.70007152707015</v>
      </c>
      <c r="BK25" s="443"/>
      <c r="BL25" s="424">
        <v>145.64350623395666</v>
      </c>
      <c r="BM25" s="374" t="s">
        <v>1610</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24.076150740321445</v>
      </c>
      <c r="G26" s="443"/>
      <c r="H26" s="373">
        <v>23.42414712835517</v>
      </c>
      <c r="I26" s="443"/>
      <c r="J26" s="373">
        <v>23.108444034461574</v>
      </c>
      <c r="K26" s="443"/>
      <c r="L26" s="373">
        <v>22.700012865612582</v>
      </c>
      <c r="M26" s="443"/>
      <c r="N26" s="373">
        <v>22.090441608111846</v>
      </c>
      <c r="O26" s="443"/>
      <c r="P26" s="373">
        <v>23.005415429375319</v>
      </c>
      <c r="Q26" s="443"/>
      <c r="R26" s="373">
        <v>23.048177539006151</v>
      </c>
      <c r="S26" s="443"/>
      <c r="T26" s="373">
        <v>30.550869026853366</v>
      </c>
      <c r="U26" s="443"/>
      <c r="V26" s="373">
        <v>26.556647790826478</v>
      </c>
      <c r="W26" s="443"/>
      <c r="X26" s="373">
        <v>29.42576085140945</v>
      </c>
      <c r="Y26" s="443"/>
      <c r="Z26" s="373">
        <v>25.70871131657653</v>
      </c>
      <c r="AA26" s="443"/>
      <c r="AB26" s="373">
        <v>27.883057550696666</v>
      </c>
      <c r="AC26" s="443"/>
      <c r="AD26" s="373">
        <v>20.388472279310967</v>
      </c>
      <c r="AE26" s="443"/>
      <c r="AF26" s="373">
        <v>22.876053163089772</v>
      </c>
      <c r="AG26" s="443"/>
      <c r="AH26" s="373">
        <v>20.87454200499608</v>
      </c>
      <c r="AI26" s="443"/>
      <c r="AJ26" s="373">
        <v>21.896756808421365</v>
      </c>
      <c r="AK26" s="443"/>
      <c r="AL26" s="373">
        <v>21.154924088319355</v>
      </c>
      <c r="AM26" s="443"/>
      <c r="AN26" s="373">
        <v>18.941101765468964</v>
      </c>
      <c r="AO26" s="443"/>
      <c r="AP26" s="373">
        <v>18.639352727213257</v>
      </c>
      <c r="AQ26" s="443"/>
      <c r="AR26" s="373">
        <v>17.698942577087685</v>
      </c>
      <c r="AS26" s="443"/>
      <c r="AT26" s="373">
        <v>20.970899152106014</v>
      </c>
      <c r="AU26" s="443"/>
      <c r="AV26" s="373">
        <v>15.683593410587504</v>
      </c>
      <c r="AW26" s="443"/>
      <c r="AX26" s="373">
        <v>15.96469501271582</v>
      </c>
      <c r="AY26" s="443"/>
      <c r="AZ26" s="373">
        <v>17.576455833810918</v>
      </c>
      <c r="BA26" s="443"/>
      <c r="BB26" s="373">
        <v>17.108434401297906</v>
      </c>
      <c r="BC26" s="443"/>
      <c r="BD26" s="373">
        <v>16.156616010375092</v>
      </c>
      <c r="BE26" s="443"/>
      <c r="BF26" s="373">
        <v>14.850990069126595</v>
      </c>
      <c r="BG26" s="443"/>
      <c r="BH26" s="373">
        <v>15.179874707365897</v>
      </c>
      <c r="BI26" s="443"/>
      <c r="BJ26" s="373">
        <v>13.026806838625607</v>
      </c>
      <c r="BK26" s="443"/>
      <c r="BL26" s="424">
        <v>15.195412939324489</v>
      </c>
      <c r="BM26" s="374" t="s">
        <v>1610</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15.375004616604356</v>
      </c>
      <c r="G27" s="443"/>
      <c r="H27" s="376">
        <v>15.027702483054949</v>
      </c>
      <c r="I27" s="443"/>
      <c r="J27" s="376">
        <v>14.963854764683992</v>
      </c>
      <c r="K27" s="443"/>
      <c r="L27" s="376">
        <v>14.954624978458686</v>
      </c>
      <c r="M27" s="443"/>
      <c r="N27" s="376">
        <v>14.756998810262031</v>
      </c>
      <c r="O27" s="443"/>
      <c r="P27" s="376">
        <v>15.121884010592904</v>
      </c>
      <c r="Q27" s="443"/>
      <c r="R27" s="376">
        <v>15.035555884578676</v>
      </c>
      <c r="S27" s="443"/>
      <c r="T27" s="376">
        <v>19.71922049470518</v>
      </c>
      <c r="U27" s="443"/>
      <c r="V27" s="376">
        <v>17.138388834328804</v>
      </c>
      <c r="W27" s="443"/>
      <c r="X27" s="376">
        <v>18.497011796969431</v>
      </c>
      <c r="Y27" s="443"/>
      <c r="Z27" s="376">
        <v>15.886891882822084</v>
      </c>
      <c r="AA27" s="443"/>
      <c r="AB27" s="376">
        <v>17.00829807294922</v>
      </c>
      <c r="AC27" s="443"/>
      <c r="AD27" s="376">
        <v>12.462142763740848</v>
      </c>
      <c r="AE27" s="443"/>
      <c r="AF27" s="376">
        <v>13.829002709357908</v>
      </c>
      <c r="AG27" s="443"/>
      <c r="AH27" s="376">
        <v>12.552039050711643</v>
      </c>
      <c r="AI27" s="443"/>
      <c r="AJ27" s="376">
        <v>13.218314858889366</v>
      </c>
      <c r="AK27" s="443"/>
      <c r="AL27" s="376">
        <v>12.403651620134246</v>
      </c>
      <c r="AM27" s="443"/>
      <c r="AN27" s="376">
        <v>11.210112791848116</v>
      </c>
      <c r="AO27" s="443"/>
      <c r="AP27" s="376">
        <v>11.149957346135565</v>
      </c>
      <c r="AQ27" s="443"/>
      <c r="AR27" s="376">
        <v>10.178654834983735</v>
      </c>
      <c r="AS27" s="443"/>
      <c r="AT27" s="376">
        <v>11.954098410914945</v>
      </c>
      <c r="AU27" s="443"/>
      <c r="AV27" s="376">
        <v>9.266888859710722</v>
      </c>
      <c r="AW27" s="443"/>
      <c r="AX27" s="376">
        <v>9.1831313547620805</v>
      </c>
      <c r="AY27" s="443"/>
      <c r="AZ27" s="376">
        <v>10.244461095700887</v>
      </c>
      <c r="BA27" s="443"/>
      <c r="BB27" s="376">
        <v>10.083379902166097</v>
      </c>
      <c r="BC27" s="443"/>
      <c r="BD27" s="376">
        <v>9.5823649366390704</v>
      </c>
      <c r="BE27" s="443"/>
      <c r="BF27" s="376">
        <v>8.7262359916362602</v>
      </c>
      <c r="BG27" s="443"/>
      <c r="BH27" s="376">
        <v>8.7857488968270605</v>
      </c>
      <c r="BI27" s="443"/>
      <c r="BJ27" s="376">
        <v>7.90001023374389</v>
      </c>
      <c r="BK27" s="443"/>
      <c r="BL27" s="433">
        <v>9.2854769301452009</v>
      </c>
      <c r="BM27" s="374" t="s">
        <v>1610</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15.627435150606741</v>
      </c>
      <c r="G28" s="443"/>
      <c r="H28" s="376">
        <v>15.242127488912555</v>
      </c>
      <c r="I28" s="443"/>
      <c r="J28" s="376">
        <v>15.141030940895645</v>
      </c>
      <c r="K28" s="443"/>
      <c r="L28" s="376">
        <v>15.104224339429177</v>
      </c>
      <c r="M28" s="443"/>
      <c r="N28" s="376">
        <v>14.862865814834032</v>
      </c>
      <c r="O28" s="443"/>
      <c r="P28" s="376">
        <v>15.258852922359353</v>
      </c>
      <c r="Q28" s="443"/>
      <c r="R28" s="376">
        <v>15.171359706746507</v>
      </c>
      <c r="S28" s="443"/>
      <c r="T28" s="376">
        <v>19.258738812645081</v>
      </c>
      <c r="U28" s="443"/>
      <c r="V28" s="376">
        <v>16.975425014004934</v>
      </c>
      <c r="W28" s="443"/>
      <c r="X28" s="376">
        <v>18.121481644684515</v>
      </c>
      <c r="Y28" s="443"/>
      <c r="Z28" s="376">
        <v>15.764882560787703</v>
      </c>
      <c r="AA28" s="443"/>
      <c r="AB28" s="376">
        <v>16.735602086126551</v>
      </c>
      <c r="AC28" s="443"/>
      <c r="AD28" s="376">
        <v>12.722935677200743</v>
      </c>
      <c r="AE28" s="443"/>
      <c r="AF28" s="376">
        <v>13.871294186417504</v>
      </c>
      <c r="AG28" s="443"/>
      <c r="AH28" s="376">
        <v>12.777707604585572</v>
      </c>
      <c r="AI28" s="443"/>
      <c r="AJ28" s="376">
        <v>13.346168560656572</v>
      </c>
      <c r="AK28" s="443"/>
      <c r="AL28" s="376">
        <v>12.646552370515945</v>
      </c>
      <c r="AM28" s="443"/>
      <c r="AN28" s="376">
        <v>11.491480979869605</v>
      </c>
      <c r="AO28" s="443"/>
      <c r="AP28" s="376">
        <v>11.389698369226378</v>
      </c>
      <c r="AQ28" s="443"/>
      <c r="AR28" s="376">
        <v>10.476148144986581</v>
      </c>
      <c r="AS28" s="443"/>
      <c r="AT28" s="376">
        <v>12.191336833269268</v>
      </c>
      <c r="AU28" s="443"/>
      <c r="AV28" s="376">
        <v>9.6915503080957759</v>
      </c>
      <c r="AW28" s="443"/>
      <c r="AX28" s="376">
        <v>9.6677345456456436</v>
      </c>
      <c r="AY28" s="443"/>
      <c r="AZ28" s="376">
        <v>10.587543903426862</v>
      </c>
      <c r="BA28" s="443"/>
      <c r="BB28" s="376">
        <v>10.411590348239191</v>
      </c>
      <c r="BC28" s="443"/>
      <c r="BD28" s="376">
        <v>9.933968939003643</v>
      </c>
      <c r="BE28" s="443"/>
      <c r="BF28" s="376">
        <v>9.1516422998078397</v>
      </c>
      <c r="BG28" s="443"/>
      <c r="BH28" s="376">
        <v>9.1786545625096299</v>
      </c>
      <c r="BI28" s="443"/>
      <c r="BJ28" s="376">
        <v>8.2767234002023358</v>
      </c>
      <c r="BK28" s="443"/>
      <c r="BL28" s="433">
        <v>9.6407446721457752</v>
      </c>
      <c r="BM28" s="374" t="s">
        <v>1610</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24.129108136863451</v>
      </c>
      <c r="G29" s="443"/>
      <c r="H29" s="376">
        <v>23.369668151579994</v>
      </c>
      <c r="I29" s="443"/>
      <c r="J29" s="376">
        <v>22.909402280025922</v>
      </c>
      <c r="K29" s="443"/>
      <c r="L29" s="376">
        <v>22.309643319002927</v>
      </c>
      <c r="M29" s="443"/>
      <c r="N29" s="376">
        <v>21.611161363494212</v>
      </c>
      <c r="O29" s="443"/>
      <c r="P29" s="376">
        <v>22.939007930671419</v>
      </c>
      <c r="Q29" s="443"/>
      <c r="R29" s="376">
        <v>22.806527503093591</v>
      </c>
      <c r="S29" s="443"/>
      <c r="T29" s="376">
        <v>29.037516876743709</v>
      </c>
      <c r="U29" s="443"/>
      <c r="V29" s="376">
        <v>25.64204028747104</v>
      </c>
      <c r="W29" s="443"/>
      <c r="X29" s="376">
        <v>28.11583235476612</v>
      </c>
      <c r="Y29" s="443"/>
      <c r="Z29" s="376">
        <v>24.81523957313437</v>
      </c>
      <c r="AA29" s="443"/>
      <c r="AB29" s="376">
        <v>26.991172219792688</v>
      </c>
      <c r="AC29" s="443"/>
      <c r="AD29" s="376">
        <v>20.58049555833918</v>
      </c>
      <c r="AE29" s="443"/>
      <c r="AF29" s="376">
        <v>22.531748938343146</v>
      </c>
      <c r="AG29" s="443"/>
      <c r="AH29" s="376">
        <v>21.146456363867859</v>
      </c>
      <c r="AI29" s="443"/>
      <c r="AJ29" s="376">
        <v>22.006080022276876</v>
      </c>
      <c r="AK29" s="443"/>
      <c r="AL29" s="376">
        <v>21.957790277810613</v>
      </c>
      <c r="AM29" s="443"/>
      <c r="AN29" s="376">
        <v>19.732272789483076</v>
      </c>
      <c r="AO29" s="443"/>
      <c r="AP29" s="376">
        <v>19.156888645885214</v>
      </c>
      <c r="AQ29" s="443"/>
      <c r="AR29" s="376">
        <v>18.399759964754381</v>
      </c>
      <c r="AS29" s="443"/>
      <c r="AT29" s="376">
        <v>21.30964564524357</v>
      </c>
      <c r="AU29" s="443"/>
      <c r="AV29" s="376">
        <v>16.542582325390359</v>
      </c>
      <c r="AW29" s="443"/>
      <c r="AX29" s="376">
        <v>16.92187962000623</v>
      </c>
      <c r="AY29" s="443"/>
      <c r="AZ29" s="376">
        <v>18.46471557752783</v>
      </c>
      <c r="BA29" s="443"/>
      <c r="BB29" s="376">
        <v>17.959440162131678</v>
      </c>
      <c r="BC29" s="443"/>
      <c r="BD29" s="376">
        <v>17.195019898779805</v>
      </c>
      <c r="BE29" s="443"/>
      <c r="BF29" s="376">
        <v>15.959768879572554</v>
      </c>
      <c r="BG29" s="443"/>
      <c r="BH29" s="376">
        <v>16.174686071255927</v>
      </c>
      <c r="BI29" s="443"/>
      <c r="BJ29" s="376">
        <v>13.893065106487583</v>
      </c>
      <c r="BK29" s="443"/>
      <c r="BL29" s="433">
        <v>16.160010194964393</v>
      </c>
      <c r="BM29" s="374" t="s">
        <v>1610</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8"/>
      <c r="G30" s="444"/>
      <c r="H30" s="378"/>
      <c r="I30" s="444"/>
      <c r="J30" s="378"/>
      <c r="K30" s="444"/>
      <c r="L30" s="378"/>
      <c r="M30" s="444"/>
      <c r="N30" s="378"/>
      <c r="O30" s="444"/>
      <c r="P30" s="378"/>
      <c r="Q30" s="444"/>
      <c r="R30" s="378"/>
      <c r="S30" s="444"/>
      <c r="T30" s="378"/>
      <c r="U30" s="444"/>
      <c r="V30" s="378"/>
      <c r="W30" s="444"/>
      <c r="X30" s="378"/>
      <c r="Y30" s="444"/>
      <c r="Z30" s="378"/>
      <c r="AA30" s="444"/>
      <c r="AB30" s="378"/>
      <c r="AC30" s="444"/>
      <c r="AD30" s="378"/>
      <c r="AE30" s="444"/>
      <c r="AF30" s="378"/>
      <c r="AG30" s="444"/>
      <c r="AH30" s="378"/>
      <c r="AI30" s="444"/>
      <c r="AJ30" s="378"/>
      <c r="AK30" s="444"/>
      <c r="AL30" s="378"/>
      <c r="AM30" s="444"/>
      <c r="AN30" s="378"/>
      <c r="AO30" s="444"/>
      <c r="AP30" s="378"/>
      <c r="AQ30" s="444"/>
      <c r="AR30" s="378"/>
      <c r="AS30" s="444"/>
      <c r="AT30" s="378"/>
      <c r="AU30" s="444"/>
      <c r="AV30" s="378"/>
      <c r="AW30" s="444"/>
      <c r="AX30" s="378"/>
      <c r="AY30" s="444"/>
      <c r="AZ30" s="378"/>
      <c r="BA30" s="444"/>
      <c r="BB30" s="378"/>
      <c r="BC30" s="444"/>
      <c r="BD30" s="378"/>
      <c r="BE30" s="444"/>
      <c r="BF30" s="378"/>
      <c r="BG30" s="444"/>
      <c r="BH30" s="378"/>
      <c r="BI30" s="444"/>
      <c r="BJ30" s="378"/>
      <c r="BK30" s="444"/>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19.660491623419212</v>
      </c>
      <c r="G31" s="443"/>
      <c r="H31" s="373">
        <v>19.122019732967871</v>
      </c>
      <c r="I31" s="443"/>
      <c r="J31" s="373">
        <v>18.874569775418482</v>
      </c>
      <c r="K31" s="443"/>
      <c r="L31" s="373">
        <v>18.575562632304436</v>
      </c>
      <c r="M31" s="443"/>
      <c r="N31" s="373">
        <v>18.147357549452131</v>
      </c>
      <c r="O31" s="443"/>
      <c r="P31" s="373">
        <v>18.981305606148069</v>
      </c>
      <c r="Q31" s="443"/>
      <c r="R31" s="373">
        <v>18.862390957527367</v>
      </c>
      <c r="S31" s="443"/>
      <c r="T31" s="373">
        <v>24.742358809286877</v>
      </c>
      <c r="U31" s="443"/>
      <c r="V31" s="373">
        <v>21.540619155288002</v>
      </c>
      <c r="W31" s="443"/>
      <c r="X31" s="373">
        <v>23.61231364738336</v>
      </c>
      <c r="Y31" s="443"/>
      <c r="Z31" s="373">
        <v>20.471883133432215</v>
      </c>
      <c r="AA31" s="443"/>
      <c r="AB31" s="373">
        <v>22.241111521966666</v>
      </c>
      <c r="AC31" s="443"/>
      <c r="AD31" s="373">
        <v>16.378124027284191</v>
      </c>
      <c r="AE31" s="443"/>
      <c r="AF31" s="373">
        <v>18.189533363069895</v>
      </c>
      <c r="AG31" s="443"/>
      <c r="AH31" s="373">
        <v>16.737051180918204</v>
      </c>
      <c r="AI31" s="443"/>
      <c r="AJ31" s="373">
        <v>17.570099080230257</v>
      </c>
      <c r="AK31" s="443"/>
      <c r="AL31" s="373">
        <v>17.077978084505688</v>
      </c>
      <c r="AM31" s="443"/>
      <c r="AN31" s="373">
        <v>15.331951366056733</v>
      </c>
      <c r="AO31" s="443"/>
      <c r="AP31" s="373">
        <v>15.052684349756426</v>
      </c>
      <c r="AQ31" s="443"/>
      <c r="AR31" s="373">
        <v>14.152604719763634</v>
      </c>
      <c r="AS31" s="443"/>
      <c r="AT31" s="373">
        <v>16.546760753875141</v>
      </c>
      <c r="AU31" s="443"/>
      <c r="AV31" s="373">
        <v>12.683940314498717</v>
      </c>
      <c r="AW31" s="443"/>
      <c r="AX31" s="373">
        <v>12.783571565703973</v>
      </c>
      <c r="AY31" s="443"/>
      <c r="AZ31" s="373">
        <v>14.20330319111871</v>
      </c>
      <c r="BA31" s="443"/>
      <c r="BB31" s="373">
        <v>13.917276810664154</v>
      </c>
      <c r="BC31" s="443"/>
      <c r="BD31" s="373">
        <v>13.239972328878979</v>
      </c>
      <c r="BE31" s="443"/>
      <c r="BF31" s="373">
        <v>12.184524996145017</v>
      </c>
      <c r="BG31" s="443"/>
      <c r="BH31" s="373">
        <v>12.40608384857736</v>
      </c>
      <c r="BI31" s="443"/>
      <c r="BJ31" s="373">
        <v>10.839732211114349</v>
      </c>
      <c r="BK31" s="443"/>
      <c r="BL31" s="424">
        <v>12.557040413020115</v>
      </c>
      <c r="BM31" s="374" t="s">
        <v>1610</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2.4655290162375905</v>
      </c>
      <c r="G32" s="443"/>
      <c r="H32" s="373">
        <v>2.4180884012087427</v>
      </c>
      <c r="I32" s="443"/>
      <c r="J32" s="373">
        <v>2.3775617212706122</v>
      </c>
      <c r="K32" s="443"/>
      <c r="L32" s="373">
        <v>2.2530567979740059</v>
      </c>
      <c r="M32" s="443"/>
      <c r="N32" s="373">
        <v>2.1853122034784196</v>
      </c>
      <c r="O32" s="443"/>
      <c r="P32" s="373">
        <v>2.4144882547082349</v>
      </c>
      <c r="Q32" s="443"/>
      <c r="R32" s="373">
        <v>2.4194161426419516</v>
      </c>
      <c r="S32" s="443"/>
      <c r="T32" s="373">
        <v>4.3695237681726971</v>
      </c>
      <c r="U32" s="443"/>
      <c r="V32" s="373">
        <v>3.3879640900792354</v>
      </c>
      <c r="W32" s="443"/>
      <c r="X32" s="373">
        <v>4.2738037192058576</v>
      </c>
      <c r="Y32" s="443"/>
      <c r="Z32" s="373">
        <v>3.4484077945663532</v>
      </c>
      <c r="AA32" s="443"/>
      <c r="AB32" s="373">
        <v>4.139930268586097</v>
      </c>
      <c r="AC32" s="443"/>
      <c r="AD32" s="373">
        <v>2.2375792326981414</v>
      </c>
      <c r="AE32" s="443"/>
      <c r="AF32" s="373">
        <v>2.9661086894810458</v>
      </c>
      <c r="AG32" s="443"/>
      <c r="AH32" s="373">
        <v>2.4727057469274474</v>
      </c>
      <c r="AI32" s="443"/>
      <c r="AJ32" s="373">
        <v>2.76760099625848</v>
      </c>
      <c r="AK32" s="443"/>
      <c r="AL32" s="373">
        <v>2.715279053288616</v>
      </c>
      <c r="AM32" s="443"/>
      <c r="AN32" s="373">
        <v>2.276547977288899</v>
      </c>
      <c r="AO32" s="443"/>
      <c r="AP32" s="373">
        <v>2.2189983565484122</v>
      </c>
      <c r="AQ32" s="443"/>
      <c r="AR32" s="373">
        <v>2.1565548092703222</v>
      </c>
      <c r="AS32" s="443"/>
      <c r="AT32" s="373">
        <v>2.729400550563712</v>
      </c>
      <c r="AU32" s="443"/>
      <c r="AV32" s="373">
        <v>1.5462484691234502</v>
      </c>
      <c r="AW32" s="443"/>
      <c r="AX32" s="373">
        <v>1.5701473369780428</v>
      </c>
      <c r="AY32" s="443"/>
      <c r="AZ32" s="373">
        <v>2.0401612791732751</v>
      </c>
      <c r="BA32" s="443"/>
      <c r="BB32" s="373">
        <v>1.9573988738392893</v>
      </c>
      <c r="BC32" s="443"/>
      <c r="BD32" s="373">
        <v>1.7843045138261169</v>
      </c>
      <c r="BE32" s="443"/>
      <c r="BF32" s="373">
        <v>1.4918384735589165</v>
      </c>
      <c r="BG32" s="443"/>
      <c r="BH32" s="373">
        <v>1.6452349910179174</v>
      </c>
      <c r="BI32" s="443"/>
      <c r="BJ32" s="373">
        <v>1.2093497397302906</v>
      </c>
      <c r="BK32" s="443"/>
      <c r="BL32" s="424">
        <v>1.3940701122826311</v>
      </c>
      <c r="BM32" s="374" t="s">
        <v>1610</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8"/>
      <c r="G33" s="444"/>
      <c r="H33" s="378"/>
      <c r="I33" s="444"/>
      <c r="J33" s="378"/>
      <c r="K33" s="444"/>
      <c r="L33" s="378"/>
      <c r="M33" s="444"/>
      <c r="N33" s="378"/>
      <c r="O33" s="444"/>
      <c r="P33" s="378"/>
      <c r="Q33" s="444"/>
      <c r="R33" s="378"/>
      <c r="S33" s="444"/>
      <c r="T33" s="378"/>
      <c r="U33" s="444"/>
      <c r="V33" s="378"/>
      <c r="W33" s="444"/>
      <c r="X33" s="378"/>
      <c r="Y33" s="444"/>
      <c r="Z33" s="378"/>
      <c r="AA33" s="444"/>
      <c r="AB33" s="378"/>
      <c r="AC33" s="444"/>
      <c r="AD33" s="378"/>
      <c r="AE33" s="444"/>
      <c r="AF33" s="378"/>
      <c r="AG33" s="444"/>
      <c r="AH33" s="378"/>
      <c r="AI33" s="444"/>
      <c r="AJ33" s="378"/>
      <c r="AK33" s="444"/>
      <c r="AL33" s="378"/>
      <c r="AM33" s="444"/>
      <c r="AN33" s="378"/>
      <c r="AO33" s="444"/>
      <c r="AP33" s="378"/>
      <c r="AQ33" s="444"/>
      <c r="AR33" s="378"/>
      <c r="AS33" s="444"/>
      <c r="AT33" s="378"/>
      <c r="AU33" s="444"/>
      <c r="AV33" s="378"/>
      <c r="AW33" s="444"/>
      <c r="AX33" s="378"/>
      <c r="AY33" s="444"/>
      <c r="AZ33" s="378"/>
      <c r="BA33" s="444"/>
      <c r="BB33" s="378"/>
      <c r="BC33" s="444"/>
      <c r="BD33" s="378"/>
      <c r="BE33" s="444"/>
      <c r="BF33" s="378"/>
      <c r="BG33" s="444"/>
      <c r="BH33" s="378"/>
      <c r="BI33" s="444"/>
      <c r="BJ33" s="378"/>
      <c r="BK33" s="444"/>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17.239855187046864</v>
      </c>
      <c r="G34" s="443"/>
      <c r="H34" s="373">
        <v>16.344935652300208</v>
      </c>
      <c r="I34" s="443"/>
      <c r="J34" s="373">
        <v>15.490622142160021</v>
      </c>
      <c r="K34" s="443"/>
      <c r="L34" s="373">
        <v>14.308330215285896</v>
      </c>
      <c r="M34" s="443"/>
      <c r="N34" s="373">
        <v>13.231655611943477</v>
      </c>
      <c r="O34" s="443"/>
      <c r="P34" s="373">
        <v>15.045875219545877</v>
      </c>
      <c r="Q34" s="443"/>
      <c r="R34" s="373">
        <v>14.958065698555549</v>
      </c>
      <c r="S34" s="443"/>
      <c r="T34" s="373">
        <v>16.323645235442093</v>
      </c>
      <c r="U34" s="443"/>
      <c r="V34" s="373">
        <v>15.535833663095552</v>
      </c>
      <c r="W34" s="443"/>
      <c r="X34" s="373">
        <v>17.059440552057708</v>
      </c>
      <c r="Y34" s="443"/>
      <c r="Z34" s="373">
        <v>16.397224643934521</v>
      </c>
      <c r="AA34" s="443"/>
      <c r="AB34" s="373">
        <v>17.949625244630766</v>
      </c>
      <c r="AC34" s="443"/>
      <c r="AD34" s="373">
        <v>15.796455231220527</v>
      </c>
      <c r="AE34" s="443"/>
      <c r="AF34" s="373">
        <v>16.324249451507335</v>
      </c>
      <c r="AG34" s="443"/>
      <c r="AH34" s="373">
        <v>16.560396429392352</v>
      </c>
      <c r="AI34" s="443"/>
      <c r="AJ34" s="373">
        <v>16.662222160273352</v>
      </c>
      <c r="AK34" s="443"/>
      <c r="AL34" s="373">
        <v>18.363282901227844</v>
      </c>
      <c r="AM34" s="443"/>
      <c r="AN34" s="373">
        <v>16.530907873932001</v>
      </c>
      <c r="AO34" s="443"/>
      <c r="AP34" s="373">
        <v>15.417878066517657</v>
      </c>
      <c r="AQ34" s="443"/>
      <c r="AR34" s="373">
        <v>15.948242643644651</v>
      </c>
      <c r="AS34" s="443"/>
      <c r="AT34" s="373">
        <v>17.861463124742922</v>
      </c>
      <c r="AU34" s="443"/>
      <c r="AV34" s="373">
        <v>14.464073647943287</v>
      </c>
      <c r="AW34" s="443"/>
      <c r="AX34" s="373">
        <v>15.483585768179847</v>
      </c>
      <c r="AY34" s="443"/>
      <c r="AZ34" s="373">
        <v>16.056606877060787</v>
      </c>
      <c r="BA34" s="443"/>
      <c r="BB34" s="373">
        <v>15.362241931373816</v>
      </c>
      <c r="BC34" s="443"/>
      <c r="BD34" s="373">
        <v>14.972298227805991</v>
      </c>
      <c r="BE34" s="443"/>
      <c r="BF34" s="373">
        <v>14.400189741645688</v>
      </c>
      <c r="BG34" s="443"/>
      <c r="BH34" s="373">
        <v>14.579078958535856</v>
      </c>
      <c r="BI34" s="443"/>
      <c r="BJ34" s="373">
        <v>11.946420078572599</v>
      </c>
      <c r="BK34" s="443"/>
      <c r="BL34" s="424">
        <v>12.787164899509825</v>
      </c>
      <c r="BM34" s="374" t="s">
        <v>1610</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14.668644128651794</v>
      </c>
      <c r="G35" s="443"/>
      <c r="H35" s="373">
        <v>14.286651293338757</v>
      </c>
      <c r="I35" s="443"/>
      <c r="J35" s="373">
        <v>14.19552685087549</v>
      </c>
      <c r="K35" s="443"/>
      <c r="L35" s="373">
        <v>14.231349143792215</v>
      </c>
      <c r="M35" s="443"/>
      <c r="N35" s="373">
        <v>13.994188858418921</v>
      </c>
      <c r="O35" s="443"/>
      <c r="P35" s="373">
        <v>14.208158442162725</v>
      </c>
      <c r="Q35" s="443"/>
      <c r="R35" s="373">
        <v>14.152018996639633</v>
      </c>
      <c r="S35" s="443"/>
      <c r="T35" s="373">
        <v>16.954767486337701</v>
      </c>
      <c r="U35" s="443"/>
      <c r="V35" s="373">
        <v>15.317740585167728</v>
      </c>
      <c r="W35" s="443"/>
      <c r="X35" s="373">
        <v>15.895053809673037</v>
      </c>
      <c r="Y35" s="443"/>
      <c r="Z35" s="373">
        <v>14.102640505612612</v>
      </c>
      <c r="AA35" s="443"/>
      <c r="AB35" s="373">
        <v>14.577933315237294</v>
      </c>
      <c r="AC35" s="443"/>
      <c r="AD35" s="373">
        <v>11.796649735636899</v>
      </c>
      <c r="AE35" s="443"/>
      <c r="AF35" s="373">
        <v>12.480013278587016</v>
      </c>
      <c r="AG35" s="443"/>
      <c r="AH35" s="373">
        <v>11.676802461298339</v>
      </c>
      <c r="AI35" s="443"/>
      <c r="AJ35" s="373">
        <v>12.035928854030093</v>
      </c>
      <c r="AK35" s="443"/>
      <c r="AL35" s="373">
        <v>11.327428646471903</v>
      </c>
      <c r="AM35" s="443"/>
      <c r="AN35" s="373">
        <v>10.430218226605682</v>
      </c>
      <c r="AO35" s="443"/>
      <c r="AP35" s="373">
        <v>10.400804358609996</v>
      </c>
      <c r="AQ35" s="443"/>
      <c r="AR35" s="373">
        <v>9.526504478662984</v>
      </c>
      <c r="AS35" s="443"/>
      <c r="AT35" s="373">
        <v>10.973987159234994</v>
      </c>
      <c r="AU35" s="443"/>
      <c r="AV35" s="373">
        <v>9.1165074063498057</v>
      </c>
      <c r="AW35" s="443"/>
      <c r="AX35" s="373">
        <v>9.110748300828531</v>
      </c>
      <c r="AY35" s="443"/>
      <c r="AZ35" s="373">
        <v>9.6768864917113468</v>
      </c>
      <c r="BA35" s="443"/>
      <c r="BB35" s="373">
        <v>9.5409291587309788</v>
      </c>
      <c r="BC35" s="443"/>
      <c r="BD35" s="373">
        <v>9.14521054414279</v>
      </c>
      <c r="BE35" s="443"/>
      <c r="BF35" s="373">
        <v>8.5513106506537575</v>
      </c>
      <c r="BG35" s="443"/>
      <c r="BH35" s="373">
        <v>8.4605784925095691</v>
      </c>
      <c r="BI35" s="443"/>
      <c r="BJ35" s="373">
        <v>7.7857277877148832</v>
      </c>
      <c r="BK35" s="443"/>
      <c r="BL35" s="424">
        <v>9.078471960733701</v>
      </c>
      <c r="BM35" s="374" t="s">
        <v>1610</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31781.219989781614</v>
      </c>
      <c r="G36" s="443"/>
      <c r="H36" s="370">
        <v>30736.92147526161</v>
      </c>
      <c r="I36" s="443"/>
      <c r="J36" s="370">
        <v>28525.522149923992</v>
      </c>
      <c r="K36" s="443"/>
      <c r="L36" s="370">
        <v>29142.78138600821</v>
      </c>
      <c r="M36" s="443"/>
      <c r="N36" s="370">
        <v>28706.961580409046</v>
      </c>
      <c r="O36" s="443"/>
      <c r="P36" s="370">
        <v>24989.150511213822</v>
      </c>
      <c r="Q36" s="443"/>
      <c r="R36" s="370">
        <v>23483.797496876821</v>
      </c>
      <c r="S36" s="443"/>
      <c r="T36" s="370">
        <v>21737.409841718822</v>
      </c>
      <c r="U36" s="443"/>
      <c r="V36" s="370">
        <v>21551.523861482292</v>
      </c>
      <c r="W36" s="443"/>
      <c r="X36" s="370">
        <v>21789.236502403593</v>
      </c>
      <c r="Y36" s="443"/>
      <c r="Z36" s="370">
        <v>21007.604992645716</v>
      </c>
      <c r="AA36" s="443"/>
      <c r="AB36" s="370">
        <v>18674.295006898621</v>
      </c>
      <c r="AC36" s="443"/>
      <c r="AD36" s="370">
        <v>17274.02503184172</v>
      </c>
      <c r="AE36" s="443"/>
      <c r="AF36" s="370">
        <v>16808.339031606632</v>
      </c>
      <c r="AG36" s="443"/>
      <c r="AH36" s="370">
        <v>14112.296880103057</v>
      </c>
      <c r="AI36" s="443"/>
      <c r="AJ36" s="370">
        <v>14741.679981327585</v>
      </c>
      <c r="AK36" s="443"/>
      <c r="AL36" s="370">
        <v>13482.056641753292</v>
      </c>
      <c r="AM36" s="443"/>
      <c r="AN36" s="370">
        <v>9552.1632675826113</v>
      </c>
      <c r="AO36" s="443"/>
      <c r="AP36" s="370">
        <v>9675.9847810858555</v>
      </c>
      <c r="AQ36" s="443"/>
      <c r="AR36" s="370">
        <v>9110.0599558693357</v>
      </c>
      <c r="AS36" s="443"/>
      <c r="AT36" s="370">
        <v>8330.1860380606086</v>
      </c>
      <c r="AU36" s="443"/>
      <c r="AV36" s="370">
        <v>8416.5714734481026</v>
      </c>
      <c r="AW36" s="443"/>
      <c r="AX36" s="370">
        <v>8403.7286592849232</v>
      </c>
      <c r="AY36" s="443"/>
      <c r="AZ36" s="370">
        <v>7834.7417919215195</v>
      </c>
      <c r="BA36" s="443"/>
      <c r="BB36" s="370">
        <v>7802.6005043794194</v>
      </c>
      <c r="BC36" s="443"/>
      <c r="BD36" s="370">
        <v>8095.3081302216433</v>
      </c>
      <c r="BE36" s="443"/>
      <c r="BF36" s="370">
        <v>8323.0529329041492</v>
      </c>
      <c r="BG36" s="443"/>
      <c r="BH36" s="370">
        <v>7409.4195450460584</v>
      </c>
      <c r="BI36" s="443"/>
      <c r="BJ36" s="370">
        <v>8362.9996237239957</v>
      </c>
      <c r="BK36" s="443"/>
      <c r="BL36" s="432">
        <v>897.17107296870358</v>
      </c>
      <c r="BM36" s="374" t="s">
        <v>1610</v>
      </c>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35610.548110450116</v>
      </c>
      <c r="G37" s="443"/>
      <c r="H37" s="370">
        <v>35729.295593847943</v>
      </c>
      <c r="I37" s="443"/>
      <c r="J37" s="370">
        <v>36532.645514409814</v>
      </c>
      <c r="K37" s="443"/>
      <c r="L37" s="370">
        <v>37303.420847635643</v>
      </c>
      <c r="M37" s="443"/>
      <c r="N37" s="370">
        <v>38054.044789868189</v>
      </c>
      <c r="O37" s="443"/>
      <c r="P37" s="370">
        <v>39095.926446524085</v>
      </c>
      <c r="Q37" s="443"/>
      <c r="R37" s="370">
        <v>39879.967324645237</v>
      </c>
      <c r="S37" s="443"/>
      <c r="T37" s="370">
        <v>41831.756614826671</v>
      </c>
      <c r="U37" s="443"/>
      <c r="V37" s="370">
        <v>42417.438682829226</v>
      </c>
      <c r="W37" s="443"/>
      <c r="X37" s="370">
        <v>43900.712785127093</v>
      </c>
      <c r="Y37" s="443"/>
      <c r="Z37" s="370">
        <v>44320.662013564004</v>
      </c>
      <c r="AA37" s="443"/>
      <c r="AB37" s="370">
        <v>45608.14934618878</v>
      </c>
      <c r="AC37" s="443"/>
      <c r="AD37" s="370">
        <v>45074.270938811256</v>
      </c>
      <c r="AE37" s="443"/>
      <c r="AF37" s="370">
        <v>45850.700941097435</v>
      </c>
      <c r="AG37" s="443"/>
      <c r="AH37" s="370">
        <v>47183.17764455342</v>
      </c>
      <c r="AI37" s="443"/>
      <c r="AJ37" s="370">
        <v>48729.88272942348</v>
      </c>
      <c r="AK37" s="443"/>
      <c r="AL37" s="370">
        <v>50024.842176522841</v>
      </c>
      <c r="AM37" s="443"/>
      <c r="AN37" s="370">
        <v>50767.348620699973</v>
      </c>
      <c r="AO37" s="443"/>
      <c r="AP37" s="370">
        <v>51326.493021206647</v>
      </c>
      <c r="AQ37" s="443"/>
      <c r="AR37" s="370">
        <v>50728.039716243431</v>
      </c>
      <c r="AS37" s="443"/>
      <c r="AT37" s="370">
        <v>52264.400435293581</v>
      </c>
      <c r="AU37" s="443"/>
      <c r="AV37" s="370">
        <v>51266.89716350432</v>
      </c>
      <c r="AW37" s="443"/>
      <c r="AX37" s="370">
        <v>51490.085934186332</v>
      </c>
      <c r="AY37" s="443"/>
      <c r="AZ37" s="370">
        <v>51861.041278657554</v>
      </c>
      <c r="BA37" s="443"/>
      <c r="BB37" s="370">
        <v>51318.421705490058</v>
      </c>
      <c r="BC37" s="443"/>
      <c r="BD37" s="370">
        <v>51091.319975385988</v>
      </c>
      <c r="BE37" s="443"/>
      <c r="BF37" s="370">
        <v>50502.844109153048</v>
      </c>
      <c r="BG37" s="443"/>
      <c r="BH37" s="370">
        <v>49345.886271699572</v>
      </c>
      <c r="BI37" s="443"/>
      <c r="BJ37" s="370">
        <v>47550.154514985297</v>
      </c>
      <c r="BK37" s="443"/>
      <c r="BL37" s="432">
        <f>SUM(BL38:BL39)</f>
        <v>47454.627932021373</v>
      </c>
      <c r="BM37" s="374" t="s">
        <v>1610</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1502.1130192154576</v>
      </c>
      <c r="G38" s="443"/>
      <c r="H38" s="373">
        <v>1420.0839823337249</v>
      </c>
      <c r="I38" s="443"/>
      <c r="J38" s="373">
        <v>1374.4932576875115</v>
      </c>
      <c r="K38" s="443"/>
      <c r="L38" s="373">
        <v>1182.33503629703</v>
      </c>
      <c r="M38" s="443"/>
      <c r="N38" s="373">
        <v>1170.6753661343591</v>
      </c>
      <c r="O38" s="443"/>
      <c r="P38" s="373">
        <v>1111.2744483659931</v>
      </c>
      <c r="Q38" s="443"/>
      <c r="R38" s="373">
        <v>1119.6599389382632</v>
      </c>
      <c r="S38" s="443"/>
      <c r="T38" s="373">
        <v>1109.6378853209994</v>
      </c>
      <c r="U38" s="443"/>
      <c r="V38" s="373">
        <v>1053.8715118776167</v>
      </c>
      <c r="W38" s="443"/>
      <c r="X38" s="373">
        <v>907.33394709657239</v>
      </c>
      <c r="Y38" s="443"/>
      <c r="Z38" s="373">
        <v>878.78806564098193</v>
      </c>
      <c r="AA38" s="443"/>
      <c r="AB38" s="373">
        <v>880.91999112756514</v>
      </c>
      <c r="AC38" s="443"/>
      <c r="AD38" s="373">
        <v>801.8278765249828</v>
      </c>
      <c r="AE38" s="443"/>
      <c r="AF38" s="373">
        <v>691.98182273011412</v>
      </c>
      <c r="AG38" s="443"/>
      <c r="AH38" s="373">
        <v>669.94227573669411</v>
      </c>
      <c r="AI38" s="443"/>
      <c r="AJ38" s="373">
        <v>664.3270305854453</v>
      </c>
      <c r="AK38" s="443"/>
      <c r="AL38" s="373">
        <v>597.13416857884226</v>
      </c>
      <c r="AM38" s="443"/>
      <c r="AN38" s="373">
        <v>619.65805535315565</v>
      </c>
      <c r="AO38" s="443"/>
      <c r="AP38" s="373">
        <v>580.58060142680404</v>
      </c>
      <c r="AQ38" s="443"/>
      <c r="AR38" s="373">
        <v>584.50815067320468</v>
      </c>
      <c r="AS38" s="443"/>
      <c r="AT38" s="373">
        <v>562.80223745949309</v>
      </c>
      <c r="AU38" s="443"/>
      <c r="AV38" s="373">
        <v>515.19033242937974</v>
      </c>
      <c r="AW38" s="443"/>
      <c r="AX38" s="373">
        <v>539.86671639094322</v>
      </c>
      <c r="AY38" s="443"/>
      <c r="AZ38" s="373">
        <v>561.68440332026444</v>
      </c>
      <c r="BA38" s="443"/>
      <c r="BB38" s="373">
        <v>521.72336859615439</v>
      </c>
      <c r="BC38" s="443"/>
      <c r="BD38" s="373">
        <v>452.68162585376604</v>
      </c>
      <c r="BE38" s="443"/>
      <c r="BF38" s="373">
        <v>396.51627971633292</v>
      </c>
      <c r="BG38" s="443"/>
      <c r="BH38" s="373">
        <v>369.28846576234173</v>
      </c>
      <c r="BI38" s="443"/>
      <c r="BJ38" s="373">
        <v>369.64918628356787</v>
      </c>
      <c r="BK38" s="443"/>
      <c r="BL38" s="424">
        <v>409.04727614267046</v>
      </c>
      <c r="BM38" s="374" t="s">
        <v>1610</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34108.435091234656</v>
      </c>
      <c r="G39" s="443"/>
      <c r="H39" s="373">
        <v>34309.21161151422</v>
      </c>
      <c r="I39" s="443"/>
      <c r="J39" s="373">
        <v>35158.1522567223</v>
      </c>
      <c r="K39" s="443"/>
      <c r="L39" s="373">
        <v>36121.085811338613</v>
      </c>
      <c r="M39" s="443"/>
      <c r="N39" s="373">
        <v>36883.369423733828</v>
      </c>
      <c r="O39" s="443"/>
      <c r="P39" s="373">
        <v>37984.651998158093</v>
      </c>
      <c r="Q39" s="443"/>
      <c r="R39" s="373">
        <v>38760.307385706976</v>
      </c>
      <c r="S39" s="443"/>
      <c r="T39" s="373">
        <v>40722.118729505673</v>
      </c>
      <c r="U39" s="443"/>
      <c r="V39" s="373">
        <v>41363.56717095161</v>
      </c>
      <c r="W39" s="443"/>
      <c r="X39" s="373">
        <v>42993.37883803052</v>
      </c>
      <c r="Y39" s="443"/>
      <c r="Z39" s="373">
        <v>43441.873947923021</v>
      </c>
      <c r="AA39" s="443"/>
      <c r="AB39" s="373">
        <v>44727.229355061216</v>
      </c>
      <c r="AC39" s="443"/>
      <c r="AD39" s="373">
        <v>44272.443062286271</v>
      </c>
      <c r="AE39" s="443"/>
      <c r="AF39" s="373">
        <v>45158.71911836732</v>
      </c>
      <c r="AG39" s="443"/>
      <c r="AH39" s="373">
        <v>46513.235368816728</v>
      </c>
      <c r="AI39" s="443"/>
      <c r="AJ39" s="373">
        <v>48065.555698838034</v>
      </c>
      <c r="AK39" s="443"/>
      <c r="AL39" s="373">
        <v>49427.708007943998</v>
      </c>
      <c r="AM39" s="443"/>
      <c r="AN39" s="373">
        <v>50147.69056534682</v>
      </c>
      <c r="AO39" s="443"/>
      <c r="AP39" s="373">
        <v>50745.912419779845</v>
      </c>
      <c r="AQ39" s="443"/>
      <c r="AR39" s="373">
        <v>50143.531565570229</v>
      </c>
      <c r="AS39" s="443"/>
      <c r="AT39" s="373">
        <v>51701.598197834086</v>
      </c>
      <c r="AU39" s="443"/>
      <c r="AV39" s="373">
        <v>50751.706831074938</v>
      </c>
      <c r="AW39" s="443"/>
      <c r="AX39" s="373">
        <v>50950.219217795391</v>
      </c>
      <c r="AY39" s="443"/>
      <c r="AZ39" s="373">
        <v>51299.356875337289</v>
      </c>
      <c r="BA39" s="443"/>
      <c r="BB39" s="373">
        <v>50796.698336893904</v>
      </c>
      <c r="BC39" s="443"/>
      <c r="BD39" s="373">
        <v>50638.638349532222</v>
      </c>
      <c r="BE39" s="443"/>
      <c r="BF39" s="373">
        <v>50106.327829436712</v>
      </c>
      <c r="BG39" s="443"/>
      <c r="BH39" s="373">
        <v>48976.597805937228</v>
      </c>
      <c r="BI39" s="443"/>
      <c r="BJ39" s="373">
        <v>47180.505328701729</v>
      </c>
      <c r="BK39" s="443"/>
      <c r="BL39" s="424">
        <v>47045.580655878701</v>
      </c>
      <c r="BM39" s="374" t="s">
        <v>1610</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21.012451546916921</v>
      </c>
      <c r="G40" s="443"/>
      <c r="H40" s="370">
        <v>20.355923152950641</v>
      </c>
      <c r="I40" s="443"/>
      <c r="J40" s="370">
        <v>20.161194558519082</v>
      </c>
      <c r="K40" s="443"/>
      <c r="L40" s="370">
        <v>20.374146733846899</v>
      </c>
      <c r="M40" s="443"/>
      <c r="N40" s="370">
        <v>19.673931676348474</v>
      </c>
      <c r="O40" s="443"/>
      <c r="P40" s="370">
        <v>18.944080283822036</v>
      </c>
      <c r="Q40" s="443"/>
      <c r="R40" s="370">
        <v>19.566333750820739</v>
      </c>
      <c r="S40" s="443"/>
      <c r="T40" s="370">
        <v>19.024011621717079</v>
      </c>
      <c r="U40" s="443"/>
      <c r="V40" s="370">
        <v>19.174722397632706</v>
      </c>
      <c r="W40" s="443"/>
      <c r="X40" s="370">
        <v>18.487339788121616</v>
      </c>
      <c r="Y40" s="443"/>
      <c r="Z40" s="370">
        <v>18.599851086402957</v>
      </c>
      <c r="AA40" s="443"/>
      <c r="AB40" s="370">
        <v>17.107719499310242</v>
      </c>
      <c r="AC40" s="443"/>
      <c r="AD40" s="370">
        <v>17.375128375897965</v>
      </c>
      <c r="AE40" s="443"/>
      <c r="AF40" s="370">
        <v>17.120094310702296</v>
      </c>
      <c r="AG40" s="443"/>
      <c r="AH40" s="370">
        <v>16.530738117289069</v>
      </c>
      <c r="AI40" s="443"/>
      <c r="AJ40" s="370">
        <v>16.132101278086243</v>
      </c>
      <c r="AK40" s="443"/>
      <c r="AL40" s="370">
        <v>14.565134113680127</v>
      </c>
      <c r="AM40" s="443"/>
      <c r="AN40" s="370">
        <v>13.979738163362981</v>
      </c>
      <c r="AO40" s="443"/>
      <c r="AP40" s="370">
        <v>14.889221379664168</v>
      </c>
      <c r="AQ40" s="443"/>
      <c r="AR40" s="370">
        <v>14.019813075966056</v>
      </c>
      <c r="AS40" s="443"/>
      <c r="AT40" s="370">
        <v>16.781621140337812</v>
      </c>
      <c r="AU40" s="443"/>
      <c r="AV40" s="370">
        <v>15.063981003126795</v>
      </c>
      <c r="AW40" s="443"/>
      <c r="AX40" s="370">
        <v>15.347181593538817</v>
      </c>
      <c r="AY40" s="443"/>
      <c r="AZ40" s="370">
        <v>14.545656190009446</v>
      </c>
      <c r="BA40" s="443"/>
      <c r="BB40" s="370">
        <v>14.006330963733296</v>
      </c>
      <c r="BC40" s="443"/>
      <c r="BD40" s="370">
        <v>13.121000754616203</v>
      </c>
      <c r="BE40" s="443"/>
      <c r="BF40" s="370">
        <v>13.229476895908409</v>
      </c>
      <c r="BG40" s="443"/>
      <c r="BH40" s="370">
        <v>12.874163573296778</v>
      </c>
      <c r="BI40" s="443"/>
      <c r="BJ40" s="370">
        <v>11.947144020169445</v>
      </c>
      <c r="BK40" s="443"/>
      <c r="BL40" s="432">
        <v>13.326322634640684</v>
      </c>
      <c r="BM40" s="374" t="s">
        <v>1610</v>
      </c>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16.937180913222313</v>
      </c>
      <c r="G41" s="443"/>
      <c r="H41" s="370">
        <v>16.647987901103164</v>
      </c>
      <c r="I41" s="443"/>
      <c r="J41" s="370">
        <v>16.805467923126621</v>
      </c>
      <c r="K41" s="443"/>
      <c r="L41" s="370">
        <v>17.519967396539528</v>
      </c>
      <c r="M41" s="443"/>
      <c r="N41" s="370">
        <v>16.741089261104186</v>
      </c>
      <c r="O41" s="443"/>
      <c r="P41" s="370">
        <v>14.227820523206885</v>
      </c>
      <c r="Q41" s="443"/>
      <c r="R41" s="370">
        <v>16.174724568042308</v>
      </c>
      <c r="S41" s="443"/>
      <c r="T41" s="370">
        <v>15.479803417621824</v>
      </c>
      <c r="U41" s="443"/>
      <c r="V41" s="370">
        <v>16.270579485497187</v>
      </c>
      <c r="W41" s="443"/>
      <c r="X41" s="370">
        <v>16.095286320784645</v>
      </c>
      <c r="Y41" s="443"/>
      <c r="Z41" s="370">
        <v>17.859874831343525</v>
      </c>
      <c r="AA41" s="443"/>
      <c r="AB41" s="370">
        <v>14.841266191117466</v>
      </c>
      <c r="AC41" s="443"/>
      <c r="AD41" s="370">
        <v>15.596282235006854</v>
      </c>
      <c r="AE41" s="443"/>
      <c r="AF41" s="370">
        <v>16.198182632561576</v>
      </c>
      <c r="AG41" s="443"/>
      <c r="AH41" s="370">
        <v>14.335852846807263</v>
      </c>
      <c r="AI41" s="443"/>
      <c r="AJ41" s="370">
        <v>13.637717728883475</v>
      </c>
      <c r="AK41" s="443"/>
      <c r="AL41" s="370">
        <v>9.9466047579739474</v>
      </c>
      <c r="AM41" s="443"/>
      <c r="AN41" s="370">
        <v>9.9332324859747185</v>
      </c>
      <c r="AO41" s="443"/>
      <c r="AP41" s="370">
        <v>8.4524645913911449</v>
      </c>
      <c r="AQ41" s="443"/>
      <c r="AR41" s="370">
        <v>8.2935098601302144</v>
      </c>
      <c r="AS41" s="443"/>
      <c r="AT41" s="370">
        <v>11.537002984957537</v>
      </c>
      <c r="AU41" s="443"/>
      <c r="AV41" s="370">
        <v>9.5141044309456699</v>
      </c>
      <c r="AW41" s="443"/>
      <c r="AX41" s="370">
        <v>10.239886002542704</v>
      </c>
      <c r="AY41" s="443"/>
      <c r="AZ41" s="370">
        <v>8.4592185599801883</v>
      </c>
      <c r="BA41" s="443"/>
      <c r="BB41" s="370">
        <v>8.6087100509886163</v>
      </c>
      <c r="BC41" s="443"/>
      <c r="BD41" s="370">
        <v>6.5758585644520142</v>
      </c>
      <c r="BE41" s="443"/>
      <c r="BF41" s="370">
        <v>8.084200226832909</v>
      </c>
      <c r="BG41" s="443"/>
      <c r="BH41" s="370">
        <v>8.4216566088675933</v>
      </c>
      <c r="BI41" s="443"/>
      <c r="BJ41" s="370">
        <v>8.1452596519736105</v>
      </c>
      <c r="BK41" s="443"/>
      <c r="BL41" s="432">
        <v>9.0092726692458829</v>
      </c>
      <c r="BM41" s="374" t="s">
        <v>1610</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7.9266810719998887E-2</v>
      </c>
      <c r="G42" s="443"/>
      <c r="H42" s="373">
        <v>0.20122819745574472</v>
      </c>
      <c r="I42" s="443"/>
      <c r="J42" s="373">
        <v>0.3222243108765307</v>
      </c>
      <c r="K42" s="443"/>
      <c r="L42" s="373">
        <v>0.45481916675344114</v>
      </c>
      <c r="M42" s="443"/>
      <c r="N42" s="373">
        <v>0.5434949818642214</v>
      </c>
      <c r="O42" s="443"/>
      <c r="P42" s="373">
        <v>0.5506878658598664</v>
      </c>
      <c r="Q42" s="443"/>
      <c r="R42" s="373">
        <v>0.7229562614584466</v>
      </c>
      <c r="S42" s="443"/>
      <c r="T42" s="373">
        <v>0.78102236458521102</v>
      </c>
      <c r="U42" s="443"/>
      <c r="V42" s="373">
        <v>0.91101095089791873</v>
      </c>
      <c r="W42" s="443"/>
      <c r="X42" s="373">
        <v>0.98696568811499141</v>
      </c>
      <c r="Y42" s="443"/>
      <c r="Z42" s="373">
        <v>1.1868315865535526</v>
      </c>
      <c r="AA42" s="443"/>
      <c r="AB42" s="373">
        <v>1.0596469268506477</v>
      </c>
      <c r="AC42" s="443"/>
      <c r="AD42" s="373">
        <v>1.1879524611771048</v>
      </c>
      <c r="AE42" s="443"/>
      <c r="AF42" s="373">
        <v>1.3083664958609742</v>
      </c>
      <c r="AG42" s="443"/>
      <c r="AH42" s="373">
        <v>1.2216685043453694</v>
      </c>
      <c r="AI42" s="443"/>
      <c r="AJ42" s="373">
        <v>1.2207504662408539</v>
      </c>
      <c r="AK42" s="443"/>
      <c r="AL42" s="373">
        <v>0.93165097588375423</v>
      </c>
      <c r="AM42" s="443"/>
      <c r="AN42" s="373">
        <v>0.97029742666232821</v>
      </c>
      <c r="AO42" s="443"/>
      <c r="AP42" s="373">
        <v>1.5058499784037813</v>
      </c>
      <c r="AQ42" s="443"/>
      <c r="AR42" s="373">
        <v>1.5223098658440941</v>
      </c>
      <c r="AS42" s="443"/>
      <c r="AT42" s="373">
        <v>2.2005692906447236</v>
      </c>
      <c r="AU42" s="443"/>
      <c r="AV42" s="373">
        <v>1.9617519258557312</v>
      </c>
      <c r="AW42" s="443"/>
      <c r="AX42" s="373">
        <v>1.9990629146827243</v>
      </c>
      <c r="AY42" s="443"/>
      <c r="AZ42" s="373">
        <v>1.8100525159438408</v>
      </c>
      <c r="BA42" s="443"/>
      <c r="BB42" s="373">
        <v>2.1248528583343163</v>
      </c>
      <c r="BC42" s="443"/>
      <c r="BD42" s="373">
        <v>1.5907103821020339</v>
      </c>
      <c r="BE42" s="443"/>
      <c r="BF42" s="373">
        <v>1.8760603808949794</v>
      </c>
      <c r="BG42" s="443"/>
      <c r="BH42" s="373">
        <v>1.8296669579968452</v>
      </c>
      <c r="BI42" s="443"/>
      <c r="BJ42" s="373">
        <v>2.0272969596496035</v>
      </c>
      <c r="BK42" s="443"/>
      <c r="BL42" s="424">
        <v>2.2183182427680426</v>
      </c>
      <c r="BM42" s="374" t="s">
        <v>1610</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8.0574017773977662</v>
      </c>
      <c r="G43" s="443"/>
      <c r="H43" s="373">
        <v>7.8889716396267238</v>
      </c>
      <c r="I43" s="443"/>
      <c r="J43" s="373">
        <v>7.9337985817681345</v>
      </c>
      <c r="K43" s="443"/>
      <c r="L43" s="373">
        <v>8.2413624890072903</v>
      </c>
      <c r="M43" s="443"/>
      <c r="N43" s="373">
        <v>7.8477329386365309</v>
      </c>
      <c r="O43" s="443"/>
      <c r="P43" s="373">
        <v>6.6473711652668612</v>
      </c>
      <c r="Q43" s="443"/>
      <c r="R43" s="373">
        <v>7.5327343919230163</v>
      </c>
      <c r="S43" s="443"/>
      <c r="T43" s="373">
        <v>7.1868022181819216</v>
      </c>
      <c r="U43" s="443"/>
      <c r="V43" s="373">
        <v>7.5313940650030204</v>
      </c>
      <c r="W43" s="443"/>
      <c r="X43" s="373">
        <v>7.4287933154982149</v>
      </c>
      <c r="Y43" s="443"/>
      <c r="Z43" s="373">
        <v>8.2203062733040504</v>
      </c>
      <c r="AA43" s="443"/>
      <c r="AB43" s="373">
        <v>6.8125735205075699</v>
      </c>
      <c r="AC43" s="443"/>
      <c r="AD43" s="373">
        <v>7.1405327512294736</v>
      </c>
      <c r="AE43" s="443"/>
      <c r="AF43" s="373">
        <v>7.3974466159154684</v>
      </c>
      <c r="AG43" s="443"/>
      <c r="AH43" s="373">
        <v>6.5310058551333707</v>
      </c>
      <c r="AI43" s="443"/>
      <c r="AJ43" s="373">
        <v>6.198299310410075</v>
      </c>
      <c r="AK43" s="443"/>
      <c r="AL43" s="373">
        <v>4.5103659848208757</v>
      </c>
      <c r="AM43" s="443"/>
      <c r="AN43" s="373">
        <v>4.4943191512013918</v>
      </c>
      <c r="AO43" s="443"/>
      <c r="AP43" s="373">
        <v>3.5934151711122797</v>
      </c>
      <c r="AQ43" s="443"/>
      <c r="AR43" s="373">
        <v>3.4959410933392263</v>
      </c>
      <c r="AS43" s="443"/>
      <c r="AT43" s="373">
        <v>4.8650092880637521</v>
      </c>
      <c r="AU43" s="443"/>
      <c r="AV43" s="373">
        <v>3.9316206263196469</v>
      </c>
      <c r="AW43" s="443"/>
      <c r="AX43" s="373">
        <v>4.2115798458682621</v>
      </c>
      <c r="AY43" s="443"/>
      <c r="AZ43" s="373">
        <v>3.4376683444999507</v>
      </c>
      <c r="BA43" s="443"/>
      <c r="BB43" s="373">
        <v>3.3147684059448985</v>
      </c>
      <c r="BC43" s="443"/>
      <c r="BD43" s="373">
        <v>2.4804119522009165</v>
      </c>
      <c r="BE43" s="443"/>
      <c r="BF43" s="373">
        <v>3.0680796297752138</v>
      </c>
      <c r="BG43" s="443"/>
      <c r="BH43" s="373">
        <v>3.6016846833216478</v>
      </c>
      <c r="BI43" s="443"/>
      <c r="BJ43" s="373">
        <v>3.1228134668638887</v>
      </c>
      <c r="BK43" s="443"/>
      <c r="BL43" s="424">
        <v>3.4659575778506753</v>
      </c>
      <c r="BM43" s="374" t="s">
        <v>1610</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8.8005123251045489</v>
      </c>
      <c r="G44" s="443"/>
      <c r="H44" s="373">
        <v>8.5577880640206967</v>
      </c>
      <c r="I44" s="443"/>
      <c r="J44" s="373">
        <v>8.5494450304819534</v>
      </c>
      <c r="K44" s="443"/>
      <c r="L44" s="373">
        <v>8.8237857407787939</v>
      </c>
      <c r="M44" s="443"/>
      <c r="N44" s="373">
        <v>8.3498613406034323</v>
      </c>
      <c r="O44" s="443"/>
      <c r="P44" s="373">
        <v>7.0297614920801577</v>
      </c>
      <c r="Q44" s="443"/>
      <c r="R44" s="373">
        <v>7.9190339146608473</v>
      </c>
      <c r="S44" s="443"/>
      <c r="T44" s="373">
        <v>7.5119788348546912</v>
      </c>
      <c r="U44" s="443"/>
      <c r="V44" s="373">
        <v>7.828174469596247</v>
      </c>
      <c r="W44" s="443"/>
      <c r="X44" s="373">
        <v>7.6795273171714395</v>
      </c>
      <c r="Y44" s="443"/>
      <c r="Z44" s="373">
        <v>8.4527369714859208</v>
      </c>
      <c r="AA44" s="443"/>
      <c r="AB44" s="373">
        <v>6.9690457437592475</v>
      </c>
      <c r="AC44" s="443"/>
      <c r="AD44" s="373">
        <v>7.2677970226002762</v>
      </c>
      <c r="AE44" s="443"/>
      <c r="AF44" s="373">
        <v>7.4923695207851306</v>
      </c>
      <c r="AG44" s="443"/>
      <c r="AH44" s="373">
        <v>6.5831784873285226</v>
      </c>
      <c r="AI44" s="443"/>
      <c r="AJ44" s="373">
        <v>6.2186679522325461</v>
      </c>
      <c r="AK44" s="443"/>
      <c r="AL44" s="373">
        <v>4.504587797269318</v>
      </c>
      <c r="AM44" s="443"/>
      <c r="AN44" s="373">
        <v>4.4686159081109986</v>
      </c>
      <c r="AO44" s="443"/>
      <c r="AP44" s="373">
        <v>3.3531994418750832</v>
      </c>
      <c r="AQ44" s="443"/>
      <c r="AR44" s="373">
        <v>3.2752589009468935</v>
      </c>
      <c r="AS44" s="443"/>
      <c r="AT44" s="373">
        <v>4.4714244062490618</v>
      </c>
      <c r="AU44" s="443"/>
      <c r="AV44" s="373">
        <v>3.6207318787702909</v>
      </c>
      <c r="AW44" s="443"/>
      <c r="AX44" s="373">
        <v>4.0292432419917175</v>
      </c>
      <c r="AY44" s="443"/>
      <c r="AZ44" s="373">
        <v>3.211497699536396</v>
      </c>
      <c r="BA44" s="443"/>
      <c r="BB44" s="373">
        <v>3.1690887867094029</v>
      </c>
      <c r="BC44" s="443"/>
      <c r="BD44" s="373">
        <v>2.5047362301490632</v>
      </c>
      <c r="BE44" s="443"/>
      <c r="BF44" s="373">
        <v>3.1400602161627154</v>
      </c>
      <c r="BG44" s="443"/>
      <c r="BH44" s="373">
        <v>2.9903049675490996</v>
      </c>
      <c r="BI44" s="443"/>
      <c r="BJ44" s="373">
        <v>2.9951492254601182</v>
      </c>
      <c r="BK44" s="443"/>
      <c r="BL44" s="424">
        <v>3.324996848627165</v>
      </c>
      <c r="BM44" s="374" t="s">
        <v>1610</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13563.188451410544</v>
      </c>
      <c r="G45" s="443"/>
      <c r="H45" s="370">
        <v>13121.171657838348</v>
      </c>
      <c r="I45" s="443"/>
      <c r="J45" s="370">
        <v>12108.745302334441</v>
      </c>
      <c r="K45" s="443"/>
      <c r="L45" s="370">
        <v>12375.497470823833</v>
      </c>
      <c r="M45" s="443"/>
      <c r="N45" s="370">
        <v>12162.103598108362</v>
      </c>
      <c r="O45" s="443"/>
      <c r="P45" s="370">
        <v>10687.172139122089</v>
      </c>
      <c r="Q45" s="443"/>
      <c r="R45" s="370">
        <v>10123.31192619938</v>
      </c>
      <c r="S45" s="443"/>
      <c r="T45" s="370">
        <v>9289.0921378282619</v>
      </c>
      <c r="U45" s="443"/>
      <c r="V45" s="370">
        <v>9274.3399941693151</v>
      </c>
      <c r="W45" s="443"/>
      <c r="X45" s="370">
        <v>9446.5986167904175</v>
      </c>
      <c r="Y45" s="443"/>
      <c r="Z45" s="370">
        <v>9405.6352374736762</v>
      </c>
      <c r="AA45" s="443"/>
      <c r="AB45" s="370">
        <v>8406.4883348401981</v>
      </c>
      <c r="AC45" s="443"/>
      <c r="AD45" s="370">
        <v>7908.5753077140598</v>
      </c>
      <c r="AE45" s="443"/>
      <c r="AF45" s="370">
        <v>7626.5355016060203</v>
      </c>
      <c r="AG45" s="443"/>
      <c r="AH45" s="370">
        <v>6461.6517741515527</v>
      </c>
      <c r="AI45" s="443"/>
      <c r="AJ45" s="370">
        <v>6814.1357185433008</v>
      </c>
      <c r="AK45" s="443"/>
      <c r="AL45" s="370">
        <v>6198.6163185864061</v>
      </c>
      <c r="AM45" s="443"/>
      <c r="AN45" s="370">
        <v>4677.7528876710139</v>
      </c>
      <c r="AO45" s="443"/>
      <c r="AP45" s="370">
        <v>4614.7249685227453</v>
      </c>
      <c r="AQ45" s="443"/>
      <c r="AR45" s="370">
        <v>3986.285881078994</v>
      </c>
      <c r="AS45" s="443"/>
      <c r="AT45" s="370">
        <v>3915.341011546705</v>
      </c>
      <c r="AU45" s="443"/>
      <c r="AV45" s="370">
        <v>4032.2384090703085</v>
      </c>
      <c r="AW45" s="443"/>
      <c r="AX45" s="370">
        <v>3976.4752857704443</v>
      </c>
      <c r="AY45" s="443"/>
      <c r="AZ45" s="370">
        <v>3600.9225908705071</v>
      </c>
      <c r="BA45" s="443"/>
      <c r="BB45" s="370">
        <v>3625.1564594897263</v>
      </c>
      <c r="BC45" s="443"/>
      <c r="BD45" s="370">
        <v>3738.3238541101714</v>
      </c>
      <c r="BE45" s="443"/>
      <c r="BF45" s="370">
        <v>3815.8485868099965</v>
      </c>
      <c r="BG45" s="443"/>
      <c r="BH45" s="370">
        <v>3424.0409134670208</v>
      </c>
      <c r="BI45" s="443"/>
      <c r="BJ45" s="370">
        <v>3715.7970799354134</v>
      </c>
      <c r="BK45" s="443"/>
      <c r="BL45" s="432">
        <f>SUM(BL46:BL50)</f>
        <v>3776.1037125670068</v>
      </c>
      <c r="BM45" s="374" t="s">
        <v>1610</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12804.909744379474</v>
      </c>
      <c r="G46" s="443"/>
      <c r="H46" s="373">
        <v>12382.099062413954</v>
      </c>
      <c r="I46" s="443"/>
      <c r="J46" s="373">
        <v>11491.443736404341</v>
      </c>
      <c r="K46" s="443"/>
      <c r="L46" s="373">
        <v>11744.390329545213</v>
      </c>
      <c r="M46" s="443"/>
      <c r="N46" s="373">
        <v>11560.335550291169</v>
      </c>
      <c r="O46" s="443"/>
      <c r="P46" s="373">
        <v>10041.005289464467</v>
      </c>
      <c r="Q46" s="443"/>
      <c r="R46" s="373">
        <v>9455.9388454867785</v>
      </c>
      <c r="S46" s="443"/>
      <c r="T46" s="373">
        <v>8747.8409888465794</v>
      </c>
      <c r="U46" s="443"/>
      <c r="V46" s="373">
        <v>8677.0539168858559</v>
      </c>
      <c r="W46" s="443"/>
      <c r="X46" s="373">
        <v>8770.6729964233728</v>
      </c>
      <c r="Y46" s="443"/>
      <c r="Z46" s="373">
        <v>8487.5812493841659</v>
      </c>
      <c r="AA46" s="443"/>
      <c r="AB46" s="373">
        <v>7522.0649878866798</v>
      </c>
      <c r="AC46" s="443"/>
      <c r="AD46" s="373">
        <v>6966.887211899636</v>
      </c>
      <c r="AE46" s="443"/>
      <c r="AF46" s="373">
        <v>6779.4593170371636</v>
      </c>
      <c r="AG46" s="443"/>
      <c r="AH46" s="373">
        <v>5666.9965740909338</v>
      </c>
      <c r="AI46" s="443"/>
      <c r="AJ46" s="373">
        <v>5894.5276176750276</v>
      </c>
      <c r="AK46" s="443"/>
      <c r="AL46" s="373">
        <v>5337.1860705848649</v>
      </c>
      <c r="AM46" s="443"/>
      <c r="AN46" s="373">
        <v>3742.1358172994978</v>
      </c>
      <c r="AO46" s="443"/>
      <c r="AP46" s="373">
        <v>3713.9340516421057</v>
      </c>
      <c r="AQ46" s="443"/>
      <c r="AR46" s="373">
        <v>3444.2901640904702</v>
      </c>
      <c r="AS46" s="443"/>
      <c r="AT46" s="373">
        <v>3145.3511380817818</v>
      </c>
      <c r="AU46" s="443"/>
      <c r="AV46" s="373">
        <v>3191.5491081752671</v>
      </c>
      <c r="AW46" s="443"/>
      <c r="AX46" s="373">
        <v>3175.9192473679796</v>
      </c>
      <c r="AY46" s="443"/>
      <c r="AZ46" s="373">
        <v>2936.4509094368032</v>
      </c>
      <c r="BA46" s="443"/>
      <c r="BB46" s="373">
        <v>2936.6460850133153</v>
      </c>
      <c r="BC46" s="443"/>
      <c r="BD46" s="373">
        <v>3049.5003028800193</v>
      </c>
      <c r="BE46" s="443"/>
      <c r="BF46" s="373">
        <v>3126.639434561816</v>
      </c>
      <c r="BG46" s="443"/>
      <c r="BH46" s="373">
        <v>2785.7757947385253</v>
      </c>
      <c r="BI46" s="443"/>
      <c r="BJ46" s="373">
        <v>3169.5479831998978</v>
      </c>
      <c r="BK46" s="443"/>
      <c r="BL46" s="424">
        <v>3169.5479831998978</v>
      </c>
      <c r="BM46" s="374" t="s">
        <v>1610</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1.9342618883827444E-2</v>
      </c>
      <c r="G47" s="443"/>
      <c r="H47" s="373">
        <v>1.871325024648833E-2</v>
      </c>
      <c r="I47" s="443"/>
      <c r="J47" s="373">
        <v>0.13160225372160256</v>
      </c>
      <c r="K47" s="443"/>
      <c r="L47" s="373">
        <v>0.14849574997202547</v>
      </c>
      <c r="M47" s="443"/>
      <c r="N47" s="373">
        <v>0.23862839120280568</v>
      </c>
      <c r="O47" s="443"/>
      <c r="P47" s="373">
        <v>9.5710729950078358E-2</v>
      </c>
      <c r="Q47" s="443"/>
      <c r="R47" s="373">
        <v>8.781549620833301E-2</v>
      </c>
      <c r="S47" s="443"/>
      <c r="T47" s="373">
        <v>0.11305905073823948</v>
      </c>
      <c r="U47" s="443"/>
      <c r="V47" s="373">
        <v>0.10409534707921876</v>
      </c>
      <c r="W47" s="443"/>
      <c r="X47" s="373">
        <v>9.752845691586827E-2</v>
      </c>
      <c r="Y47" s="443"/>
      <c r="Z47" s="373">
        <v>6.9297098184188818E-2</v>
      </c>
      <c r="AA47" s="443"/>
      <c r="AB47" s="373">
        <v>7.5714449991140811E-2</v>
      </c>
      <c r="AC47" s="443"/>
      <c r="AD47" s="373">
        <v>9.1558944745240262E-2</v>
      </c>
      <c r="AE47" s="443"/>
      <c r="AF47" s="373">
        <v>6.8989373924675232E-2</v>
      </c>
      <c r="AG47" s="443"/>
      <c r="AH47" s="373">
        <v>5.9223976428858391E-2</v>
      </c>
      <c r="AI47" s="443"/>
      <c r="AJ47" s="373">
        <v>6.4224809833768756E-2</v>
      </c>
      <c r="AK47" s="443"/>
      <c r="AL47" s="373">
        <v>9.5720620723460534E-2</v>
      </c>
      <c r="AM47" s="443"/>
      <c r="AN47" s="373">
        <v>0.12327201466203108</v>
      </c>
      <c r="AO47" s="443"/>
      <c r="AP47" s="373">
        <v>0.25473291317916913</v>
      </c>
      <c r="AQ47" s="443"/>
      <c r="AR47" s="373">
        <v>0.32317229279686649</v>
      </c>
      <c r="AS47" s="443"/>
      <c r="AT47" s="373">
        <v>0.48232961601358004</v>
      </c>
      <c r="AU47" s="443"/>
      <c r="AV47" s="373">
        <v>0.29716582158911725</v>
      </c>
      <c r="AW47" s="443"/>
      <c r="AX47" s="373">
        <v>0.40373718501056088</v>
      </c>
      <c r="AY47" s="443"/>
      <c r="AZ47" s="373">
        <v>0.16271776289952122</v>
      </c>
      <c r="BA47" s="443"/>
      <c r="BB47" s="373">
        <v>0.29047370411879592</v>
      </c>
      <c r="BC47" s="443"/>
      <c r="BD47" s="373">
        <v>2.0495980244503831E-2</v>
      </c>
      <c r="BE47" s="443"/>
      <c r="BF47" s="373">
        <v>2.2276664017080602E-2</v>
      </c>
      <c r="BG47" s="443"/>
      <c r="BH47" s="373">
        <v>2.2276664017080602E-2</v>
      </c>
      <c r="BI47" s="443"/>
      <c r="BJ47" s="373">
        <v>2.2276664017080602E-2</v>
      </c>
      <c r="BK47" s="443"/>
      <c r="BL47" s="424">
        <v>2.3912460113505545E-2</v>
      </c>
      <c r="BM47" s="374" t="s">
        <v>1610</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6.3754201621669282E-2</v>
      </c>
      <c r="G48" s="443"/>
      <c r="H48" s="373">
        <v>5.8603577155670605E-2</v>
      </c>
      <c r="I48" s="443"/>
      <c r="J48" s="373">
        <v>8.0818326050274295E-2</v>
      </c>
      <c r="K48" s="443"/>
      <c r="L48" s="373">
        <v>7.2110213836419204E-2</v>
      </c>
      <c r="M48" s="443"/>
      <c r="N48" s="373">
        <v>8.9005606491801448E-2</v>
      </c>
      <c r="O48" s="443"/>
      <c r="P48" s="373">
        <v>6.3051298637195732E-2</v>
      </c>
      <c r="Q48" s="443"/>
      <c r="R48" s="373">
        <v>6.4506418994029119E-2</v>
      </c>
      <c r="S48" s="443"/>
      <c r="T48" s="373">
        <v>6.3328377341120359E-2</v>
      </c>
      <c r="U48" s="443"/>
      <c r="V48" s="373">
        <v>8.4640767311319476E-2</v>
      </c>
      <c r="W48" s="443"/>
      <c r="X48" s="373">
        <v>0.10580713729296755</v>
      </c>
      <c r="Y48" s="443"/>
      <c r="Z48" s="373">
        <v>0.158577467271487</v>
      </c>
      <c r="AA48" s="443"/>
      <c r="AB48" s="373">
        <v>0.22037355740841438</v>
      </c>
      <c r="AC48" s="443"/>
      <c r="AD48" s="373">
        <v>0.54755449024141678</v>
      </c>
      <c r="AE48" s="443"/>
      <c r="AF48" s="373">
        <v>0.27704735852925078</v>
      </c>
      <c r="AG48" s="443"/>
      <c r="AH48" s="373">
        <v>0.25227451672000817</v>
      </c>
      <c r="AI48" s="443"/>
      <c r="AJ48" s="373">
        <v>0.12722107115112849</v>
      </c>
      <c r="AK48" s="443"/>
      <c r="AL48" s="373">
        <v>0.11950490281871376</v>
      </c>
      <c r="AM48" s="443"/>
      <c r="AN48" s="373">
        <v>0.10638972196545676</v>
      </c>
      <c r="AO48" s="443"/>
      <c r="AP48" s="373">
        <v>5.9596689977811243E-2</v>
      </c>
      <c r="AQ48" s="443"/>
      <c r="AR48" s="373">
        <v>7.0435698508404004E-2</v>
      </c>
      <c r="AS48" s="443"/>
      <c r="AT48" s="373">
        <v>6.5428149011310416E-2</v>
      </c>
      <c r="AU48" s="443"/>
      <c r="AV48" s="373">
        <v>4.9410288015297781E-2</v>
      </c>
      <c r="AW48" s="443"/>
      <c r="AX48" s="373">
        <v>6.1929707014454653E-2</v>
      </c>
      <c r="AY48" s="443"/>
      <c r="AZ48" s="373">
        <v>3.770268236623471E-2</v>
      </c>
      <c r="BA48" s="443"/>
      <c r="BB48" s="373">
        <v>2.9202727593262326E-2</v>
      </c>
      <c r="BC48" s="443"/>
      <c r="BD48" s="373">
        <v>9.9515334991633043E-4</v>
      </c>
      <c r="BE48" s="443"/>
      <c r="BF48" s="373">
        <v>1.0354560557687999E-3</v>
      </c>
      <c r="BG48" s="443"/>
      <c r="BH48" s="373">
        <v>1.0354560557687999E-3</v>
      </c>
      <c r="BI48" s="443"/>
      <c r="BJ48" s="373">
        <v>1.0354560557687999E-3</v>
      </c>
      <c r="BK48" s="443"/>
      <c r="BL48" s="424">
        <v>1.0939346261082967E-3</v>
      </c>
      <c r="BM48" s="374" t="s">
        <v>1610</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235.49054749729356</v>
      </c>
      <c r="G49" s="443"/>
      <c r="H49" s="373">
        <v>229.39962591070861</v>
      </c>
      <c r="I49" s="443"/>
      <c r="J49" s="373">
        <v>192.65619660913171</v>
      </c>
      <c r="K49" s="443"/>
      <c r="L49" s="373">
        <v>196.95587961086025</v>
      </c>
      <c r="M49" s="443"/>
      <c r="N49" s="373">
        <v>187.65299782977763</v>
      </c>
      <c r="O49" s="443"/>
      <c r="P49" s="373">
        <v>199.95565085408288</v>
      </c>
      <c r="Q49" s="443"/>
      <c r="R49" s="373">
        <v>206.96176605394768</v>
      </c>
      <c r="S49" s="443"/>
      <c r="T49" s="373">
        <v>168.62949953904621</v>
      </c>
      <c r="U49" s="443"/>
      <c r="V49" s="373">
        <v>185.70017094026824</v>
      </c>
      <c r="W49" s="443"/>
      <c r="X49" s="373">
        <v>209.15894042267007</v>
      </c>
      <c r="Y49" s="443"/>
      <c r="Z49" s="373">
        <v>282.26143620658928</v>
      </c>
      <c r="AA49" s="443"/>
      <c r="AB49" s="373">
        <v>270.87189836642546</v>
      </c>
      <c r="AC49" s="443"/>
      <c r="AD49" s="373">
        <v>288.44229144808861</v>
      </c>
      <c r="AE49" s="443"/>
      <c r="AF49" s="373">
        <v>260.21894807982113</v>
      </c>
      <c r="AG49" s="443"/>
      <c r="AH49" s="373">
        <v>243.72782035615418</v>
      </c>
      <c r="AI49" s="443"/>
      <c r="AJ49" s="373">
        <v>281.03219320102204</v>
      </c>
      <c r="AK49" s="443"/>
      <c r="AL49" s="373">
        <v>262.20664638070866</v>
      </c>
      <c r="AM49" s="443"/>
      <c r="AN49" s="373">
        <v>284.50235568542166</v>
      </c>
      <c r="AO49" s="443"/>
      <c r="AP49" s="373">
        <v>271.53910167276047</v>
      </c>
      <c r="AQ49" s="443"/>
      <c r="AR49" s="373">
        <v>163.53429312541294</v>
      </c>
      <c r="AS49" s="443"/>
      <c r="AT49" s="373">
        <v>232.55644445028418</v>
      </c>
      <c r="AU49" s="443"/>
      <c r="AV49" s="373">
        <v>253.9729018569906</v>
      </c>
      <c r="AW49" s="443"/>
      <c r="AX49" s="373">
        <v>241.71401171988808</v>
      </c>
      <c r="AY49" s="443"/>
      <c r="AZ49" s="373">
        <v>200.66502354856513</v>
      </c>
      <c r="BA49" s="443"/>
      <c r="BB49" s="373">
        <v>207.84278337803218</v>
      </c>
      <c r="BC49" s="443"/>
      <c r="BD49" s="373">
        <v>207.62434021311847</v>
      </c>
      <c r="BE49" s="443"/>
      <c r="BF49" s="373">
        <v>208.23474616520627</v>
      </c>
      <c r="BG49" s="443"/>
      <c r="BH49" s="373">
        <v>193.00722688467553</v>
      </c>
      <c r="BI49" s="443"/>
      <c r="BJ49" s="373">
        <v>165.2129920735716</v>
      </c>
      <c r="BK49" s="443"/>
      <c r="BL49" s="424">
        <v>183.3203197092291</v>
      </c>
      <c r="BM49" s="374" t="s">
        <v>1610</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522.70506271327167</v>
      </c>
      <c r="G50" s="443"/>
      <c r="H50" s="373">
        <v>509.59565268628216</v>
      </c>
      <c r="I50" s="443"/>
      <c r="J50" s="373">
        <v>424.43294874119636</v>
      </c>
      <c r="K50" s="443"/>
      <c r="L50" s="373">
        <v>433.93065570395311</v>
      </c>
      <c r="M50" s="443"/>
      <c r="N50" s="373">
        <v>413.78741598972232</v>
      </c>
      <c r="O50" s="443"/>
      <c r="P50" s="373">
        <v>446.05243677495059</v>
      </c>
      <c r="Q50" s="443"/>
      <c r="R50" s="373">
        <v>460.25899274345113</v>
      </c>
      <c r="S50" s="443"/>
      <c r="T50" s="373">
        <v>372.44526201455898</v>
      </c>
      <c r="U50" s="443"/>
      <c r="V50" s="373">
        <v>411.39717022880211</v>
      </c>
      <c r="W50" s="443"/>
      <c r="X50" s="373">
        <v>466.56334435016453</v>
      </c>
      <c r="Y50" s="443"/>
      <c r="Z50" s="373">
        <v>635.56467731746613</v>
      </c>
      <c r="AA50" s="443"/>
      <c r="AB50" s="373">
        <v>613.25536057969236</v>
      </c>
      <c r="AC50" s="443"/>
      <c r="AD50" s="373">
        <v>652.60669093134959</v>
      </c>
      <c r="AE50" s="443"/>
      <c r="AF50" s="373">
        <v>586.51119975658139</v>
      </c>
      <c r="AG50" s="443"/>
      <c r="AH50" s="373">
        <v>550.6158812113157</v>
      </c>
      <c r="AI50" s="443"/>
      <c r="AJ50" s="373">
        <v>638.38446178626555</v>
      </c>
      <c r="AK50" s="443"/>
      <c r="AL50" s="373">
        <v>599.00837609729149</v>
      </c>
      <c r="AM50" s="443"/>
      <c r="AN50" s="373">
        <v>650.88505294946663</v>
      </c>
      <c r="AO50" s="443"/>
      <c r="AP50" s="373">
        <v>628.93748560472238</v>
      </c>
      <c r="AQ50" s="443"/>
      <c r="AR50" s="373">
        <v>378.06781587180546</v>
      </c>
      <c r="AS50" s="443"/>
      <c r="AT50" s="373">
        <v>536.88567124961389</v>
      </c>
      <c r="AU50" s="443"/>
      <c r="AV50" s="373">
        <v>586.36982292844641</v>
      </c>
      <c r="AW50" s="443"/>
      <c r="AX50" s="373">
        <v>558.37635979055187</v>
      </c>
      <c r="AY50" s="443"/>
      <c r="AZ50" s="373">
        <v>463.60623743987344</v>
      </c>
      <c r="BA50" s="443"/>
      <c r="BB50" s="373">
        <v>480.34791466666661</v>
      </c>
      <c r="BC50" s="443"/>
      <c r="BD50" s="373">
        <v>481.17771988343929</v>
      </c>
      <c r="BE50" s="443"/>
      <c r="BF50" s="373">
        <v>480.9510939629011</v>
      </c>
      <c r="BG50" s="443"/>
      <c r="BH50" s="373">
        <v>445.23457972374689</v>
      </c>
      <c r="BI50" s="443"/>
      <c r="BJ50" s="373">
        <v>381.01279254187097</v>
      </c>
      <c r="BK50" s="443"/>
      <c r="BL50" s="424">
        <v>423.21040326314062</v>
      </c>
      <c r="BM50" s="374" t="s">
        <v>1610</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192.60252023146134</v>
      </c>
      <c r="G51" s="443"/>
      <c r="H51" s="370">
        <v>187.75324178527728</v>
      </c>
      <c r="I51" s="443"/>
      <c r="J51" s="370">
        <v>156.72080244801336</v>
      </c>
      <c r="K51" s="443"/>
      <c r="L51" s="370">
        <v>160.27196633838082</v>
      </c>
      <c r="M51" s="443"/>
      <c r="N51" s="370">
        <v>152.85492173547877</v>
      </c>
      <c r="O51" s="443"/>
      <c r="P51" s="370">
        <v>164.36742644886107</v>
      </c>
      <c r="Q51" s="443"/>
      <c r="R51" s="370">
        <v>169.7518103898544</v>
      </c>
      <c r="S51" s="443"/>
      <c r="T51" s="370">
        <v>137.63544990305817</v>
      </c>
      <c r="U51" s="443"/>
      <c r="V51" s="370">
        <v>151.97913651439737</v>
      </c>
      <c r="W51" s="443"/>
      <c r="X51" s="370">
        <v>172.06529223917346</v>
      </c>
      <c r="Y51" s="443"/>
      <c r="Z51" s="370">
        <v>233.61682466717593</v>
      </c>
      <c r="AA51" s="443"/>
      <c r="AB51" s="370">
        <v>225.04260841030515</v>
      </c>
      <c r="AC51" s="443"/>
      <c r="AD51" s="370">
        <v>239.82258823110766</v>
      </c>
      <c r="AE51" s="443"/>
      <c r="AF51" s="370">
        <v>215.82472262899898</v>
      </c>
      <c r="AG51" s="443"/>
      <c r="AH51" s="370">
        <v>202.49662819944385</v>
      </c>
      <c r="AI51" s="443"/>
      <c r="AJ51" s="370">
        <v>234.42420404423783</v>
      </c>
      <c r="AK51" s="443"/>
      <c r="AL51" s="370">
        <v>219.5752622667022</v>
      </c>
      <c r="AM51" s="443"/>
      <c r="AN51" s="370">
        <v>238.54745135330532</v>
      </c>
      <c r="AO51" s="443"/>
      <c r="AP51" s="370">
        <v>230.02280952031245</v>
      </c>
      <c r="AQ51" s="443"/>
      <c r="AR51" s="370">
        <v>138.41190286858912</v>
      </c>
      <c r="AS51" s="443"/>
      <c r="AT51" s="370">
        <v>196.53643788372725</v>
      </c>
      <c r="AU51" s="443"/>
      <c r="AV51" s="370">
        <v>214.57197772236697</v>
      </c>
      <c r="AW51" s="443"/>
      <c r="AX51" s="370">
        <v>204.45190157582002</v>
      </c>
      <c r="AY51" s="443"/>
      <c r="AZ51" s="370">
        <v>169.51147762112689</v>
      </c>
      <c r="BA51" s="443"/>
      <c r="BB51" s="370">
        <v>175.65396627657887</v>
      </c>
      <c r="BC51" s="443"/>
      <c r="BD51" s="370">
        <v>175.91830487985877</v>
      </c>
      <c r="BE51" s="443"/>
      <c r="BF51" s="370">
        <v>175.92670204919759</v>
      </c>
      <c r="BG51" s="443"/>
      <c r="BH51" s="370">
        <v>163.06263484171453</v>
      </c>
      <c r="BI51" s="443"/>
      <c r="BJ51" s="370">
        <v>139.6436869680843</v>
      </c>
      <c r="BK51" s="443"/>
      <c r="BL51" s="432">
        <v>154.96562281029327</v>
      </c>
      <c r="BM51" s="374" t="s">
        <v>1610</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1.2249061069634255</v>
      </c>
      <c r="G52" s="443"/>
      <c r="H52" s="370">
        <v>1.2263254642049366</v>
      </c>
      <c r="I52" s="443"/>
      <c r="J52" s="370">
        <v>1.2594950251952288</v>
      </c>
      <c r="K52" s="443"/>
      <c r="L52" s="370">
        <v>1.3345770811198174</v>
      </c>
      <c r="M52" s="443"/>
      <c r="N52" s="370">
        <v>1.2949687518548527</v>
      </c>
      <c r="O52" s="443"/>
      <c r="P52" s="370">
        <v>1.116640814626451</v>
      </c>
      <c r="Q52" s="443"/>
      <c r="R52" s="370">
        <v>1.2869918331829746</v>
      </c>
      <c r="S52" s="443"/>
      <c r="T52" s="370">
        <v>1.2478403296246474</v>
      </c>
      <c r="U52" s="443"/>
      <c r="V52" s="370">
        <v>1.3279020667055903</v>
      </c>
      <c r="W52" s="443"/>
      <c r="X52" s="370">
        <v>1.3291297636467663</v>
      </c>
      <c r="Y52" s="443"/>
      <c r="Z52" s="370">
        <v>1.4914484323466324</v>
      </c>
      <c r="AA52" s="443"/>
      <c r="AB52" s="370">
        <v>1.252664816757479</v>
      </c>
      <c r="AC52" s="443"/>
      <c r="AD52" s="370">
        <v>1.3298658573100155</v>
      </c>
      <c r="AE52" s="443"/>
      <c r="AF52" s="370">
        <v>1.3946940195810216</v>
      </c>
      <c r="AG52" s="443"/>
      <c r="AH52" s="370">
        <v>1.2458857074515306</v>
      </c>
      <c r="AI52" s="443"/>
      <c r="AJ52" s="370">
        <v>1.1958216807267834</v>
      </c>
      <c r="AK52" s="443"/>
      <c r="AL52" s="370">
        <v>0.87964728791973235</v>
      </c>
      <c r="AM52" s="443"/>
      <c r="AN52" s="370">
        <v>0.88569091815645185</v>
      </c>
      <c r="AO52" s="443"/>
      <c r="AP52" s="370">
        <v>0.70155562677276129</v>
      </c>
      <c r="AQ52" s="443"/>
      <c r="AR52" s="370">
        <v>0.74674812302439508</v>
      </c>
      <c r="AS52" s="443"/>
      <c r="AT52" s="370">
        <v>0.92111092269486006</v>
      </c>
      <c r="AU52" s="443"/>
      <c r="AV52" s="370">
        <v>0.64943202403048028</v>
      </c>
      <c r="AW52" s="443"/>
      <c r="AX52" s="370">
        <v>0.92371150740727337</v>
      </c>
      <c r="AY52" s="443"/>
      <c r="AZ52" s="370">
        <v>0.64213382547480813</v>
      </c>
      <c r="BA52" s="443"/>
      <c r="BB52" s="370">
        <v>0.67217418179076915</v>
      </c>
      <c r="BC52" s="443"/>
      <c r="BD52" s="370">
        <v>0.64488049010944615</v>
      </c>
      <c r="BE52" s="443"/>
      <c r="BF52" s="370">
        <v>0.66630428334803993</v>
      </c>
      <c r="BG52" s="443"/>
      <c r="BH52" s="370">
        <v>0.68394460384314582</v>
      </c>
      <c r="BI52" s="443"/>
      <c r="BJ52" s="370">
        <v>0.70970141622380978</v>
      </c>
      <c r="BK52" s="443"/>
      <c r="BL52" s="432">
        <v>0.78717301100823922</v>
      </c>
      <c r="BM52" s="374" t="s">
        <v>1610</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8"/>
      <c r="G53" s="444"/>
      <c r="H53" s="378"/>
      <c r="I53" s="444"/>
      <c r="J53" s="378"/>
      <c r="K53" s="444"/>
      <c r="L53" s="378"/>
      <c r="M53" s="444"/>
      <c r="N53" s="378"/>
      <c r="O53" s="444"/>
      <c r="P53" s="378"/>
      <c r="Q53" s="444"/>
      <c r="R53" s="378"/>
      <c r="S53" s="444"/>
      <c r="T53" s="378"/>
      <c r="U53" s="444"/>
      <c r="V53" s="378"/>
      <c r="W53" s="444"/>
      <c r="X53" s="378"/>
      <c r="Y53" s="444"/>
      <c r="Z53" s="378"/>
      <c r="AA53" s="444"/>
      <c r="AB53" s="378"/>
      <c r="AC53" s="444"/>
      <c r="AD53" s="378"/>
      <c r="AE53" s="444"/>
      <c r="AF53" s="378"/>
      <c r="AG53" s="444"/>
      <c r="AH53" s="378"/>
      <c r="AI53" s="444"/>
      <c r="AJ53" s="378"/>
      <c r="AK53" s="444"/>
      <c r="AL53" s="378"/>
      <c r="AM53" s="444"/>
      <c r="AN53" s="378"/>
      <c r="AO53" s="444"/>
      <c r="AP53" s="378"/>
      <c r="AQ53" s="444"/>
      <c r="AR53" s="378"/>
      <c r="AS53" s="444"/>
      <c r="AT53" s="378"/>
      <c r="AU53" s="444"/>
      <c r="AV53" s="378"/>
      <c r="AW53" s="444"/>
      <c r="AX53" s="378"/>
      <c r="AY53" s="444"/>
      <c r="AZ53" s="378"/>
      <c r="BA53" s="444"/>
      <c r="BB53" s="378"/>
      <c r="BC53" s="444"/>
      <c r="BD53" s="378"/>
      <c r="BE53" s="444"/>
      <c r="BF53" s="378"/>
      <c r="BG53" s="444"/>
      <c r="BH53" s="378"/>
      <c r="BI53" s="444"/>
      <c r="BJ53" s="378"/>
      <c r="BK53" s="444"/>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0.21201027364822628</v>
      </c>
      <c r="G54" s="443"/>
      <c r="H54" s="373">
        <v>0.20730392805525386</v>
      </c>
      <c r="I54" s="443"/>
      <c r="J54" s="373">
        <v>0.20821570926286059</v>
      </c>
      <c r="K54" s="443"/>
      <c r="L54" s="373">
        <v>0.21602073509775721</v>
      </c>
      <c r="M54" s="443"/>
      <c r="N54" s="373">
        <v>0.20545783311881699</v>
      </c>
      <c r="O54" s="443"/>
      <c r="P54" s="373">
        <v>0.17383113160025579</v>
      </c>
      <c r="Q54" s="443"/>
      <c r="R54" s="373">
        <v>0.19676401116888464</v>
      </c>
      <c r="S54" s="443"/>
      <c r="T54" s="373">
        <v>0.18752516544319239</v>
      </c>
      <c r="U54" s="443"/>
      <c r="V54" s="373">
        <v>0.19631108536676001</v>
      </c>
      <c r="W54" s="443"/>
      <c r="X54" s="373">
        <v>0.19344048377496495</v>
      </c>
      <c r="Y54" s="443"/>
      <c r="Z54" s="373">
        <v>0.2138405908904312</v>
      </c>
      <c r="AA54" s="443"/>
      <c r="AB54" s="373">
        <v>0.17705133651380317</v>
      </c>
      <c r="AC54" s="443"/>
      <c r="AD54" s="373">
        <v>0.18540298527041521</v>
      </c>
      <c r="AE54" s="443"/>
      <c r="AF54" s="373">
        <v>0.19190122697075418</v>
      </c>
      <c r="AG54" s="443"/>
      <c r="AH54" s="373">
        <v>0.16927662439642152</v>
      </c>
      <c r="AI54" s="443"/>
      <c r="AJ54" s="373">
        <v>0.16051705794425872</v>
      </c>
      <c r="AK54" s="443"/>
      <c r="AL54" s="373">
        <v>0.11670848630080849</v>
      </c>
      <c r="AM54" s="443"/>
      <c r="AN54" s="373">
        <v>0.11620007813781745</v>
      </c>
      <c r="AO54" s="443"/>
      <c r="AP54" s="373">
        <v>8.4395580447753527E-2</v>
      </c>
      <c r="AQ54" s="443"/>
      <c r="AR54" s="373">
        <v>8.4253775204705242E-2</v>
      </c>
      <c r="AS54" s="443"/>
      <c r="AT54" s="373">
        <v>0.10171760200987182</v>
      </c>
      <c r="AU54" s="443"/>
      <c r="AV54" s="373">
        <v>6.8076683821379602E-2</v>
      </c>
      <c r="AW54" s="443"/>
      <c r="AX54" s="373">
        <v>9.994496396265852E-2</v>
      </c>
      <c r="AY54" s="443"/>
      <c r="AZ54" s="373">
        <v>6.4726610694741227E-2</v>
      </c>
      <c r="BA54" s="443"/>
      <c r="BB54" s="373">
        <v>6.4812555164648747E-2</v>
      </c>
      <c r="BC54" s="443"/>
      <c r="BD54" s="373">
        <v>6.0373734018263209E-2</v>
      </c>
      <c r="BE54" s="443"/>
      <c r="BF54" s="373">
        <v>5.954928164422723E-2</v>
      </c>
      <c r="BG54" s="443"/>
      <c r="BH54" s="373">
        <v>6.3143495977511205E-2</v>
      </c>
      <c r="BI54" s="443"/>
      <c r="BJ54" s="373">
        <v>6.6651294451471721E-2</v>
      </c>
      <c r="BK54" s="443"/>
      <c r="BL54" s="424">
        <v>7.3779473344346314E-2</v>
      </c>
      <c r="BM54" s="374" t="s">
        <v>1610</v>
      </c>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0.17661201686736561</v>
      </c>
      <c r="G55" s="443"/>
      <c r="H55" s="373">
        <v>0.17327983669800234</v>
      </c>
      <c r="I55" s="443"/>
      <c r="J55" s="373">
        <v>0.17461317405041046</v>
      </c>
      <c r="K55" s="443"/>
      <c r="L55" s="373">
        <v>0.18173172952668459</v>
      </c>
      <c r="M55" s="443"/>
      <c r="N55" s="373">
        <v>0.17337295120399893</v>
      </c>
      <c r="O55" s="443"/>
      <c r="P55" s="373">
        <v>0.14711723651349859</v>
      </c>
      <c r="Q55" s="443"/>
      <c r="R55" s="373">
        <v>0.16699960105149528</v>
      </c>
      <c r="S55" s="443"/>
      <c r="T55" s="373">
        <v>0.15959588548356801</v>
      </c>
      <c r="U55" s="443"/>
      <c r="V55" s="373">
        <v>0.16751742171946152</v>
      </c>
      <c r="W55" s="443"/>
      <c r="X55" s="373">
        <v>0.1654924262636181</v>
      </c>
      <c r="Y55" s="443"/>
      <c r="Z55" s="373">
        <v>0.18340064912666876</v>
      </c>
      <c r="AA55" s="443"/>
      <c r="AB55" s="373">
        <v>0.15221447568020352</v>
      </c>
      <c r="AC55" s="443"/>
      <c r="AD55" s="373">
        <v>0.15976701693672818</v>
      </c>
      <c r="AE55" s="443"/>
      <c r="AF55" s="373">
        <v>0.16574137129801259</v>
      </c>
      <c r="AG55" s="443"/>
      <c r="AH55" s="373">
        <v>0.14652220537049832</v>
      </c>
      <c r="AI55" s="443"/>
      <c r="AJ55" s="373">
        <v>0.13923638738346683</v>
      </c>
      <c r="AK55" s="443"/>
      <c r="AL55" s="373">
        <v>0.10144534937216469</v>
      </c>
      <c r="AM55" s="443"/>
      <c r="AN55" s="373">
        <v>0.10120651966842165</v>
      </c>
      <c r="AO55" s="443"/>
      <c r="AP55" s="373">
        <v>8.4285544961795314E-2</v>
      </c>
      <c r="AQ55" s="443"/>
      <c r="AR55" s="373">
        <v>8.6094593602530634E-2</v>
      </c>
      <c r="AS55" s="443"/>
      <c r="AT55" s="373">
        <v>0.10208870868320219</v>
      </c>
      <c r="AU55" s="443"/>
      <c r="AV55" s="373">
        <v>7.0829516782133492E-2</v>
      </c>
      <c r="AW55" s="443"/>
      <c r="AX55" s="373">
        <v>9.7508953304404372E-2</v>
      </c>
      <c r="AY55" s="443"/>
      <c r="AZ55" s="373">
        <v>6.8292944322293173E-2</v>
      </c>
      <c r="BA55" s="443"/>
      <c r="BB55" s="373">
        <v>6.7706057988042606E-2</v>
      </c>
      <c r="BC55" s="443"/>
      <c r="BD55" s="373">
        <v>6.6563301098329655E-2</v>
      </c>
      <c r="BE55" s="443"/>
      <c r="BF55" s="373">
        <v>6.284621201487918E-2</v>
      </c>
      <c r="BG55" s="443"/>
      <c r="BH55" s="373">
        <v>6.4256470542942964E-2</v>
      </c>
      <c r="BI55" s="443"/>
      <c r="BJ55" s="373">
        <v>6.7424724878424588E-2</v>
      </c>
      <c r="BK55" s="443"/>
      <c r="BL55" s="424">
        <v>7.4655004410912176E-2</v>
      </c>
      <c r="BM55" s="374" t="s">
        <v>1610</v>
      </c>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9.266757935846745E-2</v>
      </c>
      <c r="G56" s="443"/>
      <c r="H56" s="376">
        <v>9.162201744059871E-2</v>
      </c>
      <c r="I56" s="443"/>
      <c r="J56" s="376">
        <v>9.300701710588874E-2</v>
      </c>
      <c r="K56" s="443"/>
      <c r="L56" s="376">
        <v>9.7478744409192006E-2</v>
      </c>
      <c r="M56" s="443"/>
      <c r="N56" s="376">
        <v>9.3619101872879792E-2</v>
      </c>
      <c r="O56" s="443"/>
      <c r="P56" s="376">
        <v>7.9950871723937625E-2</v>
      </c>
      <c r="Q56" s="443"/>
      <c r="R56" s="376">
        <v>9.1312958181562348E-2</v>
      </c>
      <c r="S56" s="443"/>
      <c r="T56" s="376">
        <v>8.7777737015962407E-2</v>
      </c>
      <c r="U56" s="443"/>
      <c r="V56" s="376">
        <v>9.265389623648547E-2</v>
      </c>
      <c r="W56" s="443"/>
      <c r="X56" s="376">
        <v>9.2028960805220689E-2</v>
      </c>
      <c r="Y56" s="443"/>
      <c r="Z56" s="376">
        <v>0.10251737529724284</v>
      </c>
      <c r="AA56" s="443"/>
      <c r="AB56" s="376">
        <v>8.5509763727107335E-2</v>
      </c>
      <c r="AC56" s="443"/>
      <c r="AD56" s="376">
        <v>9.0183674316720502E-2</v>
      </c>
      <c r="AE56" s="443"/>
      <c r="AF56" s="376">
        <v>9.398862430992147E-2</v>
      </c>
      <c r="AG56" s="443"/>
      <c r="AH56" s="376">
        <v>8.3459958355796865E-2</v>
      </c>
      <c r="AI56" s="443"/>
      <c r="AJ56" s="376">
        <v>7.9650509813249601E-2</v>
      </c>
      <c r="AK56" s="443"/>
      <c r="AL56" s="376">
        <v>5.8272476345429362E-2</v>
      </c>
      <c r="AM56" s="443"/>
      <c r="AN56" s="376">
        <v>5.8367781184433656E-2</v>
      </c>
      <c r="AO56" s="443"/>
      <c r="AP56" s="376">
        <v>6.0842928116088962E-2</v>
      </c>
      <c r="AQ56" s="443"/>
      <c r="AR56" s="376">
        <v>6.7724430082268056E-2</v>
      </c>
      <c r="AS56" s="443"/>
      <c r="AT56" s="376">
        <v>8.4328440654247133E-2</v>
      </c>
      <c r="AU56" s="443"/>
      <c r="AV56" s="376">
        <v>5.7853100704943698E-2</v>
      </c>
      <c r="AW56" s="443"/>
      <c r="AX56" s="376">
        <v>7.5801613639263271E-2</v>
      </c>
      <c r="AY56" s="443"/>
      <c r="AZ56" s="376">
        <v>5.0147057082637558E-2</v>
      </c>
      <c r="BA56" s="443"/>
      <c r="BB56" s="376">
        <v>5.147392998530155E-2</v>
      </c>
      <c r="BC56" s="443"/>
      <c r="BD56" s="376">
        <v>5.6635195400134827E-2</v>
      </c>
      <c r="BE56" s="443"/>
      <c r="BF56" s="376">
        <v>4.833532909680132E-2</v>
      </c>
      <c r="BG56" s="443"/>
      <c r="BH56" s="376">
        <v>4.5841256792868816E-2</v>
      </c>
      <c r="BI56" s="443"/>
      <c r="BJ56" s="376">
        <v>4.3813387683146396E-2</v>
      </c>
      <c r="BK56" s="443"/>
      <c r="BL56" s="433">
        <v>4.8666761247043867E-2</v>
      </c>
      <c r="BM56" s="374" t="s">
        <v>1610</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0.74361623708936631</v>
      </c>
      <c r="G57" s="443"/>
      <c r="H57" s="376">
        <v>0.7541196820110817</v>
      </c>
      <c r="I57" s="443"/>
      <c r="J57" s="376">
        <v>0.78365912477606914</v>
      </c>
      <c r="K57" s="443"/>
      <c r="L57" s="376">
        <v>0.8393458720861835</v>
      </c>
      <c r="M57" s="443"/>
      <c r="N57" s="376">
        <v>0.82251886565915699</v>
      </c>
      <c r="O57" s="443"/>
      <c r="P57" s="376">
        <v>0.71574157478875899</v>
      </c>
      <c r="Q57" s="443"/>
      <c r="R57" s="376">
        <v>0.83191526278103245</v>
      </c>
      <c r="S57" s="443"/>
      <c r="T57" s="376">
        <v>0.81294154168192456</v>
      </c>
      <c r="U57" s="443"/>
      <c r="V57" s="376">
        <v>0.87141966338288324</v>
      </c>
      <c r="W57" s="443"/>
      <c r="X57" s="376">
        <v>0.87816789280296259</v>
      </c>
      <c r="Y57" s="443"/>
      <c r="Z57" s="376">
        <v>0.99168981703228964</v>
      </c>
      <c r="AA57" s="443"/>
      <c r="AB57" s="376">
        <v>0.83788924083636496</v>
      </c>
      <c r="AC57" s="443"/>
      <c r="AD57" s="376">
        <v>0.89451218078615158</v>
      </c>
      <c r="AE57" s="443"/>
      <c r="AF57" s="376">
        <v>0.9430627970023332</v>
      </c>
      <c r="AG57" s="443"/>
      <c r="AH57" s="376">
        <v>0.84662691932881384</v>
      </c>
      <c r="AI57" s="443"/>
      <c r="AJ57" s="376">
        <v>0.81641772558580838</v>
      </c>
      <c r="AK57" s="443"/>
      <c r="AL57" s="376">
        <v>0.60322097590132973</v>
      </c>
      <c r="AM57" s="443"/>
      <c r="AN57" s="376">
        <v>0.60991653916577915</v>
      </c>
      <c r="AO57" s="443"/>
      <c r="AP57" s="376">
        <v>0.47203157324712353</v>
      </c>
      <c r="AQ57" s="443"/>
      <c r="AR57" s="376">
        <v>0.50867532413489114</v>
      </c>
      <c r="AS57" s="443"/>
      <c r="AT57" s="376">
        <v>0.63297617134753892</v>
      </c>
      <c r="AU57" s="443"/>
      <c r="AV57" s="376">
        <v>0.45267272272202341</v>
      </c>
      <c r="AW57" s="443"/>
      <c r="AX57" s="376">
        <v>0.65045597650094722</v>
      </c>
      <c r="AY57" s="443"/>
      <c r="AZ57" s="376">
        <v>0.45896721337513624</v>
      </c>
      <c r="BA57" s="443"/>
      <c r="BB57" s="376">
        <v>0.48818163865277631</v>
      </c>
      <c r="BC57" s="443"/>
      <c r="BD57" s="376">
        <v>0.46130825959271843</v>
      </c>
      <c r="BE57" s="443"/>
      <c r="BF57" s="376">
        <v>0.49557346059213225</v>
      </c>
      <c r="BG57" s="443"/>
      <c r="BH57" s="376">
        <v>0.51070338052982289</v>
      </c>
      <c r="BI57" s="443"/>
      <c r="BJ57" s="376">
        <v>0.5318120092107671</v>
      </c>
      <c r="BK57" s="443"/>
      <c r="BL57" s="433">
        <v>0.59007177200593686</v>
      </c>
      <c r="BM57" s="374" t="s">
        <v>1610</v>
      </c>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0.32439973892745899</v>
      </c>
      <c r="G58" s="443"/>
      <c r="H58" s="370">
        <v>0.31605950578646858</v>
      </c>
      <c r="I58" s="443"/>
      <c r="J58" s="370">
        <v>0.31634386721435187</v>
      </c>
      <c r="K58" s="443"/>
      <c r="L58" s="370">
        <v>0.32709262100119585</v>
      </c>
      <c r="M58" s="443"/>
      <c r="N58" s="370">
        <v>0.31007746593392016</v>
      </c>
      <c r="O58" s="443"/>
      <c r="P58" s="370">
        <v>0.2615099515457196</v>
      </c>
      <c r="Q58" s="443"/>
      <c r="R58" s="370">
        <v>0.29509286602097451</v>
      </c>
      <c r="S58" s="443"/>
      <c r="T58" s="370">
        <v>0.28039002130894358</v>
      </c>
      <c r="U58" s="443"/>
      <c r="V58" s="370">
        <v>0.29266702407218381</v>
      </c>
      <c r="W58" s="443"/>
      <c r="X58" s="370">
        <v>0.28756554889353664</v>
      </c>
      <c r="Y58" s="443"/>
      <c r="Z58" s="370">
        <v>0.31701025065404043</v>
      </c>
      <c r="AA58" s="443"/>
      <c r="AB58" s="370">
        <v>0.26282720946412763</v>
      </c>
      <c r="AC58" s="443"/>
      <c r="AD58" s="370">
        <v>0.27558665958713574</v>
      </c>
      <c r="AE58" s="443"/>
      <c r="AF58" s="370">
        <v>0.28560956711275343</v>
      </c>
      <c r="AG58" s="443"/>
      <c r="AH58" s="370">
        <v>0.25224898805880575</v>
      </c>
      <c r="AI58" s="443"/>
      <c r="AJ58" s="370">
        <v>0.23948354620376863</v>
      </c>
      <c r="AK58" s="443"/>
      <c r="AL58" s="370">
        <v>0.17432682820643883</v>
      </c>
      <c r="AM58" s="443"/>
      <c r="AN58" s="370">
        <v>0.17376463297567635</v>
      </c>
      <c r="AO58" s="443"/>
      <c r="AP58" s="370">
        <v>0.15190228346992268</v>
      </c>
      <c r="AQ58" s="443"/>
      <c r="AR58" s="370">
        <v>0.17652342378460689</v>
      </c>
      <c r="AS58" s="443"/>
      <c r="AT58" s="370">
        <v>0.21356128315272152</v>
      </c>
      <c r="AU58" s="443"/>
      <c r="AV58" s="370">
        <v>0.18444961158653359</v>
      </c>
      <c r="AW58" s="443"/>
      <c r="AX58" s="370">
        <v>0.31711918291421232</v>
      </c>
      <c r="AY58" s="443"/>
      <c r="AZ58" s="370">
        <v>0.2449266561754051</v>
      </c>
      <c r="BA58" s="443"/>
      <c r="BB58" s="370">
        <v>0.43295087085617323</v>
      </c>
      <c r="BC58" s="443"/>
      <c r="BD58" s="370">
        <v>0.36105128986699631</v>
      </c>
      <c r="BE58" s="443"/>
      <c r="BF58" s="370">
        <v>0.36193388024995543</v>
      </c>
      <c r="BG58" s="443"/>
      <c r="BH58" s="370">
        <v>0.41776154853766956</v>
      </c>
      <c r="BI58" s="443"/>
      <c r="BJ58" s="370">
        <v>0.38709383799604768</v>
      </c>
      <c r="BK58" s="443"/>
      <c r="BL58" s="432">
        <v>0.4288139294061914</v>
      </c>
      <c r="BM58" s="374" t="s">
        <v>1610</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5.3729496899520723E-2</v>
      </c>
      <c r="G59" s="443"/>
      <c r="H59" s="373">
        <v>5.164371009582823E-2</v>
      </c>
      <c r="I59" s="443"/>
      <c r="J59" s="373">
        <v>5.1003848090326119E-2</v>
      </c>
      <c r="K59" s="443"/>
      <c r="L59" s="373">
        <v>5.2045812027520899E-2</v>
      </c>
      <c r="M59" s="443"/>
      <c r="N59" s="373">
        <v>4.8700267192134578E-2</v>
      </c>
      <c r="O59" s="443"/>
      <c r="P59" s="373">
        <v>4.0547876470970787E-2</v>
      </c>
      <c r="Q59" s="443"/>
      <c r="R59" s="373">
        <v>4.5178122499608883E-2</v>
      </c>
      <c r="S59" s="443"/>
      <c r="T59" s="373">
        <v>4.239265708157279E-2</v>
      </c>
      <c r="U59" s="443"/>
      <c r="V59" s="373">
        <v>4.3704668036078087E-2</v>
      </c>
      <c r="W59" s="443"/>
      <c r="X59" s="373">
        <v>4.2421158722580066E-2</v>
      </c>
      <c r="Y59" s="443"/>
      <c r="Z59" s="373">
        <v>4.620348303428233E-2</v>
      </c>
      <c r="AA59" s="443"/>
      <c r="AB59" s="373">
        <v>3.7698806622428062E-2</v>
      </c>
      <c r="AC59" s="443"/>
      <c r="AD59" s="373">
        <v>3.891173764934644E-2</v>
      </c>
      <c r="AE59" s="443"/>
      <c r="AF59" s="373">
        <v>3.9706923788982759E-2</v>
      </c>
      <c r="AG59" s="443"/>
      <c r="AH59" s="373">
        <v>3.4537957450062023E-2</v>
      </c>
      <c r="AI59" s="443"/>
      <c r="AJ59" s="373">
        <v>3.23010178154877E-2</v>
      </c>
      <c r="AK59" s="443"/>
      <c r="AL59" s="373">
        <v>2.3167261409548643E-2</v>
      </c>
      <c r="AM59" s="443"/>
      <c r="AN59" s="373">
        <v>2.2758079819618644E-2</v>
      </c>
      <c r="AO59" s="443"/>
      <c r="AP59" s="373">
        <v>5.0214150624908742E-2</v>
      </c>
      <c r="AQ59" s="443"/>
      <c r="AR59" s="373">
        <v>6.694493987038698E-2</v>
      </c>
      <c r="AS59" s="443"/>
      <c r="AT59" s="373">
        <v>8.5970718701373017E-2</v>
      </c>
      <c r="AU59" s="443"/>
      <c r="AV59" s="373">
        <v>0.10356461082649608</v>
      </c>
      <c r="AW59" s="443"/>
      <c r="AX59" s="373">
        <v>0.19337055923700441</v>
      </c>
      <c r="AY59" s="443"/>
      <c r="AZ59" s="373">
        <v>0.17252144140369313</v>
      </c>
      <c r="BA59" s="443"/>
      <c r="BB59" s="373">
        <v>0.34766754086073076</v>
      </c>
      <c r="BC59" s="443"/>
      <c r="BD59" s="373">
        <v>0.28140394569975546</v>
      </c>
      <c r="BE59" s="443"/>
      <c r="BF59" s="373">
        <v>0.28595188117502274</v>
      </c>
      <c r="BG59" s="443"/>
      <c r="BH59" s="373">
        <v>0.33928867011358532</v>
      </c>
      <c r="BI59" s="443"/>
      <c r="BJ59" s="373">
        <v>0.3043014789687209</v>
      </c>
      <c r="BK59" s="443"/>
      <c r="BL59" s="424">
        <v>0.33714073848899118</v>
      </c>
      <c r="BM59" s="374" t="s">
        <v>1610</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2.0227575303348976E-3</v>
      </c>
      <c r="G60" s="443"/>
      <c r="H60" s="373">
        <v>1.944233791842945E-3</v>
      </c>
      <c r="I60" s="443"/>
      <c r="J60" s="373">
        <v>1.9201448692828657E-3</v>
      </c>
      <c r="K60" s="443"/>
      <c r="L60" s="373">
        <v>1.9593717469184339E-3</v>
      </c>
      <c r="M60" s="443"/>
      <c r="N60" s="373">
        <v>1.8334218237038896E-3</v>
      </c>
      <c r="O60" s="443"/>
      <c r="P60" s="373">
        <v>1.5265082906718412E-3</v>
      </c>
      <c r="Q60" s="443"/>
      <c r="R60" s="373">
        <v>1.700823435279393E-3</v>
      </c>
      <c r="S60" s="443"/>
      <c r="T60" s="373">
        <v>1.5959588548356812E-3</v>
      </c>
      <c r="U60" s="443"/>
      <c r="V60" s="373">
        <v>1.6453522084170571E-3</v>
      </c>
      <c r="W60" s="443"/>
      <c r="X60" s="373">
        <v>1.5970318577912493E-3</v>
      </c>
      <c r="Y60" s="443"/>
      <c r="Z60" s="373">
        <v>1.7394252436435699E-3</v>
      </c>
      <c r="AA60" s="443"/>
      <c r="AB60" s="373">
        <v>2.4836860833599649E-3</v>
      </c>
      <c r="AC60" s="443"/>
      <c r="AD60" s="373">
        <v>3.662281190526721E-3</v>
      </c>
      <c r="AE60" s="443"/>
      <c r="AF60" s="373">
        <v>4.8582589106520042E-3</v>
      </c>
      <c r="AG60" s="443"/>
      <c r="AH60" s="373">
        <v>5.2010100630681599E-3</v>
      </c>
      <c r="AI60" s="443"/>
      <c r="AJ60" s="373">
        <v>5.7761820093577944E-3</v>
      </c>
      <c r="AK60" s="443"/>
      <c r="AL60" s="373">
        <v>4.7969858918594796E-3</v>
      </c>
      <c r="AM60" s="443"/>
      <c r="AN60" s="373">
        <v>5.3548423104984987E-3</v>
      </c>
      <c r="AO60" s="443"/>
      <c r="AP60" s="373">
        <v>5.0916520866961593E-3</v>
      </c>
      <c r="AQ60" s="443"/>
      <c r="AR60" s="373">
        <v>8.1079319363892167E-3</v>
      </c>
      <c r="AS60" s="443"/>
      <c r="AT60" s="373">
        <v>9.7125467416873945E-3</v>
      </c>
      <c r="AU60" s="443"/>
      <c r="AV60" s="373">
        <v>6.1062125125531299E-3</v>
      </c>
      <c r="AW60" s="443"/>
      <c r="AX60" s="373">
        <v>1.0280602259420075E-2</v>
      </c>
      <c r="AY60" s="443"/>
      <c r="AZ60" s="373">
        <v>5.5222939345814679E-3</v>
      </c>
      <c r="BA60" s="443"/>
      <c r="BB60" s="373">
        <v>1.3773596813730828E-2</v>
      </c>
      <c r="BC60" s="443"/>
      <c r="BD60" s="373">
        <v>1.072107260000147E-2</v>
      </c>
      <c r="BE60" s="443"/>
      <c r="BF60" s="373">
        <v>8.4065221281272463E-3</v>
      </c>
      <c r="BG60" s="443"/>
      <c r="BH60" s="373">
        <v>8.8367767632571686E-3</v>
      </c>
      <c r="BI60" s="443"/>
      <c r="BJ60" s="373">
        <v>1.1747720708468676E-2</v>
      </c>
      <c r="BK60" s="443"/>
      <c r="BL60" s="424">
        <v>1.297299141017632E-2</v>
      </c>
      <c r="BM60" s="374" t="s">
        <v>1610</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0.26864748449760334</v>
      </c>
      <c r="G61" s="443"/>
      <c r="H61" s="373">
        <v>0.26247156189879739</v>
      </c>
      <c r="I61" s="443"/>
      <c r="J61" s="373">
        <v>0.26341987425474289</v>
      </c>
      <c r="K61" s="443"/>
      <c r="L61" s="373">
        <v>0.27308743722675655</v>
      </c>
      <c r="M61" s="443"/>
      <c r="N61" s="373">
        <v>0.25954377691808167</v>
      </c>
      <c r="O61" s="443"/>
      <c r="P61" s="373">
        <v>0.21943556678407697</v>
      </c>
      <c r="Q61" s="443"/>
      <c r="R61" s="373">
        <v>0.24821392008608623</v>
      </c>
      <c r="S61" s="443"/>
      <c r="T61" s="373">
        <v>0.2364014053725351</v>
      </c>
      <c r="U61" s="443"/>
      <c r="V61" s="373">
        <v>0.24731700382768868</v>
      </c>
      <c r="W61" s="443"/>
      <c r="X61" s="373">
        <v>0.24354735831316532</v>
      </c>
      <c r="Y61" s="443"/>
      <c r="Z61" s="373">
        <v>0.26906734237611452</v>
      </c>
      <c r="AA61" s="443"/>
      <c r="AB61" s="373">
        <v>0.22264471675833963</v>
      </c>
      <c r="AC61" s="443"/>
      <c r="AD61" s="373">
        <v>0.23301264074726258</v>
      </c>
      <c r="AE61" s="443"/>
      <c r="AF61" s="373">
        <v>0.24104438441311865</v>
      </c>
      <c r="AG61" s="443"/>
      <c r="AH61" s="373">
        <v>0.21251002054567558</v>
      </c>
      <c r="AI61" s="443"/>
      <c r="AJ61" s="373">
        <v>0.20140634637892313</v>
      </c>
      <c r="AK61" s="443"/>
      <c r="AL61" s="373">
        <v>0.14636258090503071</v>
      </c>
      <c r="AM61" s="443"/>
      <c r="AN61" s="373">
        <v>0.1456517108455592</v>
      </c>
      <c r="AO61" s="443"/>
      <c r="AP61" s="373">
        <v>9.6596480758317782E-2</v>
      </c>
      <c r="AQ61" s="443"/>
      <c r="AR61" s="373">
        <v>0.10147055197783068</v>
      </c>
      <c r="AS61" s="443"/>
      <c r="AT61" s="373">
        <v>0.11787801770966111</v>
      </c>
      <c r="AU61" s="443"/>
      <c r="AV61" s="373">
        <v>7.4778788247484379E-2</v>
      </c>
      <c r="AW61" s="443"/>
      <c r="AX61" s="373">
        <v>0.11346802141778783</v>
      </c>
      <c r="AY61" s="443"/>
      <c r="AZ61" s="373">
        <v>6.6882920837130475E-2</v>
      </c>
      <c r="BA61" s="443"/>
      <c r="BB61" s="373">
        <v>7.1509733181711638E-2</v>
      </c>
      <c r="BC61" s="443"/>
      <c r="BD61" s="373">
        <v>6.8926271567239336E-2</v>
      </c>
      <c r="BE61" s="443"/>
      <c r="BF61" s="373">
        <v>6.7575476946805407E-2</v>
      </c>
      <c r="BG61" s="443"/>
      <c r="BH61" s="373">
        <v>6.9636101660827093E-2</v>
      </c>
      <c r="BI61" s="443"/>
      <c r="BJ61" s="373">
        <v>7.1044638318858072E-2</v>
      </c>
      <c r="BK61" s="443"/>
      <c r="BL61" s="424">
        <v>7.870019950702388E-2</v>
      </c>
      <c r="BM61" s="374" t="s">
        <v>1610</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309.8464807401935</v>
      </c>
      <c r="G62" s="443"/>
      <c r="H62" s="370">
        <v>302.08910552595512</v>
      </c>
      <c r="I62" s="443"/>
      <c r="J62" s="370">
        <v>251.82538982607545</v>
      </c>
      <c r="K62" s="443"/>
      <c r="L62" s="370">
        <v>257.54821889638885</v>
      </c>
      <c r="M62" s="443"/>
      <c r="N62" s="370">
        <v>245.68092810951617</v>
      </c>
      <c r="O62" s="443"/>
      <c r="P62" s="370">
        <v>264.70235790213354</v>
      </c>
      <c r="Q62" s="443"/>
      <c r="R62" s="370">
        <v>273.24242718807329</v>
      </c>
      <c r="S62" s="443"/>
      <c r="T62" s="370">
        <v>221.31035421603619</v>
      </c>
      <c r="U62" s="443"/>
      <c r="V62" s="370">
        <v>244.51557835665466</v>
      </c>
      <c r="W62" s="443"/>
      <c r="X62" s="370">
        <v>277.13858082322241</v>
      </c>
      <c r="Y62" s="443"/>
      <c r="Z62" s="370">
        <v>376.76476628823605</v>
      </c>
      <c r="AA62" s="443"/>
      <c r="AB62" s="370">
        <v>363.22890220228055</v>
      </c>
      <c r="AC62" s="443"/>
      <c r="AD62" s="370">
        <v>387.14555996378766</v>
      </c>
      <c r="AE62" s="443"/>
      <c r="AF62" s="370">
        <v>348.2215200788325</v>
      </c>
      <c r="AG62" s="443"/>
      <c r="AH62" s="370">
        <v>326.8365009806721</v>
      </c>
      <c r="AI62" s="443"/>
      <c r="AJ62" s="370">
        <v>378.68913291346166</v>
      </c>
      <c r="AK62" s="443"/>
      <c r="AL62" s="370">
        <v>354.99466451606054</v>
      </c>
      <c r="AM62" s="443"/>
      <c r="AN62" s="370">
        <v>385.76995158652613</v>
      </c>
      <c r="AO62" s="443"/>
      <c r="AP62" s="370">
        <v>371.45729124264614</v>
      </c>
      <c r="AQ62" s="443"/>
      <c r="AR62" s="370">
        <v>222.97122344400816</v>
      </c>
      <c r="AS62" s="443"/>
      <c r="AT62" s="370">
        <v>316.80689090046627</v>
      </c>
      <c r="AU62" s="443"/>
      <c r="AV62" s="370">
        <v>346.47856718278916</v>
      </c>
      <c r="AW62" s="443"/>
      <c r="AX62" s="370">
        <v>329.74319050276932</v>
      </c>
      <c r="AY62" s="443"/>
      <c r="AZ62" s="370">
        <v>273.52783916926143</v>
      </c>
      <c r="BA62" s="443"/>
      <c r="BB62" s="370">
        <v>283.51180329272518</v>
      </c>
      <c r="BC62" s="443"/>
      <c r="BD62" s="370">
        <v>284.12994542614717</v>
      </c>
      <c r="BE62" s="443"/>
      <c r="BF62" s="370">
        <v>284.0561722897952</v>
      </c>
      <c r="BG62" s="443"/>
      <c r="BH62" s="370">
        <v>263.1750163212734</v>
      </c>
      <c r="BI62" s="443"/>
      <c r="BJ62" s="370">
        <v>225.23446678288275</v>
      </c>
      <c r="BK62" s="443"/>
      <c r="BL62" s="432">
        <v>249.45287156839623</v>
      </c>
      <c r="BM62" s="374" t="s">
        <v>1610</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v>309.8464807401935</v>
      </c>
      <c r="G63" s="443"/>
      <c r="H63" s="382">
        <v>302.08910552595512</v>
      </c>
      <c r="I63" s="443"/>
      <c r="J63" s="382">
        <v>251.82538982607545</v>
      </c>
      <c r="K63" s="443"/>
      <c r="L63" s="382">
        <v>257.54821889638885</v>
      </c>
      <c r="M63" s="443"/>
      <c r="N63" s="382">
        <v>245.68092810951617</v>
      </c>
      <c r="O63" s="443"/>
      <c r="P63" s="382">
        <v>264.70235790213354</v>
      </c>
      <c r="Q63" s="443"/>
      <c r="R63" s="382">
        <v>273.24242718807329</v>
      </c>
      <c r="S63" s="443"/>
      <c r="T63" s="382">
        <v>221.31035421603619</v>
      </c>
      <c r="U63" s="443"/>
      <c r="V63" s="382">
        <v>244.51557835665466</v>
      </c>
      <c r="W63" s="443"/>
      <c r="X63" s="382">
        <v>277.13858082322241</v>
      </c>
      <c r="Y63" s="443"/>
      <c r="Z63" s="382">
        <v>376.76476628823605</v>
      </c>
      <c r="AA63" s="443"/>
      <c r="AB63" s="382">
        <v>363.22890220228055</v>
      </c>
      <c r="AC63" s="443"/>
      <c r="AD63" s="382">
        <v>387.14555996378766</v>
      </c>
      <c r="AE63" s="443"/>
      <c r="AF63" s="382">
        <v>348.2215200788325</v>
      </c>
      <c r="AG63" s="443"/>
      <c r="AH63" s="382">
        <v>326.8365009806721</v>
      </c>
      <c r="AI63" s="443"/>
      <c r="AJ63" s="382">
        <v>378.68913291346166</v>
      </c>
      <c r="AK63" s="443"/>
      <c r="AL63" s="382">
        <v>354.99466451606054</v>
      </c>
      <c r="AM63" s="443"/>
      <c r="AN63" s="382">
        <v>385.76995158652613</v>
      </c>
      <c r="AO63" s="443"/>
      <c r="AP63" s="382">
        <v>371.45729124264614</v>
      </c>
      <c r="AQ63" s="443"/>
      <c r="AR63" s="382">
        <v>222.97122344400816</v>
      </c>
      <c r="AS63" s="443"/>
      <c r="AT63" s="382">
        <v>316.80689090046627</v>
      </c>
      <c r="AU63" s="443"/>
      <c r="AV63" s="382">
        <v>346.47856718278916</v>
      </c>
      <c r="AW63" s="443"/>
      <c r="AX63" s="382">
        <v>329.74319050276932</v>
      </c>
      <c r="AY63" s="443"/>
      <c r="AZ63" s="382">
        <v>273.52783916926143</v>
      </c>
      <c r="BA63" s="443"/>
      <c r="BB63" s="382">
        <v>283.51180329272518</v>
      </c>
      <c r="BC63" s="443"/>
      <c r="BD63" s="382">
        <v>284.12994542614717</v>
      </c>
      <c r="BE63" s="443"/>
      <c r="BF63" s="382">
        <v>284.0561722897952</v>
      </c>
      <c r="BG63" s="443"/>
      <c r="BH63" s="382">
        <v>263.1750163212734</v>
      </c>
      <c r="BI63" s="443"/>
      <c r="BJ63" s="382">
        <v>225.23446678288275</v>
      </c>
      <c r="BK63" s="443"/>
      <c r="BL63" s="434"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607.6581588152668</v>
      </c>
      <c r="G64" s="443"/>
      <c r="H64" s="370">
        <v>592.68639189821761</v>
      </c>
      <c r="I64" s="443"/>
      <c r="J64" s="370">
        <v>496.09040028267009</v>
      </c>
      <c r="K64" s="443"/>
      <c r="L64" s="370">
        <v>507.08184693629988</v>
      </c>
      <c r="M64" s="443"/>
      <c r="N64" s="370">
        <v>484.01965901835518</v>
      </c>
      <c r="O64" s="443"/>
      <c r="P64" s="370">
        <v>520.3514338961761</v>
      </c>
      <c r="Q64" s="443"/>
      <c r="R64" s="370">
        <v>537.40248121869115</v>
      </c>
      <c r="S64" s="443"/>
      <c r="T64" s="370">
        <v>446.35810515253752</v>
      </c>
      <c r="U64" s="443"/>
      <c r="V64" s="370">
        <v>486.67572305195858</v>
      </c>
      <c r="W64" s="443"/>
      <c r="X64" s="370">
        <v>553.20288184379808</v>
      </c>
      <c r="Y64" s="443"/>
      <c r="Z64" s="370">
        <v>741.56544407522222</v>
      </c>
      <c r="AA64" s="443"/>
      <c r="AB64" s="370">
        <v>717.48303094193238</v>
      </c>
      <c r="AC64" s="443"/>
      <c r="AD64" s="370">
        <v>755.10401605702577</v>
      </c>
      <c r="AE64" s="443"/>
      <c r="AF64" s="370">
        <v>683.76853923070757</v>
      </c>
      <c r="AG64" s="443"/>
      <c r="AH64" s="370">
        <v>639.56725935836073</v>
      </c>
      <c r="AI64" s="443"/>
      <c r="AJ64" s="370">
        <v>740.52817239027456</v>
      </c>
      <c r="AK64" s="443"/>
      <c r="AL64" s="370">
        <v>693.0296959658707</v>
      </c>
      <c r="AM64" s="443"/>
      <c r="AN64" s="370">
        <v>750.69521671353903</v>
      </c>
      <c r="AO64" s="443"/>
      <c r="AP64" s="370">
        <v>723.10051110996847</v>
      </c>
      <c r="AQ64" s="443"/>
      <c r="AR64" s="370">
        <v>437.06260917041965</v>
      </c>
      <c r="AS64" s="443"/>
      <c r="AT64" s="370">
        <v>620.58792944107404</v>
      </c>
      <c r="AU64" s="443"/>
      <c r="AV64" s="370">
        <v>672.12999031269476</v>
      </c>
      <c r="AW64" s="443"/>
      <c r="AX64" s="370">
        <v>640.51483965820614</v>
      </c>
      <c r="AY64" s="443"/>
      <c r="AZ64" s="370">
        <v>533.50333176094705</v>
      </c>
      <c r="BA64" s="443"/>
      <c r="BB64" s="370">
        <v>552.94789894984524</v>
      </c>
      <c r="BC64" s="443"/>
      <c r="BD64" s="370">
        <v>552.904716387186</v>
      </c>
      <c r="BE64" s="443"/>
      <c r="BF64" s="370">
        <v>552.01947402959274</v>
      </c>
      <c r="BG64" s="443"/>
      <c r="BH64" s="370">
        <v>512.28920731697576</v>
      </c>
      <c r="BI64" s="443"/>
      <c r="BJ64" s="370">
        <v>438.23975090462545</v>
      </c>
      <c r="BK64" s="443"/>
      <c r="BL64" s="432">
        <v>486.27972322147946</v>
      </c>
      <c r="BM64" s="374" t="s">
        <v>1610</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8"/>
      <c r="G65" s="444"/>
      <c r="H65" s="378"/>
      <c r="I65" s="444"/>
      <c r="J65" s="378"/>
      <c r="K65" s="444"/>
      <c r="L65" s="378"/>
      <c r="M65" s="444"/>
      <c r="N65" s="378"/>
      <c r="O65" s="444"/>
      <c r="P65" s="378"/>
      <c r="Q65" s="444"/>
      <c r="R65" s="378"/>
      <c r="S65" s="444"/>
      <c r="T65" s="378"/>
      <c r="U65" s="444"/>
      <c r="V65" s="378"/>
      <c r="W65" s="444"/>
      <c r="X65" s="378"/>
      <c r="Y65" s="444"/>
      <c r="Z65" s="378"/>
      <c r="AA65" s="444"/>
      <c r="AB65" s="378"/>
      <c r="AC65" s="444"/>
      <c r="AD65" s="378"/>
      <c r="AE65" s="444"/>
      <c r="AF65" s="378"/>
      <c r="AG65" s="444"/>
      <c r="AH65" s="378"/>
      <c r="AI65" s="444"/>
      <c r="AJ65" s="378"/>
      <c r="AK65" s="444"/>
      <c r="AL65" s="378"/>
      <c r="AM65" s="444"/>
      <c r="AN65" s="378"/>
      <c r="AO65" s="444"/>
      <c r="AP65" s="378"/>
      <c r="AQ65" s="444"/>
      <c r="AR65" s="378"/>
      <c r="AS65" s="444"/>
      <c r="AT65" s="378"/>
      <c r="AU65" s="444"/>
      <c r="AV65" s="378"/>
      <c r="AW65" s="444"/>
      <c r="AX65" s="378"/>
      <c r="AY65" s="444"/>
      <c r="AZ65" s="378"/>
      <c r="BA65" s="444"/>
      <c r="BB65" s="378"/>
      <c r="BC65" s="444"/>
      <c r="BD65" s="378"/>
      <c r="BE65" s="444"/>
      <c r="BF65" s="378"/>
      <c r="BG65" s="444"/>
      <c r="BH65" s="378"/>
      <c r="BI65" s="444"/>
      <c r="BJ65" s="378"/>
      <c r="BK65" s="444"/>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596.67497826628085</v>
      </c>
      <c r="G66" s="443"/>
      <c r="H66" s="373">
        <v>581.70873323516821</v>
      </c>
      <c r="I66" s="443"/>
      <c r="J66" s="373">
        <v>484.97432942234087</v>
      </c>
      <c r="K66" s="443"/>
      <c r="L66" s="373">
        <v>495.97381599745574</v>
      </c>
      <c r="M66" s="443"/>
      <c r="N66" s="373">
        <v>473.09286439877292</v>
      </c>
      <c r="O66" s="443"/>
      <c r="P66" s="373">
        <v>509.60743170626938</v>
      </c>
      <c r="Q66" s="443"/>
      <c r="R66" s="373">
        <v>526.05680245156054</v>
      </c>
      <c r="S66" s="443"/>
      <c r="T66" s="373">
        <v>426.10126881605396</v>
      </c>
      <c r="U66" s="443"/>
      <c r="V66" s="373">
        <v>470.74027438438685</v>
      </c>
      <c r="W66" s="443"/>
      <c r="X66" s="373">
        <v>533.48206375109703</v>
      </c>
      <c r="Y66" s="443"/>
      <c r="Z66" s="373">
        <v>725.16941423902074</v>
      </c>
      <c r="AA66" s="443"/>
      <c r="AB66" s="373">
        <v>699.0618031665656</v>
      </c>
      <c r="AC66" s="443"/>
      <c r="AD66" s="373">
        <v>745.06890004717286</v>
      </c>
      <c r="AE66" s="443"/>
      <c r="AF66" s="373">
        <v>670.16668527280456</v>
      </c>
      <c r="AG66" s="443"/>
      <c r="AH66" s="373">
        <v>628.9839920302162</v>
      </c>
      <c r="AI66" s="443"/>
      <c r="AJ66" s="373">
        <v>728.72692788839731</v>
      </c>
      <c r="AK66" s="443"/>
      <c r="AL66" s="373">
        <v>683.09428865813868</v>
      </c>
      <c r="AM66" s="443"/>
      <c r="AN66" s="373">
        <v>742.29594061551632</v>
      </c>
      <c r="AO66" s="443"/>
      <c r="AP66" s="373">
        <v>716.01449298845307</v>
      </c>
      <c r="AQ66" s="443"/>
      <c r="AR66" s="373">
        <v>430.42599711034791</v>
      </c>
      <c r="AS66" s="443"/>
      <c r="AT66" s="373">
        <v>611.44306195095885</v>
      </c>
      <c r="AU66" s="443"/>
      <c r="AV66" s="373">
        <v>668.12948340166611</v>
      </c>
      <c r="AW66" s="443"/>
      <c r="AX66" s="373">
        <v>636.29380465843883</v>
      </c>
      <c r="AY66" s="443"/>
      <c r="AZ66" s="373">
        <v>527.65014780855881</v>
      </c>
      <c r="BA66" s="443"/>
      <c r="BB66" s="373">
        <v>546.94620019602121</v>
      </c>
      <c r="BC66" s="443"/>
      <c r="BD66" s="373">
        <v>547.84457834096861</v>
      </c>
      <c r="BE66" s="443"/>
      <c r="BF66" s="373">
        <v>547.8964069584722</v>
      </c>
      <c r="BG66" s="443"/>
      <c r="BH66" s="373">
        <v>507.77728723863743</v>
      </c>
      <c r="BI66" s="443"/>
      <c r="BJ66" s="373">
        <v>434.7431355804643</v>
      </c>
      <c r="BK66" s="443"/>
      <c r="BL66" s="424">
        <v>482.23767817857765</v>
      </c>
      <c r="BM66" s="374" t="s">
        <v>1610</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1.2644763011506019</v>
      </c>
      <c r="G67" s="443"/>
      <c r="H67" s="373">
        <v>1.2486841528111305</v>
      </c>
      <c r="I67" s="443"/>
      <c r="J67" s="373">
        <v>1.2660955231833886</v>
      </c>
      <c r="K67" s="443"/>
      <c r="L67" s="373">
        <v>1.3255149867903195</v>
      </c>
      <c r="M67" s="443"/>
      <c r="N67" s="373">
        <v>1.2717072124666096</v>
      </c>
      <c r="O67" s="443"/>
      <c r="P67" s="373">
        <v>1.0849657675950102</v>
      </c>
      <c r="Q67" s="443"/>
      <c r="R67" s="373">
        <v>1.2379868579539872</v>
      </c>
      <c r="S67" s="443"/>
      <c r="T67" s="373">
        <v>1.1889893468525816</v>
      </c>
      <c r="U67" s="443"/>
      <c r="V67" s="373">
        <v>1.2539640518398487</v>
      </c>
      <c r="W67" s="443"/>
      <c r="X67" s="373">
        <v>1.2444870751838302</v>
      </c>
      <c r="Y67" s="443"/>
      <c r="Z67" s="373">
        <v>1.3852347784066472</v>
      </c>
      <c r="AA67" s="443"/>
      <c r="AB67" s="373">
        <v>1.1545592164647605</v>
      </c>
      <c r="AC67" s="443"/>
      <c r="AD67" s="373">
        <v>1.216792925552503</v>
      </c>
      <c r="AE67" s="443"/>
      <c r="AF67" s="373">
        <v>1.2672581512323804</v>
      </c>
      <c r="AG67" s="443"/>
      <c r="AH67" s="373">
        <v>1.1245558945740186</v>
      </c>
      <c r="AI67" s="443"/>
      <c r="AJ67" s="373">
        <v>1.0725457962639104</v>
      </c>
      <c r="AK67" s="443"/>
      <c r="AL67" s="373">
        <v>0.78419817091239175</v>
      </c>
      <c r="AM67" s="443"/>
      <c r="AN67" s="373">
        <v>0.78501988271908019</v>
      </c>
      <c r="AO67" s="443"/>
      <c r="AP67" s="373">
        <v>0.66618125429086972</v>
      </c>
      <c r="AQ67" s="443"/>
      <c r="AR67" s="373">
        <v>0.67761688327067926</v>
      </c>
      <c r="AS67" s="443"/>
      <c r="AT67" s="373">
        <v>0.85988989146823858</v>
      </c>
      <c r="AU67" s="443"/>
      <c r="AV67" s="373">
        <v>0.5942816183060361</v>
      </c>
      <c r="AW67" s="443"/>
      <c r="AX67" s="373">
        <v>0.81343475931149856</v>
      </c>
      <c r="AY67" s="443"/>
      <c r="AZ67" s="373">
        <v>0.54642635404457096</v>
      </c>
      <c r="BA67" s="443"/>
      <c r="BB67" s="373">
        <v>0.56219027425667734</v>
      </c>
      <c r="BC67" s="443"/>
      <c r="BD67" s="373">
        <v>0.5198583287875016</v>
      </c>
      <c r="BE67" s="443"/>
      <c r="BF67" s="373">
        <v>0.54125619728642693</v>
      </c>
      <c r="BG67" s="443"/>
      <c r="BH67" s="373">
        <v>0.56316179469409378</v>
      </c>
      <c r="BI67" s="443"/>
      <c r="BJ67" s="373">
        <v>0.55574064589586292</v>
      </c>
      <c r="BK67" s="443"/>
      <c r="BL67" s="424">
        <v>0.61653001520840101</v>
      </c>
      <c r="BM67" s="374" t="s">
        <v>1610</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4.5638466778181092E-2</v>
      </c>
      <c r="G68" s="443"/>
      <c r="H68" s="376">
        <v>4.5932523332289539E-2</v>
      </c>
      <c r="I68" s="443"/>
      <c r="J68" s="376">
        <v>4.7403576460420704E-2</v>
      </c>
      <c r="K68" s="443"/>
      <c r="L68" s="376">
        <v>5.0453822483149627E-2</v>
      </c>
      <c r="M68" s="443"/>
      <c r="N68" s="376">
        <v>4.9158622648060493E-2</v>
      </c>
      <c r="O68" s="443"/>
      <c r="P68" s="376">
        <v>4.2551418602477534E-2</v>
      </c>
      <c r="Q68" s="443"/>
      <c r="R68" s="376">
        <v>4.921757815839739E-2</v>
      </c>
      <c r="S68" s="443"/>
      <c r="T68" s="376">
        <v>4.7878765645070404E-2</v>
      </c>
      <c r="U68" s="443"/>
      <c r="V68" s="376">
        <v>5.1108752973954785E-2</v>
      </c>
      <c r="W68" s="443"/>
      <c r="X68" s="376">
        <v>5.1304648431543844E-2</v>
      </c>
      <c r="Y68" s="443"/>
      <c r="Z68" s="376">
        <v>5.772717527342093E-2</v>
      </c>
      <c r="AA68" s="443"/>
      <c r="AB68" s="376">
        <v>4.860928477433072E-2</v>
      </c>
      <c r="AC68" s="443"/>
      <c r="AD68" s="376">
        <v>5.1729721816189921E-2</v>
      </c>
      <c r="AE68" s="443"/>
      <c r="AF68" s="376">
        <v>5.4375128576912811E-2</v>
      </c>
      <c r="AG68" s="443"/>
      <c r="AH68" s="376">
        <v>4.8678203559028549E-2</v>
      </c>
      <c r="AI68" s="443"/>
      <c r="AJ68" s="376">
        <v>4.6817475233742127E-2</v>
      </c>
      <c r="AK68" s="443"/>
      <c r="AL68" s="376">
        <v>3.4505591699398305E-2</v>
      </c>
      <c r="AM68" s="443"/>
      <c r="AN68" s="376">
        <v>3.4806475018240246E-2</v>
      </c>
      <c r="AO68" s="443"/>
      <c r="AP68" s="376">
        <v>3.322135578832066E-2</v>
      </c>
      <c r="AQ68" s="443"/>
      <c r="AR68" s="376">
        <v>3.8130866798845892E-2</v>
      </c>
      <c r="AS68" s="443"/>
      <c r="AT68" s="376">
        <v>4.5004855622730884E-2</v>
      </c>
      <c r="AU68" s="443"/>
      <c r="AV68" s="376">
        <v>3.0769580086763459E-2</v>
      </c>
      <c r="AW68" s="443"/>
      <c r="AX68" s="376">
        <v>4.1492881505855526E-2</v>
      </c>
      <c r="AY68" s="443"/>
      <c r="AZ68" s="376">
        <v>2.8111977835635335E-2</v>
      </c>
      <c r="BA68" s="443"/>
      <c r="BB68" s="376">
        <v>3.3151171010053847E-2</v>
      </c>
      <c r="BC68" s="443"/>
      <c r="BD68" s="376">
        <v>3.3630888981546925E-2</v>
      </c>
      <c r="BE68" s="443"/>
      <c r="BF68" s="376">
        <v>3.5587533638537838E-2</v>
      </c>
      <c r="BG68" s="443"/>
      <c r="BH68" s="376">
        <v>3.8078140966769231E-2</v>
      </c>
      <c r="BI68" s="443"/>
      <c r="BJ68" s="376">
        <v>4.4736005486044138E-2</v>
      </c>
      <c r="BK68" s="443"/>
      <c r="BL68" s="433">
        <v>4.9406882198077172E-2</v>
      </c>
      <c r="BM68" s="374" t="s">
        <v>1610</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8"/>
      <c r="G69" s="444"/>
      <c r="H69" s="378"/>
      <c r="I69" s="444"/>
      <c r="J69" s="378"/>
      <c r="K69" s="444"/>
      <c r="L69" s="378"/>
      <c r="M69" s="444"/>
      <c r="N69" s="378"/>
      <c r="O69" s="444"/>
      <c r="P69" s="378"/>
      <c r="Q69" s="444"/>
      <c r="R69" s="378"/>
      <c r="S69" s="444"/>
      <c r="T69" s="378"/>
      <c r="U69" s="444"/>
      <c r="V69" s="378"/>
      <c r="W69" s="444"/>
      <c r="X69" s="378"/>
      <c r="Y69" s="444"/>
      <c r="Z69" s="378"/>
      <c r="AA69" s="444"/>
      <c r="AB69" s="378"/>
      <c r="AC69" s="444"/>
      <c r="AD69" s="378"/>
      <c r="AE69" s="444"/>
      <c r="AF69" s="378"/>
      <c r="AG69" s="444"/>
      <c r="AH69" s="378"/>
      <c r="AI69" s="444"/>
      <c r="AJ69" s="378"/>
      <c r="AK69" s="444"/>
      <c r="AL69" s="378"/>
      <c r="AM69" s="444"/>
      <c r="AN69" s="378"/>
      <c r="AO69" s="444"/>
      <c r="AP69" s="378"/>
      <c r="AQ69" s="444"/>
      <c r="AR69" s="378"/>
      <c r="AS69" s="444"/>
      <c r="AT69" s="378"/>
      <c r="AU69" s="444"/>
      <c r="AV69" s="378"/>
      <c r="AW69" s="444"/>
      <c r="AX69" s="378"/>
      <c r="AY69" s="444"/>
      <c r="AZ69" s="378"/>
      <c r="BA69" s="444"/>
      <c r="BB69" s="378"/>
      <c r="BC69" s="444"/>
      <c r="BD69" s="378"/>
      <c r="BE69" s="444"/>
      <c r="BF69" s="378"/>
      <c r="BG69" s="444"/>
      <c r="BH69" s="378"/>
      <c r="BI69" s="444"/>
      <c r="BJ69" s="378"/>
      <c r="BK69" s="444"/>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0.92389450198046386</v>
      </c>
      <c r="G70" s="443"/>
      <c r="H70" s="373">
        <v>0.90698506389473321</v>
      </c>
      <c r="I70" s="443"/>
      <c r="J70" s="373">
        <v>0.91446899399596404</v>
      </c>
      <c r="K70" s="443"/>
      <c r="L70" s="373">
        <v>0.95225466900235822</v>
      </c>
      <c r="M70" s="443"/>
      <c r="N70" s="373">
        <v>0.90891886910120268</v>
      </c>
      <c r="O70" s="443"/>
      <c r="P70" s="373">
        <v>0.77164994093461514</v>
      </c>
      <c r="Q70" s="443"/>
      <c r="R70" s="373">
        <v>0.87634927502770676</v>
      </c>
      <c r="S70" s="443"/>
      <c r="T70" s="373">
        <v>0.83787839878873194</v>
      </c>
      <c r="U70" s="443"/>
      <c r="V70" s="373">
        <v>0.87985209345102067</v>
      </c>
      <c r="W70" s="443"/>
      <c r="X70" s="373">
        <v>0.86958384656733456</v>
      </c>
      <c r="Y70" s="443"/>
      <c r="Z70" s="373">
        <v>0.96407644128944803</v>
      </c>
      <c r="AA70" s="443"/>
      <c r="AB70" s="373">
        <v>0.80045654343715411</v>
      </c>
      <c r="AC70" s="443"/>
      <c r="AD70" s="373">
        <v>0.84049353322588238</v>
      </c>
      <c r="AE70" s="443"/>
      <c r="AF70" s="373">
        <v>0.87224433057398287</v>
      </c>
      <c r="AG70" s="443"/>
      <c r="AH70" s="373">
        <v>0.77137480497879629</v>
      </c>
      <c r="AI70" s="443"/>
      <c r="AJ70" s="373">
        <v>0.73327110560900022</v>
      </c>
      <c r="AK70" s="443"/>
      <c r="AL70" s="373">
        <v>0.53442783731579935</v>
      </c>
      <c r="AM70" s="443"/>
      <c r="AN70" s="373">
        <v>0.5333422941256506</v>
      </c>
      <c r="AO70" s="443"/>
      <c r="AP70" s="373">
        <v>0.39689093635204947</v>
      </c>
      <c r="AQ70" s="443"/>
      <c r="AR70" s="373">
        <v>0.40872735326581433</v>
      </c>
      <c r="AS70" s="443"/>
      <c r="AT70" s="373">
        <v>0.53133271244086111</v>
      </c>
      <c r="AU70" s="443"/>
      <c r="AV70" s="373">
        <v>0.40043183507936064</v>
      </c>
      <c r="AW70" s="443"/>
      <c r="AX70" s="373">
        <v>0.50980133152296858</v>
      </c>
      <c r="AY70" s="443"/>
      <c r="AZ70" s="373">
        <v>0.41773409923942417</v>
      </c>
      <c r="BA70" s="443"/>
      <c r="BB70" s="373">
        <v>0.41652511268364356</v>
      </c>
      <c r="BC70" s="443"/>
      <c r="BD70" s="373">
        <v>0.33881705865055334</v>
      </c>
      <c r="BE70" s="443"/>
      <c r="BF70" s="373">
        <v>0.49888862242495474</v>
      </c>
      <c r="BG70" s="443"/>
      <c r="BH70" s="373">
        <v>0.46594504591013108</v>
      </c>
      <c r="BI70" s="443"/>
      <c r="BJ70" s="373">
        <v>0.72537034294143099</v>
      </c>
      <c r="BK70" s="443"/>
      <c r="BL70" s="424">
        <v>0.80350705338595896</v>
      </c>
      <c r="BM70" s="374" t="s">
        <v>1610</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8.7491712790767053</v>
      </c>
      <c r="G71" s="443"/>
      <c r="H71" s="373">
        <v>8.7760569230111596</v>
      </c>
      <c r="I71" s="443"/>
      <c r="J71" s="373">
        <v>8.88810276668951</v>
      </c>
      <c r="K71" s="443"/>
      <c r="L71" s="373">
        <v>8.7798074605683123</v>
      </c>
      <c r="M71" s="443"/>
      <c r="N71" s="373">
        <v>8.6970099153663671</v>
      </c>
      <c r="O71" s="443"/>
      <c r="P71" s="373">
        <v>8.8448350627746279</v>
      </c>
      <c r="Q71" s="443"/>
      <c r="R71" s="373">
        <v>9.1821250559906158</v>
      </c>
      <c r="S71" s="443"/>
      <c r="T71" s="373">
        <v>18.182089825197181</v>
      </c>
      <c r="U71" s="443"/>
      <c r="V71" s="373">
        <v>13.750523769306941</v>
      </c>
      <c r="W71" s="443"/>
      <c r="X71" s="373">
        <v>17.555442522518188</v>
      </c>
      <c r="Y71" s="443"/>
      <c r="Z71" s="373">
        <v>13.988991441232015</v>
      </c>
      <c r="AA71" s="443"/>
      <c r="AB71" s="373">
        <v>16.417602730690525</v>
      </c>
      <c r="AC71" s="443"/>
      <c r="AD71" s="373">
        <v>7.9260998292584155</v>
      </c>
      <c r="AE71" s="443"/>
      <c r="AF71" s="373">
        <v>11.407976347519764</v>
      </c>
      <c r="AG71" s="443"/>
      <c r="AH71" s="373">
        <v>8.6386584250327836</v>
      </c>
      <c r="AI71" s="443"/>
      <c r="AJ71" s="373">
        <v>9.9486101247705818</v>
      </c>
      <c r="AK71" s="443"/>
      <c r="AL71" s="373">
        <v>8.5822757078044791</v>
      </c>
      <c r="AM71" s="443"/>
      <c r="AN71" s="373">
        <v>7.0461074461596844</v>
      </c>
      <c r="AO71" s="443"/>
      <c r="AP71" s="373">
        <v>5.9897245750841277</v>
      </c>
      <c r="AQ71" s="443"/>
      <c r="AR71" s="373">
        <v>5.5121369567364091</v>
      </c>
      <c r="AS71" s="443"/>
      <c r="AT71" s="373">
        <v>7.7086400305832576</v>
      </c>
      <c r="AU71" s="443"/>
      <c r="AV71" s="373">
        <v>2.9750238775565263</v>
      </c>
      <c r="AW71" s="443"/>
      <c r="AX71" s="373">
        <v>2.8563060274270113</v>
      </c>
      <c r="AY71" s="443"/>
      <c r="AZ71" s="373">
        <v>4.8609115212686813</v>
      </c>
      <c r="BA71" s="443"/>
      <c r="BB71" s="373">
        <v>4.9898321958737002</v>
      </c>
      <c r="BC71" s="443"/>
      <c r="BD71" s="373">
        <v>4.1678317697978482</v>
      </c>
      <c r="BE71" s="443"/>
      <c r="BF71" s="373">
        <v>3.0473347177705667</v>
      </c>
      <c r="BG71" s="443"/>
      <c r="BH71" s="373">
        <v>3.4447350967672645</v>
      </c>
      <c r="BI71" s="443"/>
      <c r="BJ71" s="373">
        <v>2.1707683298378146</v>
      </c>
      <c r="BK71" s="443"/>
      <c r="BL71" s="424">
        <v>2.5726010921093914</v>
      </c>
      <c r="BM71" s="374" t="s">
        <v>1610</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208.19088843432064</v>
      </c>
      <c r="G72" s="443"/>
      <c r="H72" s="370">
        <v>203.00146333202929</v>
      </c>
      <c r="I72" s="443"/>
      <c r="J72" s="370">
        <v>169.56916963058075</v>
      </c>
      <c r="K72" s="443"/>
      <c r="L72" s="370">
        <v>173.46830011885109</v>
      </c>
      <c r="M72" s="443"/>
      <c r="N72" s="370">
        <v>165.48507131154815</v>
      </c>
      <c r="O72" s="443"/>
      <c r="P72" s="370">
        <v>177.85913201514174</v>
      </c>
      <c r="Q72" s="443"/>
      <c r="R72" s="370">
        <v>183.77704660146196</v>
      </c>
      <c r="S72" s="443"/>
      <c r="T72" s="370">
        <v>149.13283384171717</v>
      </c>
      <c r="U72" s="443"/>
      <c r="V72" s="370">
        <v>164.67754179427072</v>
      </c>
      <c r="W72" s="443"/>
      <c r="X72" s="370">
        <v>186.37723389136454</v>
      </c>
      <c r="Y72" s="443"/>
      <c r="Z72" s="370">
        <v>252.90657933097796</v>
      </c>
      <c r="AA72" s="443"/>
      <c r="AB72" s="370">
        <v>243.54323524223463</v>
      </c>
      <c r="AC72" s="443"/>
      <c r="AD72" s="370">
        <v>259.55730640223868</v>
      </c>
      <c r="AE72" s="443"/>
      <c r="AF72" s="370">
        <v>233.72402497263204</v>
      </c>
      <c r="AG72" s="443"/>
      <c r="AH72" s="370">
        <v>219.27080609252684</v>
      </c>
      <c r="AI72" s="443"/>
      <c r="AJ72" s="370">
        <v>253.70603946994731</v>
      </c>
      <c r="AK72" s="443"/>
      <c r="AL72" s="370">
        <v>237.49398057772677</v>
      </c>
      <c r="AM72" s="443"/>
      <c r="AN72" s="370">
        <v>257.98006131477956</v>
      </c>
      <c r="AO72" s="443"/>
      <c r="AP72" s="370">
        <v>249.42830360650365</v>
      </c>
      <c r="AQ72" s="443"/>
      <c r="AR72" s="370">
        <v>150.67468929099743</v>
      </c>
      <c r="AS72" s="443"/>
      <c r="AT72" s="370">
        <v>214.03173521925012</v>
      </c>
      <c r="AU72" s="443"/>
      <c r="AV72" s="370">
        <v>233.33049295427804</v>
      </c>
      <c r="AW72" s="443"/>
      <c r="AX72" s="370">
        <v>222.53646559580511</v>
      </c>
      <c r="AY72" s="443"/>
      <c r="AZ72" s="370">
        <v>184.746072604804</v>
      </c>
      <c r="BA72" s="443"/>
      <c r="BB72" s="370">
        <v>191.85609884931429</v>
      </c>
      <c r="BC72" s="443"/>
      <c r="BD72" s="370">
        <v>191.5556713046206</v>
      </c>
      <c r="BE72" s="443"/>
      <c r="BF72" s="370">
        <v>191.89219179502635</v>
      </c>
      <c r="BG72" s="443"/>
      <c r="BH72" s="370">
        <v>178.29561615538529</v>
      </c>
      <c r="BI72" s="443"/>
      <c r="BJ72" s="370">
        <v>153.25383186540029</v>
      </c>
      <c r="BK72" s="443"/>
      <c r="BL72" s="432">
        <v>165.34108464882689</v>
      </c>
      <c r="BM72" s="374" t="s">
        <v>1610</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205.71389541607991</v>
      </c>
      <c r="G73" s="443"/>
      <c r="H73" s="373">
        <v>200.52937006570099</v>
      </c>
      <c r="I73" s="443"/>
      <c r="J73" s="373">
        <v>167.03757862948564</v>
      </c>
      <c r="K73" s="443"/>
      <c r="L73" s="373">
        <v>170.79302291990234</v>
      </c>
      <c r="M73" s="443"/>
      <c r="N73" s="373">
        <v>162.89570675215833</v>
      </c>
      <c r="O73" s="443"/>
      <c r="P73" s="373">
        <v>175.63157479197886</v>
      </c>
      <c r="Q73" s="443"/>
      <c r="R73" s="373">
        <v>181.21528760353709</v>
      </c>
      <c r="S73" s="443"/>
      <c r="T73" s="373">
        <v>146.6541102453005</v>
      </c>
      <c r="U73" s="443"/>
      <c r="V73" s="373">
        <v>162.04487542629039</v>
      </c>
      <c r="W73" s="443"/>
      <c r="X73" s="373">
        <v>183.74692242158235</v>
      </c>
      <c r="Y73" s="443"/>
      <c r="Z73" s="373">
        <v>249.96010168232351</v>
      </c>
      <c r="AA73" s="443"/>
      <c r="AB73" s="373">
        <v>241.07249980773787</v>
      </c>
      <c r="AC73" s="443"/>
      <c r="AD73" s="373">
        <v>256.93831756586326</v>
      </c>
      <c r="AE73" s="443"/>
      <c r="AF73" s="373">
        <v>230.98135096145703</v>
      </c>
      <c r="AG73" s="443"/>
      <c r="AH73" s="373">
        <v>216.82413718676443</v>
      </c>
      <c r="AI73" s="443"/>
      <c r="AJ73" s="373">
        <v>251.36075756935833</v>
      </c>
      <c r="AK73" s="443"/>
      <c r="AL73" s="373">
        <v>235.77093595209283</v>
      </c>
      <c r="AM73" s="443"/>
      <c r="AN73" s="373">
        <v>256.24723434310226</v>
      </c>
      <c r="AO73" s="443"/>
      <c r="AP73" s="373">
        <v>247.79506348410155</v>
      </c>
      <c r="AQ73" s="443"/>
      <c r="AR73" s="373">
        <v>148.98044421466415</v>
      </c>
      <c r="AS73" s="443"/>
      <c r="AT73" s="373">
        <v>211.69422042080069</v>
      </c>
      <c r="AU73" s="443"/>
      <c r="AV73" s="373">
        <v>231.41454094445714</v>
      </c>
      <c r="AW73" s="443"/>
      <c r="AX73" s="373">
        <v>220.36936388803537</v>
      </c>
      <c r="AY73" s="443"/>
      <c r="AZ73" s="373">
        <v>182.95555307188184</v>
      </c>
      <c r="BA73" s="443"/>
      <c r="BB73" s="373">
        <v>190.04531399369969</v>
      </c>
      <c r="BC73" s="443"/>
      <c r="BD73" s="373">
        <v>190.2136562940741</v>
      </c>
      <c r="BE73" s="443"/>
      <c r="BF73" s="373">
        <v>190.20996931305734</v>
      </c>
      <c r="BG73" s="443"/>
      <c r="BH73" s="373">
        <v>176.49358782328184</v>
      </c>
      <c r="BI73" s="443"/>
      <c r="BJ73" s="373">
        <v>151.50424336430879</v>
      </c>
      <c r="BK73" s="443"/>
      <c r="BL73" s="424">
        <v>163.40158679562555</v>
      </c>
      <c r="BM73" s="374" t="s">
        <v>1610</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0.18773718328420755</v>
      </c>
      <c r="G74" s="443"/>
      <c r="H74" s="373">
        <v>0.18348706410517779</v>
      </c>
      <c r="I74" s="443"/>
      <c r="J74" s="373">
        <v>0.18421389839682478</v>
      </c>
      <c r="K74" s="443"/>
      <c r="L74" s="373">
        <v>0.19103874532454715</v>
      </c>
      <c r="M74" s="443"/>
      <c r="N74" s="373">
        <v>0.18162334941066643</v>
      </c>
      <c r="O74" s="443"/>
      <c r="P74" s="373">
        <v>0.15360489674885389</v>
      </c>
      <c r="Q74" s="443"/>
      <c r="R74" s="373">
        <v>0.17380289479261285</v>
      </c>
      <c r="S74" s="443"/>
      <c r="T74" s="373">
        <v>0.1655807311892018</v>
      </c>
      <c r="U74" s="443"/>
      <c r="V74" s="373">
        <v>0.17327615444892119</v>
      </c>
      <c r="W74" s="443"/>
      <c r="X74" s="373">
        <v>0.17068277980143964</v>
      </c>
      <c r="Y74" s="443"/>
      <c r="Z74" s="373">
        <v>0.18861892485759948</v>
      </c>
      <c r="AA74" s="443"/>
      <c r="AB74" s="373">
        <v>0.1561174109540549</v>
      </c>
      <c r="AC74" s="443"/>
      <c r="AD74" s="373">
        <v>0.1634292981272549</v>
      </c>
      <c r="AE74" s="443"/>
      <c r="AF74" s="373">
        <v>0.16910478131307938</v>
      </c>
      <c r="AG74" s="443"/>
      <c r="AH74" s="373">
        <v>0.1491227104020324</v>
      </c>
      <c r="AI74" s="443"/>
      <c r="AJ74" s="373">
        <v>0.14136445443954604</v>
      </c>
      <c r="AK74" s="443"/>
      <c r="AL74" s="373">
        <v>0.10275361825176271</v>
      </c>
      <c r="AM74" s="443"/>
      <c r="AN74" s="373">
        <v>0.10227748813052134</v>
      </c>
      <c r="AO74" s="443"/>
      <c r="AP74" s="373">
        <v>6.1876268292358171E-2</v>
      </c>
      <c r="AQ74" s="443"/>
      <c r="AR74" s="373">
        <v>6.493363261272958E-2</v>
      </c>
      <c r="AS74" s="443"/>
      <c r="AT74" s="373">
        <v>8.5466740498393062E-2</v>
      </c>
      <c r="AU74" s="443"/>
      <c r="AV74" s="373">
        <v>7.1762171950346759E-2</v>
      </c>
      <c r="AW74" s="443"/>
      <c r="AX74" s="373">
        <v>8.2671638007758758E-2</v>
      </c>
      <c r="AY74" s="443"/>
      <c r="AZ74" s="373">
        <v>6.7451316700947367E-2</v>
      </c>
      <c r="BA74" s="443"/>
      <c r="BB74" s="373">
        <v>7.1230339218628771E-2</v>
      </c>
      <c r="BC74" s="443"/>
      <c r="BD74" s="373">
        <v>5.5555482721565005E-2</v>
      </c>
      <c r="BE74" s="443"/>
      <c r="BF74" s="373">
        <v>5.3840397401814483E-2</v>
      </c>
      <c r="BG74" s="443"/>
      <c r="BH74" s="373">
        <v>5.5089230627466464E-2</v>
      </c>
      <c r="BI74" s="443"/>
      <c r="BJ74" s="373">
        <v>4.761313849579632E-2</v>
      </c>
      <c r="BK74" s="443"/>
      <c r="BL74" s="424">
        <v>5.2707229417999962E-2</v>
      </c>
      <c r="BM74" s="374" t="s">
        <v>1610</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0.61314837638276543</v>
      </c>
      <c r="G75" s="443"/>
      <c r="H75" s="373">
        <v>0.59177616039219583</v>
      </c>
      <c r="I75" s="443"/>
      <c r="J75" s="373">
        <v>0.58684427567457531</v>
      </c>
      <c r="K75" s="443"/>
      <c r="L75" s="373">
        <v>0.60128220483559391</v>
      </c>
      <c r="M75" s="443"/>
      <c r="N75" s="373">
        <v>0.56492309942876062</v>
      </c>
      <c r="O75" s="443"/>
      <c r="P75" s="373">
        <v>0.47226350242660053</v>
      </c>
      <c r="Q75" s="443"/>
      <c r="R75" s="373">
        <v>0.52831827958366107</v>
      </c>
      <c r="S75" s="443"/>
      <c r="T75" s="373">
        <v>0.49773966785187773</v>
      </c>
      <c r="U75" s="443"/>
      <c r="V75" s="373">
        <v>0.51520091026059056</v>
      </c>
      <c r="W75" s="443"/>
      <c r="X75" s="373">
        <v>0.50206689029312357</v>
      </c>
      <c r="Y75" s="443"/>
      <c r="Z75" s="373">
        <v>0.54900609252500132</v>
      </c>
      <c r="AA75" s="443"/>
      <c r="AB75" s="373">
        <v>0.4497245872369649</v>
      </c>
      <c r="AC75" s="443"/>
      <c r="AD75" s="373">
        <v>0.46602528149452516</v>
      </c>
      <c r="AE75" s="443"/>
      <c r="AF75" s="373">
        <v>0.47741736602753349</v>
      </c>
      <c r="AG75" s="443"/>
      <c r="AH75" s="373">
        <v>0.41689346286780715</v>
      </c>
      <c r="AI75" s="443"/>
      <c r="AJ75" s="373">
        <v>0.39141233352885058</v>
      </c>
      <c r="AK75" s="443"/>
      <c r="AL75" s="373">
        <v>0.28182292114674445</v>
      </c>
      <c r="AM75" s="443"/>
      <c r="AN75" s="373">
        <v>0.27791631591487215</v>
      </c>
      <c r="AO75" s="443"/>
      <c r="AP75" s="373">
        <v>0.11998707501206851</v>
      </c>
      <c r="AQ75" s="443"/>
      <c r="AR75" s="373">
        <v>0.12729090956188807</v>
      </c>
      <c r="AS75" s="443"/>
      <c r="AT75" s="373">
        <v>0.18105280323459566</v>
      </c>
      <c r="AU75" s="443"/>
      <c r="AV75" s="373">
        <v>0.16267473192493723</v>
      </c>
      <c r="AW75" s="443"/>
      <c r="AX75" s="373">
        <v>0.16426319199498554</v>
      </c>
      <c r="AY75" s="443"/>
      <c r="AZ75" s="373">
        <v>0.13031947763242371</v>
      </c>
      <c r="BA75" s="443"/>
      <c r="BB75" s="373">
        <v>0.14100105140554978</v>
      </c>
      <c r="BC75" s="443"/>
      <c r="BD75" s="373">
        <v>7.4526304118503292E-2</v>
      </c>
      <c r="BE75" s="443"/>
      <c r="BF75" s="373">
        <v>7.930241088759532E-2</v>
      </c>
      <c r="BG75" s="443"/>
      <c r="BH75" s="373">
        <v>7.3962727061125402E-2</v>
      </c>
      <c r="BI75" s="443"/>
      <c r="BJ75" s="373">
        <v>7.5752422727365987E-2</v>
      </c>
      <c r="BK75" s="443"/>
      <c r="BL75" s="424">
        <v>8.3226700028273953E-2</v>
      </c>
      <c r="BM75" s="374" t="s">
        <v>1610</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1.6761074585737532</v>
      </c>
      <c r="G76" s="443"/>
      <c r="H76" s="373">
        <v>1.696830041830929</v>
      </c>
      <c r="I76" s="443"/>
      <c r="J76" s="373">
        <v>1.7605328270237262</v>
      </c>
      <c r="K76" s="443"/>
      <c r="L76" s="373">
        <v>1.8829562487886138</v>
      </c>
      <c r="M76" s="443"/>
      <c r="N76" s="373">
        <v>1.8428181105503709</v>
      </c>
      <c r="O76" s="443"/>
      <c r="P76" s="373">
        <v>1.6016888239874281</v>
      </c>
      <c r="Q76" s="443"/>
      <c r="R76" s="373">
        <v>1.8596378235486051</v>
      </c>
      <c r="S76" s="443"/>
      <c r="T76" s="373">
        <v>1.815403197375586</v>
      </c>
      <c r="U76" s="443"/>
      <c r="V76" s="373">
        <v>1.9441893032708035</v>
      </c>
      <c r="W76" s="443"/>
      <c r="X76" s="373">
        <v>1.9575617996876227</v>
      </c>
      <c r="Y76" s="443"/>
      <c r="Z76" s="373">
        <v>2.2088526312718768</v>
      </c>
      <c r="AA76" s="443"/>
      <c r="AB76" s="373">
        <v>1.8648934363057101</v>
      </c>
      <c r="AC76" s="443"/>
      <c r="AD76" s="373">
        <v>1.9895342567536409</v>
      </c>
      <c r="AE76" s="443"/>
      <c r="AF76" s="373">
        <v>2.0961518638343914</v>
      </c>
      <c r="AG76" s="443"/>
      <c r="AH76" s="373">
        <v>1.8806527324925519</v>
      </c>
      <c r="AI76" s="443"/>
      <c r="AJ76" s="373">
        <v>1.8125051126205882</v>
      </c>
      <c r="AK76" s="443"/>
      <c r="AL76" s="373">
        <v>1.3384680862354279</v>
      </c>
      <c r="AM76" s="443"/>
      <c r="AN76" s="373">
        <v>1.3526331676319212</v>
      </c>
      <c r="AO76" s="443"/>
      <c r="AP76" s="373">
        <v>1.4513767790976584</v>
      </c>
      <c r="AQ76" s="443"/>
      <c r="AR76" s="373">
        <v>1.502020534158681</v>
      </c>
      <c r="AS76" s="443"/>
      <c r="AT76" s="373">
        <v>2.0709952547164376</v>
      </c>
      <c r="AU76" s="443"/>
      <c r="AV76" s="373">
        <v>1.6815151059456026</v>
      </c>
      <c r="AW76" s="443"/>
      <c r="AX76" s="373">
        <v>1.9201668777669947</v>
      </c>
      <c r="AY76" s="443"/>
      <c r="AZ76" s="373">
        <v>1.5927487385887831</v>
      </c>
      <c r="BA76" s="443"/>
      <c r="BB76" s="373">
        <v>1.5985534649904345</v>
      </c>
      <c r="BC76" s="443"/>
      <c r="BD76" s="373">
        <v>1.2119332237064522</v>
      </c>
      <c r="BE76" s="443"/>
      <c r="BF76" s="373">
        <v>1.5490796736795887</v>
      </c>
      <c r="BG76" s="443"/>
      <c r="BH76" s="373">
        <v>1.67297637441487</v>
      </c>
      <c r="BI76" s="443"/>
      <c r="BJ76" s="373">
        <v>1.6262229398683359</v>
      </c>
      <c r="BK76" s="443"/>
      <c r="BL76" s="424">
        <v>1.8035639237550865</v>
      </c>
      <c r="BM76" s="374" t="s">
        <v>1610</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445.32191440672727</v>
      </c>
      <c r="G77" s="443"/>
      <c r="H77" s="370">
        <v>434.10245980853784</v>
      </c>
      <c r="I77" s="443"/>
      <c r="J77" s="370">
        <v>361.55836704281978</v>
      </c>
      <c r="K77" s="443"/>
      <c r="L77" s="370">
        <v>369.68769677944283</v>
      </c>
      <c r="M77" s="443"/>
      <c r="N77" s="370">
        <v>352.63305814181433</v>
      </c>
      <c r="O77" s="443"/>
      <c r="P77" s="370">
        <v>380.28601389485169</v>
      </c>
      <c r="Q77" s="443"/>
      <c r="R77" s="370">
        <v>392.3954427243026</v>
      </c>
      <c r="S77" s="443"/>
      <c r="T77" s="370">
        <v>317.57022230355818</v>
      </c>
      <c r="U77" s="443"/>
      <c r="V77" s="370">
        <v>350.936381173234</v>
      </c>
      <c r="W77" s="443"/>
      <c r="X77" s="370">
        <v>397.97793642518349</v>
      </c>
      <c r="Y77" s="443"/>
      <c r="Z77" s="370">
        <v>541.43307347682264</v>
      </c>
      <c r="AA77" s="443"/>
      <c r="AB77" s="370">
        <v>522.21030560026782</v>
      </c>
      <c r="AC77" s="443"/>
      <c r="AD77" s="370">
        <v>556.60576579690053</v>
      </c>
      <c r="AE77" s="443"/>
      <c r="AF77" s="370">
        <v>500.4087563005271</v>
      </c>
      <c r="AG77" s="443"/>
      <c r="AH77" s="370">
        <v>469.75726445266696</v>
      </c>
      <c r="AI77" s="443"/>
      <c r="AJ77" s="370">
        <v>544.58504245551092</v>
      </c>
      <c r="AK77" s="443"/>
      <c r="AL77" s="370">
        <v>510.80195054105042</v>
      </c>
      <c r="AM77" s="443"/>
      <c r="AN77" s="370">
        <v>555.17067162834132</v>
      </c>
      <c r="AO77" s="443"/>
      <c r="AP77" s="370">
        <v>535.88809209770807</v>
      </c>
      <c r="AQ77" s="443"/>
      <c r="AR77" s="370">
        <v>321.78684049196443</v>
      </c>
      <c r="AS77" s="443"/>
      <c r="AT77" s="370">
        <v>457.1455637506844</v>
      </c>
      <c r="AU77" s="443"/>
      <c r="AV77" s="370">
        <v>499.8040790926492</v>
      </c>
      <c r="AW77" s="443"/>
      <c r="AX77" s="370">
        <v>475.76124670944972</v>
      </c>
      <c r="AY77" s="443"/>
      <c r="AZ77" s="370">
        <v>394.57634026468571</v>
      </c>
      <c r="BA77" s="443"/>
      <c r="BB77" s="370">
        <v>409.62475102106725</v>
      </c>
      <c r="BC77" s="443"/>
      <c r="BD77" s="370">
        <v>410.37374163972152</v>
      </c>
      <c r="BE77" s="443"/>
      <c r="BF77" s="370">
        <v>410.23251703357738</v>
      </c>
      <c r="BG77" s="443"/>
      <c r="BH77" s="370">
        <v>380.13759600734988</v>
      </c>
      <c r="BI77" s="443"/>
      <c r="BJ77" s="370">
        <v>325.60580941607833</v>
      </c>
      <c r="BK77" s="443"/>
      <c r="BL77" s="432">
        <v>361.33460736612278</v>
      </c>
      <c r="BM77" s="374" t="s">
        <v>1610</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139.07335952435585</v>
      </c>
      <c r="G78" s="443"/>
      <c r="H78" s="370">
        <v>135.57202284970919</v>
      </c>
      <c r="I78" s="443"/>
      <c r="J78" s="370">
        <v>113.13962920880677</v>
      </c>
      <c r="K78" s="443"/>
      <c r="L78" s="370">
        <v>115.7017136902078</v>
      </c>
      <c r="M78" s="443"/>
      <c r="N78" s="370">
        <v>110.34827926489432</v>
      </c>
      <c r="O78" s="443"/>
      <c r="P78" s="370">
        <v>118.69322912334147</v>
      </c>
      <c r="Q78" s="443"/>
      <c r="R78" s="370">
        <v>122.5697570785491</v>
      </c>
      <c r="S78" s="443"/>
      <c r="T78" s="370">
        <v>99.360839674849117</v>
      </c>
      <c r="U78" s="443"/>
      <c r="V78" s="370">
        <v>109.72377726032671</v>
      </c>
      <c r="W78" s="443"/>
      <c r="X78" s="370">
        <v>124.2459117510079</v>
      </c>
      <c r="Y78" s="443"/>
      <c r="Z78" s="370">
        <v>168.72589186078338</v>
      </c>
      <c r="AA78" s="443"/>
      <c r="AB78" s="370">
        <v>162.55379950716596</v>
      </c>
      <c r="AC78" s="443"/>
      <c r="AD78" s="370">
        <v>173.23242502611325</v>
      </c>
      <c r="AE78" s="443"/>
      <c r="AF78" s="370">
        <v>155.8810594393494</v>
      </c>
      <c r="AG78" s="443"/>
      <c r="AH78" s="370">
        <v>146.26250476857075</v>
      </c>
      <c r="AI78" s="443"/>
      <c r="AJ78" s="370">
        <v>169.34828225340038</v>
      </c>
      <c r="AK78" s="443"/>
      <c r="AL78" s="370">
        <v>158.64460334025759</v>
      </c>
      <c r="AM78" s="443"/>
      <c r="AN78" s="370">
        <v>172.35957839575235</v>
      </c>
      <c r="AO78" s="443"/>
      <c r="AP78" s="370">
        <v>166.14103363638478</v>
      </c>
      <c r="AQ78" s="443"/>
      <c r="AR78" s="370">
        <v>99.937053721960865</v>
      </c>
      <c r="AS78" s="443"/>
      <c r="AT78" s="370">
        <v>141.93384864424081</v>
      </c>
      <c r="AU78" s="443"/>
      <c r="AV78" s="370">
        <v>155.03397254586613</v>
      </c>
      <c r="AW78" s="443"/>
      <c r="AX78" s="370">
        <v>147.6778787286222</v>
      </c>
      <c r="AY78" s="443"/>
      <c r="AZ78" s="370">
        <v>122.41868659515363</v>
      </c>
      <c r="BA78" s="443"/>
      <c r="BB78" s="370">
        <v>126.94876621531085</v>
      </c>
      <c r="BC78" s="443"/>
      <c r="BD78" s="370">
        <v>127.14311923896901</v>
      </c>
      <c r="BE78" s="443"/>
      <c r="BF78" s="370">
        <v>127.08561244309594</v>
      </c>
      <c r="BG78" s="443"/>
      <c r="BH78" s="370">
        <v>117.80864881807042</v>
      </c>
      <c r="BI78" s="443"/>
      <c r="BJ78" s="370">
        <v>100.81055937971199</v>
      </c>
      <c r="BK78" s="443"/>
      <c r="BL78" s="432">
        <v>111.6350798451146</v>
      </c>
      <c r="BM78" s="374" t="s">
        <v>1610</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240.40492812278907</v>
      </c>
      <c r="G79" s="443"/>
      <c r="H79" s="370">
        <v>235.0343753768727</v>
      </c>
      <c r="I79" s="443"/>
      <c r="J79" s="370">
        <v>199.25984448580454</v>
      </c>
      <c r="K79" s="443"/>
      <c r="L79" s="370">
        <v>202.76891173809452</v>
      </c>
      <c r="M79" s="443"/>
      <c r="N79" s="370">
        <v>194.33290621179864</v>
      </c>
      <c r="O79" s="443"/>
      <c r="P79" s="370">
        <v>209.38546298489592</v>
      </c>
      <c r="Q79" s="443"/>
      <c r="R79" s="370">
        <v>215.69901221843014</v>
      </c>
      <c r="S79" s="443"/>
      <c r="T79" s="370">
        <v>204.46050011409716</v>
      </c>
      <c r="U79" s="443"/>
      <c r="V79" s="370">
        <v>208.11937681506407</v>
      </c>
      <c r="W79" s="443"/>
      <c r="X79" s="370">
        <v>242.44500288102077</v>
      </c>
      <c r="Y79" s="443"/>
      <c r="Z79" s="370">
        <v>302.97165275880877</v>
      </c>
      <c r="AA79" s="443"/>
      <c r="AB79" s="370">
        <v>301.40330675397939</v>
      </c>
      <c r="AC79" s="443"/>
      <c r="AD79" s="370">
        <v>293.98652076956597</v>
      </c>
      <c r="AE79" s="443"/>
      <c r="AF79" s="370">
        <v>275.79296763270065</v>
      </c>
      <c r="AG79" s="443"/>
      <c r="AH79" s="370">
        <v>253.28874114597309</v>
      </c>
      <c r="AI79" s="443"/>
      <c r="AJ79" s="370">
        <v>294.47815512504377</v>
      </c>
      <c r="AK79" s="443"/>
      <c r="AL79" s="370">
        <v>275.05247440528973</v>
      </c>
      <c r="AM79" s="443"/>
      <c r="AN79" s="370">
        <v>292.7295368374979</v>
      </c>
      <c r="AO79" s="443"/>
      <c r="AP79" s="370">
        <v>282.99758925830758</v>
      </c>
      <c r="AQ79" s="443"/>
      <c r="AR79" s="370">
        <v>175.23959728017383</v>
      </c>
      <c r="AS79" s="443"/>
      <c r="AT79" s="370">
        <v>248.65114641460821</v>
      </c>
      <c r="AU79" s="443"/>
      <c r="AV79" s="370">
        <v>256.44287481044285</v>
      </c>
      <c r="AW79" s="443"/>
      <c r="AX79" s="370">
        <v>244.14141430653291</v>
      </c>
      <c r="AY79" s="443"/>
      <c r="AZ79" s="370">
        <v>209.56619481003941</v>
      </c>
      <c r="BA79" s="443"/>
      <c r="BB79" s="370">
        <v>216.32476253266137</v>
      </c>
      <c r="BC79" s="443"/>
      <c r="BD79" s="370">
        <v>214.79312332523898</v>
      </c>
      <c r="BE79" s="443"/>
      <c r="BF79" s="370">
        <v>211.13287967387873</v>
      </c>
      <c r="BG79" s="443"/>
      <c r="BH79" s="370">
        <v>198.18877995269648</v>
      </c>
      <c r="BI79" s="443"/>
      <c r="BJ79" s="370">
        <v>167.4421298996136</v>
      </c>
      <c r="BK79" s="443"/>
      <c r="BL79" s="432">
        <v>190.66945558571058</v>
      </c>
      <c r="BM79" s="374" t="s">
        <v>1610</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228.84106525417741</v>
      </c>
      <c r="G80" s="443"/>
      <c r="H80" s="373">
        <v>223.3288543785861</v>
      </c>
      <c r="I80" s="443"/>
      <c r="J80" s="373">
        <v>187.37834543147434</v>
      </c>
      <c r="K80" s="443"/>
      <c r="L80" s="373">
        <v>191.27384765307644</v>
      </c>
      <c r="M80" s="443"/>
      <c r="N80" s="373">
        <v>182.76739188324271</v>
      </c>
      <c r="O80" s="443"/>
      <c r="P80" s="373">
        <v>196.84847496393988</v>
      </c>
      <c r="Q80" s="443"/>
      <c r="R80" s="373">
        <v>203.05858210765476</v>
      </c>
      <c r="S80" s="443"/>
      <c r="T80" s="373">
        <v>174.9078057257002</v>
      </c>
      <c r="U80" s="443"/>
      <c r="V80" s="373">
        <v>187.00342800475545</v>
      </c>
      <c r="W80" s="443"/>
      <c r="X80" s="373">
        <v>214.2069829295219</v>
      </c>
      <c r="Y80" s="443"/>
      <c r="Z80" s="373">
        <v>281.82686075096456</v>
      </c>
      <c r="AA80" s="443"/>
      <c r="AB80" s="373">
        <v>274.92409391744832</v>
      </c>
      <c r="AC80" s="443"/>
      <c r="AD80" s="373">
        <v>283.47418978730229</v>
      </c>
      <c r="AE80" s="443"/>
      <c r="AF80" s="373">
        <v>258.96957581486657</v>
      </c>
      <c r="AG80" s="443"/>
      <c r="AH80" s="373">
        <v>241.10069740949098</v>
      </c>
      <c r="AI80" s="443"/>
      <c r="AJ80" s="373">
        <v>279.66402542259027</v>
      </c>
      <c r="AK80" s="443"/>
      <c r="AL80" s="373">
        <v>261.78079061442298</v>
      </c>
      <c r="AM80" s="443"/>
      <c r="AN80" s="373">
        <v>282.30335290783677</v>
      </c>
      <c r="AO80" s="443"/>
      <c r="AP80" s="373">
        <v>272.4262041212483</v>
      </c>
      <c r="AQ80" s="443"/>
      <c r="AR80" s="373">
        <v>165.56042709116292</v>
      </c>
      <c r="AS80" s="443"/>
      <c r="AT80" s="373">
        <v>235.05977864627329</v>
      </c>
      <c r="AU80" s="443"/>
      <c r="AV80" s="373">
        <v>251.47185525747213</v>
      </c>
      <c r="AW80" s="443"/>
      <c r="AX80" s="373">
        <v>239.52464855032298</v>
      </c>
      <c r="AY80" s="443"/>
      <c r="AZ80" s="373">
        <v>201.06548458912579</v>
      </c>
      <c r="BA80" s="443"/>
      <c r="BB80" s="373">
        <v>208.09898961271205</v>
      </c>
      <c r="BC80" s="443"/>
      <c r="BD80" s="373">
        <v>207.87136920630883</v>
      </c>
      <c r="BE80" s="443"/>
      <c r="BF80" s="373">
        <v>206.54354491695389</v>
      </c>
      <c r="BG80" s="443"/>
      <c r="BH80" s="373">
        <v>192.29358473221816</v>
      </c>
      <c r="BI80" s="443"/>
      <c r="BJ80" s="373">
        <v>163.8699720748634</v>
      </c>
      <c r="BK80" s="443"/>
      <c r="BL80" s="424">
        <v>186.40060034358177</v>
      </c>
      <c r="BM80" s="374" t="s">
        <v>1610</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11.563862868611674</v>
      </c>
      <c r="G81" s="443"/>
      <c r="H81" s="373">
        <v>11.705520998286596</v>
      </c>
      <c r="I81" s="443"/>
      <c r="J81" s="373">
        <v>11.881499054330181</v>
      </c>
      <c r="K81" s="443"/>
      <c r="L81" s="373">
        <v>11.495064085018065</v>
      </c>
      <c r="M81" s="443"/>
      <c r="N81" s="373">
        <v>11.56551432855594</v>
      </c>
      <c r="O81" s="443"/>
      <c r="P81" s="373">
        <v>12.536988020956032</v>
      </c>
      <c r="Q81" s="443"/>
      <c r="R81" s="373">
        <v>12.640430110775396</v>
      </c>
      <c r="S81" s="443"/>
      <c r="T81" s="373">
        <v>29.552694388396954</v>
      </c>
      <c r="U81" s="443"/>
      <c r="V81" s="373">
        <v>21.115948810308637</v>
      </c>
      <c r="W81" s="443"/>
      <c r="X81" s="373">
        <v>28.238019951498867</v>
      </c>
      <c r="Y81" s="443"/>
      <c r="Z81" s="373">
        <v>21.144792007844238</v>
      </c>
      <c r="AA81" s="443"/>
      <c r="AB81" s="373">
        <v>26.479212836531072</v>
      </c>
      <c r="AC81" s="443"/>
      <c r="AD81" s="373">
        <v>10.512330982263698</v>
      </c>
      <c r="AE81" s="443"/>
      <c r="AF81" s="373">
        <v>16.823391817834104</v>
      </c>
      <c r="AG81" s="443"/>
      <c r="AH81" s="373">
        <v>12.188043736482102</v>
      </c>
      <c r="AI81" s="443"/>
      <c r="AJ81" s="373">
        <v>14.814129702453513</v>
      </c>
      <c r="AK81" s="443"/>
      <c r="AL81" s="373">
        <v>13.271683790866739</v>
      </c>
      <c r="AM81" s="443"/>
      <c r="AN81" s="373">
        <v>10.426183929661125</v>
      </c>
      <c r="AO81" s="443"/>
      <c r="AP81" s="373">
        <v>10.571385137059309</v>
      </c>
      <c r="AQ81" s="443"/>
      <c r="AR81" s="373">
        <v>9.6791701890109074</v>
      </c>
      <c r="AS81" s="443"/>
      <c r="AT81" s="373">
        <v>13.59136776833491</v>
      </c>
      <c r="AU81" s="443"/>
      <c r="AV81" s="373">
        <v>4.9710195529707324</v>
      </c>
      <c r="AW81" s="443"/>
      <c r="AX81" s="373">
        <v>4.6167657562099178</v>
      </c>
      <c r="AY81" s="443"/>
      <c r="AZ81" s="373">
        <v>8.5007102209136303</v>
      </c>
      <c r="BA81" s="443"/>
      <c r="BB81" s="373">
        <v>8.2257729199493248</v>
      </c>
      <c r="BC81" s="443"/>
      <c r="BD81" s="373">
        <v>6.9217541189301537</v>
      </c>
      <c r="BE81" s="443"/>
      <c r="BF81" s="373">
        <v>4.5893347569248508</v>
      </c>
      <c r="BG81" s="443"/>
      <c r="BH81" s="373">
        <v>5.8951952204783042</v>
      </c>
      <c r="BI81" s="443"/>
      <c r="BJ81" s="373">
        <v>3.5721578247502164</v>
      </c>
      <c r="BK81" s="443"/>
      <c r="BL81" s="424">
        <v>4.2688552421288088</v>
      </c>
      <c r="BM81" s="374" t="s">
        <v>1610</v>
      </c>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169.3400126893323</v>
      </c>
      <c r="G82" s="443"/>
      <c r="H82" s="370">
        <v>165.07290197393269</v>
      </c>
      <c r="I82" s="443"/>
      <c r="J82" s="370">
        <v>137.61984729942895</v>
      </c>
      <c r="K82" s="443"/>
      <c r="L82" s="370">
        <v>140.72289224473667</v>
      </c>
      <c r="M82" s="443"/>
      <c r="N82" s="370">
        <v>134.21280902911664</v>
      </c>
      <c r="O82" s="443"/>
      <c r="P82" s="370">
        <v>144.54724546776077</v>
      </c>
      <c r="Q82" s="443"/>
      <c r="R82" s="370">
        <v>149.19907409170636</v>
      </c>
      <c r="S82" s="443"/>
      <c r="T82" s="370">
        <v>120.83621789819598</v>
      </c>
      <c r="U82" s="443"/>
      <c r="V82" s="370">
        <v>133.4805571769709</v>
      </c>
      <c r="W82" s="443"/>
      <c r="X82" s="370">
        <v>151.2602228935296</v>
      </c>
      <c r="Y82" s="443"/>
      <c r="Z82" s="370">
        <v>205.60393342272747</v>
      </c>
      <c r="AA82" s="443"/>
      <c r="AB82" s="370">
        <v>198.19695933884174</v>
      </c>
      <c r="AC82" s="443"/>
      <c r="AD82" s="370">
        <v>211.22928916083242</v>
      </c>
      <c r="AE82" s="443"/>
      <c r="AF82" s="370">
        <v>189.9715301891269</v>
      </c>
      <c r="AG82" s="443"/>
      <c r="AH82" s="370">
        <v>178.29166619164289</v>
      </c>
      <c r="AI82" s="443"/>
      <c r="AJ82" s="370">
        <v>206.57361688018929</v>
      </c>
      <c r="AK82" s="443"/>
      <c r="AL82" s="370">
        <v>193.65095780151722</v>
      </c>
      <c r="AM82" s="443"/>
      <c r="AN82" s="370">
        <v>210.43414310931652</v>
      </c>
      <c r="AO82" s="443"/>
      <c r="AP82" s="370">
        <v>203.00802074484503</v>
      </c>
      <c r="AQ82" s="443"/>
      <c r="AR82" s="370">
        <v>121.98862439854925</v>
      </c>
      <c r="AS82" s="443"/>
      <c r="AT82" s="370">
        <v>173.27917140199935</v>
      </c>
      <c r="AU82" s="443"/>
      <c r="AV82" s="370">
        <v>189.37219171429339</v>
      </c>
      <c r="AW82" s="443"/>
      <c r="AX82" s="370">
        <v>180.2813102345618</v>
      </c>
      <c r="AY82" s="443"/>
      <c r="AZ82" s="370">
        <v>149.52479227473094</v>
      </c>
      <c r="BA82" s="443"/>
      <c r="BB82" s="370">
        <v>154.97529878564524</v>
      </c>
      <c r="BC82" s="443"/>
      <c r="BD82" s="370">
        <v>155.26536696838303</v>
      </c>
      <c r="BE82" s="443"/>
      <c r="BF82" s="370">
        <v>155.24536189050414</v>
      </c>
      <c r="BG82" s="443"/>
      <c r="BH82" s="370">
        <v>143.9091521337196</v>
      </c>
      <c r="BI82" s="443"/>
      <c r="BJ82" s="370">
        <v>123.18396263187275</v>
      </c>
      <c r="BK82" s="443"/>
      <c r="BL82" s="432">
        <v>136.55829987602533</v>
      </c>
      <c r="BM82" s="374" t="s">
        <v>1610</v>
      </c>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168.6518958619815</v>
      </c>
      <c r="G83" s="443"/>
      <c r="H83" s="373">
        <v>164.40773098789842</v>
      </c>
      <c r="I83" s="443"/>
      <c r="J83" s="373">
        <v>136.95919745534133</v>
      </c>
      <c r="K83" s="443"/>
      <c r="L83" s="373">
        <v>140.0449496203029</v>
      </c>
      <c r="M83" s="443"/>
      <c r="N83" s="373">
        <v>133.57489282333168</v>
      </c>
      <c r="O83" s="443"/>
      <c r="P83" s="373">
        <v>144.01315837956196</v>
      </c>
      <c r="Q83" s="443"/>
      <c r="R83" s="373">
        <v>148.60070314688213</v>
      </c>
      <c r="S83" s="443"/>
      <c r="T83" s="373">
        <v>120.27164745329786</v>
      </c>
      <c r="U83" s="443"/>
      <c r="V83" s="373">
        <v>132.89532596333956</v>
      </c>
      <c r="W83" s="443"/>
      <c r="X83" s="373">
        <v>150.68908437538701</v>
      </c>
      <c r="Y83" s="443"/>
      <c r="Z83" s="373">
        <v>204.97850133355988</v>
      </c>
      <c r="AA83" s="443"/>
      <c r="AB83" s="373">
        <v>197.68390075647909</v>
      </c>
      <c r="AC83" s="443"/>
      <c r="AD83" s="373">
        <v>210.69688503275961</v>
      </c>
      <c r="AE83" s="443"/>
      <c r="AF83" s="373">
        <v>189.42534977390244</v>
      </c>
      <c r="AG83" s="443"/>
      <c r="AH83" s="373">
        <v>177.81406718944521</v>
      </c>
      <c r="AI83" s="443"/>
      <c r="AJ83" s="373">
        <v>206.12459473135658</v>
      </c>
      <c r="AK83" s="443"/>
      <c r="AL83" s="373">
        <v>193.32721576502001</v>
      </c>
      <c r="AM83" s="443"/>
      <c r="AN83" s="373">
        <v>210.11445902337977</v>
      </c>
      <c r="AO83" s="443"/>
      <c r="AP83" s="373">
        <v>202.79588524135497</v>
      </c>
      <c r="AQ83" s="443"/>
      <c r="AR83" s="373">
        <v>121.77292346407566</v>
      </c>
      <c r="AS83" s="443"/>
      <c r="AT83" s="373">
        <v>172.99545193094173</v>
      </c>
      <c r="AU83" s="443"/>
      <c r="AV83" s="373">
        <v>189.15197524498711</v>
      </c>
      <c r="AW83" s="443"/>
      <c r="AX83" s="373">
        <v>180.04519789362146</v>
      </c>
      <c r="AY83" s="443"/>
      <c r="AZ83" s="373">
        <v>149.33483490015081</v>
      </c>
      <c r="BA83" s="443"/>
      <c r="BB83" s="373">
        <v>154.79578151348784</v>
      </c>
      <c r="BC83" s="443"/>
      <c r="BD83" s="373">
        <v>155.11972081681455</v>
      </c>
      <c r="BE83" s="443"/>
      <c r="BF83" s="373">
        <v>155.10361960327486</v>
      </c>
      <c r="BG83" s="443"/>
      <c r="BH83" s="373">
        <v>143.74836479368238</v>
      </c>
      <c r="BI83" s="443"/>
      <c r="BJ83" s="373">
        <v>123.04501861795423</v>
      </c>
      <c r="BK83" s="443"/>
      <c r="BL83" s="424">
        <v>136.40411526130248</v>
      </c>
      <c r="BM83" s="374" t="s">
        <v>1610</v>
      </c>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0.68811682735080248</v>
      </c>
      <c r="G84" s="443"/>
      <c r="H84" s="373">
        <v>0.66517098603426694</v>
      </c>
      <c r="I84" s="443"/>
      <c r="J84" s="373">
        <v>0.66064984408763539</v>
      </c>
      <c r="K84" s="443"/>
      <c r="L84" s="373">
        <v>0.67794262443377762</v>
      </c>
      <c r="M84" s="443"/>
      <c r="N84" s="373">
        <v>0.63791620578497166</v>
      </c>
      <c r="O84" s="443"/>
      <c r="P84" s="373">
        <v>0.53408708819881001</v>
      </c>
      <c r="Q84" s="443"/>
      <c r="R84" s="373">
        <v>0.59837094482423092</v>
      </c>
      <c r="S84" s="443"/>
      <c r="T84" s="373">
        <v>0.56457044489812169</v>
      </c>
      <c r="U84" s="443"/>
      <c r="V84" s="373">
        <v>0.58523121363134156</v>
      </c>
      <c r="W84" s="443"/>
      <c r="X84" s="373">
        <v>0.5711385181425952</v>
      </c>
      <c r="Y84" s="443"/>
      <c r="Z84" s="373">
        <v>0.62543208916759063</v>
      </c>
      <c r="AA84" s="443"/>
      <c r="AB84" s="373">
        <v>0.5130585823626439</v>
      </c>
      <c r="AC84" s="443"/>
      <c r="AD84" s="373">
        <v>0.53240412807282189</v>
      </c>
      <c r="AE84" s="443"/>
      <c r="AF84" s="373">
        <v>0.54618041522445415</v>
      </c>
      <c r="AG84" s="443"/>
      <c r="AH84" s="373">
        <v>0.47759900219768081</v>
      </c>
      <c r="AI84" s="443"/>
      <c r="AJ84" s="373">
        <v>0.44902214883270863</v>
      </c>
      <c r="AK84" s="443"/>
      <c r="AL84" s="373">
        <v>0.32374203649719829</v>
      </c>
      <c r="AM84" s="443"/>
      <c r="AN84" s="373">
        <v>0.31968408593676045</v>
      </c>
      <c r="AO84" s="443"/>
      <c r="AP84" s="373">
        <v>0.21213550349005381</v>
      </c>
      <c r="AQ84" s="443"/>
      <c r="AR84" s="373">
        <v>0.21570093447358479</v>
      </c>
      <c r="AS84" s="443"/>
      <c r="AT84" s="373">
        <v>0.28371947105762868</v>
      </c>
      <c r="AU84" s="443"/>
      <c r="AV84" s="373">
        <v>0.22021646930627309</v>
      </c>
      <c r="AW84" s="443"/>
      <c r="AX84" s="373">
        <v>0.2361123409403337</v>
      </c>
      <c r="AY84" s="443"/>
      <c r="AZ84" s="373">
        <v>0.18995737458014461</v>
      </c>
      <c r="BA84" s="443"/>
      <c r="BB84" s="373">
        <v>0.17951727215740121</v>
      </c>
      <c r="BC84" s="443"/>
      <c r="BD84" s="373">
        <v>0.14564615156847088</v>
      </c>
      <c r="BE84" s="443"/>
      <c r="BF84" s="373">
        <v>0.14174228722929155</v>
      </c>
      <c r="BG84" s="443"/>
      <c r="BH84" s="373">
        <v>0.16078734003721312</v>
      </c>
      <c r="BI84" s="443"/>
      <c r="BJ84" s="373">
        <v>0.13894401391851666</v>
      </c>
      <c r="BK84" s="443"/>
      <c r="BL84" s="424">
        <v>0.15418461472283765</v>
      </c>
      <c r="BM84" s="374" t="s">
        <v>1610</v>
      </c>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191.60230110302322</v>
      </c>
      <c r="G85" s="443"/>
      <c r="H85" s="370">
        <v>186.87534392880139</v>
      </c>
      <c r="I85" s="443"/>
      <c r="J85" s="370">
        <v>156.33832296292402</v>
      </c>
      <c r="K85" s="443"/>
      <c r="L85" s="370">
        <v>159.71724813806952</v>
      </c>
      <c r="M85" s="443"/>
      <c r="N85" s="370">
        <v>152.46683039821565</v>
      </c>
      <c r="O85" s="443"/>
      <c r="P85" s="370">
        <v>164.15600446323009</v>
      </c>
      <c r="Q85" s="443"/>
      <c r="R85" s="370">
        <v>169.39534824401966</v>
      </c>
      <c r="S85" s="443"/>
      <c r="T85" s="370">
        <v>141.69215595937973</v>
      </c>
      <c r="U85" s="443"/>
      <c r="V85" s="370">
        <v>153.84253950299379</v>
      </c>
      <c r="W85" s="443"/>
      <c r="X85" s="370">
        <v>175.28634969042318</v>
      </c>
      <c r="Y85" s="443"/>
      <c r="Z85" s="370">
        <v>234.21173413134142</v>
      </c>
      <c r="AA85" s="443"/>
      <c r="AB85" s="370">
        <v>227.13821877236938</v>
      </c>
      <c r="AC85" s="443"/>
      <c r="AD85" s="370">
        <v>237.98241178690535</v>
      </c>
      <c r="AE85" s="443"/>
      <c r="AF85" s="370">
        <v>215.77012683933279</v>
      </c>
      <c r="AG85" s="443"/>
      <c r="AH85" s="370">
        <v>201.65725139788034</v>
      </c>
      <c r="AI85" s="443"/>
      <c r="AJ85" s="370">
        <v>233.752959672674</v>
      </c>
      <c r="AK85" s="443"/>
      <c r="AL85" s="370">
        <v>218.93808464295353</v>
      </c>
      <c r="AM85" s="443"/>
      <c r="AN85" s="370">
        <v>236.97511040946915</v>
      </c>
      <c r="AO85" s="443"/>
      <c r="AP85" s="370">
        <v>228.66668548774405</v>
      </c>
      <c r="AQ85" s="443"/>
      <c r="AR85" s="370">
        <v>138.21895798916168</v>
      </c>
      <c r="AS85" s="443"/>
      <c r="AT85" s="370">
        <v>196.26675804945307</v>
      </c>
      <c r="AU85" s="443"/>
      <c r="AV85" s="370">
        <v>212.15799579332281</v>
      </c>
      <c r="AW85" s="443"/>
      <c r="AX85" s="370">
        <v>202.01612026241074</v>
      </c>
      <c r="AY85" s="443"/>
      <c r="AZ85" s="370">
        <v>168.58706931081912</v>
      </c>
      <c r="BA85" s="443"/>
      <c r="BB85" s="370">
        <v>174.63763816435323</v>
      </c>
      <c r="BC85" s="443"/>
      <c r="BD85" s="370">
        <v>174.66043634130594</v>
      </c>
      <c r="BE85" s="443"/>
      <c r="BF85" s="370">
        <v>174.08380998562777</v>
      </c>
      <c r="BG85" s="443"/>
      <c r="BH85" s="370">
        <v>161.70022385238832</v>
      </c>
      <c r="BI85" s="443"/>
      <c r="BJ85" s="370">
        <v>138.09801365585596</v>
      </c>
      <c r="BK85" s="443"/>
      <c r="BL85" s="432">
        <v>152.74500226680789</v>
      </c>
      <c r="BM85" s="374" t="s">
        <v>1610</v>
      </c>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188.27232427567242</v>
      </c>
      <c r="G86" s="443"/>
      <c r="H86" s="373">
        <v>183.52725691992779</v>
      </c>
      <c r="I86" s="443"/>
      <c r="J86" s="373">
        <v>152.94668185123015</v>
      </c>
      <c r="K86" s="443"/>
      <c r="L86" s="373">
        <v>156.39032875945745</v>
      </c>
      <c r="M86" s="443"/>
      <c r="N86" s="373">
        <v>149.15652931051585</v>
      </c>
      <c r="O86" s="443"/>
      <c r="P86" s="373">
        <v>160.72016500617283</v>
      </c>
      <c r="Q86" s="443"/>
      <c r="R86" s="373">
        <v>165.86396068401936</v>
      </c>
      <c r="S86" s="443"/>
      <c r="T86" s="373">
        <v>134.28670927455229</v>
      </c>
      <c r="U86" s="443"/>
      <c r="V86" s="373">
        <v>148.35652096206786</v>
      </c>
      <c r="W86" s="443"/>
      <c r="X86" s="373">
        <v>168.16566804288004</v>
      </c>
      <c r="Y86" s="443"/>
      <c r="Z86" s="373">
        <v>228.66415218776442</v>
      </c>
      <c r="AA86" s="443"/>
      <c r="AB86" s="373">
        <v>220.47447882271436</v>
      </c>
      <c r="AC86" s="443"/>
      <c r="AD86" s="373">
        <v>234.97717975383148</v>
      </c>
      <c r="AE86" s="443"/>
      <c r="AF86" s="373">
        <v>211.28812689317192</v>
      </c>
      <c r="AG86" s="443"/>
      <c r="AH86" s="373">
        <v>198.31559192909194</v>
      </c>
      <c r="AI86" s="443"/>
      <c r="AJ86" s="373">
        <v>229.83260500923831</v>
      </c>
      <c r="AK86" s="443"/>
      <c r="AL86" s="373">
        <v>215.51057005874176</v>
      </c>
      <c r="AM86" s="443"/>
      <c r="AN86" s="373">
        <v>234.20580370003745</v>
      </c>
      <c r="AO86" s="443"/>
      <c r="AP86" s="373">
        <v>225.99505279473229</v>
      </c>
      <c r="AQ86" s="443"/>
      <c r="AR86" s="373">
        <v>135.74148062542247</v>
      </c>
      <c r="AS86" s="443"/>
      <c r="AT86" s="373">
        <v>192.82369310013664</v>
      </c>
      <c r="AU86" s="443"/>
      <c r="AV86" s="373">
        <v>210.78830731852614</v>
      </c>
      <c r="AW86" s="443"/>
      <c r="AX86" s="373">
        <v>200.65716121141119</v>
      </c>
      <c r="AY86" s="443"/>
      <c r="AZ86" s="373">
        <v>166.42613617340919</v>
      </c>
      <c r="BA86" s="443"/>
      <c r="BB86" s="373">
        <v>172.51783059390596</v>
      </c>
      <c r="BC86" s="443"/>
      <c r="BD86" s="373">
        <v>172.86142646501037</v>
      </c>
      <c r="BE86" s="443"/>
      <c r="BF86" s="373">
        <v>172.81543702815503</v>
      </c>
      <c r="BG86" s="443"/>
      <c r="BH86" s="373">
        <v>160.12684650821836</v>
      </c>
      <c r="BI86" s="443"/>
      <c r="BJ86" s="373">
        <v>137.0641305288666</v>
      </c>
      <c r="BK86" s="443"/>
      <c r="BL86" s="424">
        <v>151.55754255099856</v>
      </c>
      <c r="BM86" s="374" t="s">
        <v>1610</v>
      </c>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0.21087247253741292</v>
      </c>
      <c r="G87" s="443"/>
      <c r="H87" s="373">
        <v>0.20584575271137162</v>
      </c>
      <c r="I87" s="443"/>
      <c r="J87" s="373">
        <v>0.2064155734479079</v>
      </c>
      <c r="K87" s="443"/>
      <c r="L87" s="373">
        <v>0.21381644188247392</v>
      </c>
      <c r="M87" s="443"/>
      <c r="N87" s="373">
        <v>0.20305146697520562</v>
      </c>
      <c r="O87" s="443"/>
      <c r="P87" s="373">
        <v>0.171541369164248</v>
      </c>
      <c r="Q87" s="443"/>
      <c r="R87" s="373">
        <v>0.19389387162185065</v>
      </c>
      <c r="S87" s="443"/>
      <c r="T87" s="373">
        <v>0.1845327425903755</v>
      </c>
      <c r="U87" s="443"/>
      <c r="V87" s="373">
        <v>0.19291754643689979</v>
      </c>
      <c r="W87" s="443"/>
      <c r="X87" s="373">
        <v>0.1898471620949346</v>
      </c>
      <c r="Y87" s="443"/>
      <c r="Z87" s="373">
        <v>0.20960074185904998</v>
      </c>
      <c r="AA87" s="443"/>
      <c r="AB87" s="373">
        <v>0.17332580738876319</v>
      </c>
      <c r="AC87" s="443"/>
      <c r="AD87" s="373">
        <v>0.18128291893107262</v>
      </c>
      <c r="AE87" s="443"/>
      <c r="AF87" s="373">
        <v>0.18741668028399844</v>
      </c>
      <c r="AG87" s="443"/>
      <c r="AH87" s="373">
        <v>0.16513206950241402</v>
      </c>
      <c r="AI87" s="443"/>
      <c r="AJ87" s="373">
        <v>0.15641292862182027</v>
      </c>
      <c r="AK87" s="443"/>
      <c r="AL87" s="373">
        <v>0.11360134771176313</v>
      </c>
      <c r="AM87" s="443"/>
      <c r="AN87" s="373">
        <v>0.11298717275151834</v>
      </c>
      <c r="AO87" s="443"/>
      <c r="AP87" s="373">
        <v>7.9517172521895219E-2</v>
      </c>
      <c r="AQ87" s="443"/>
      <c r="AR87" s="373">
        <v>8.2489756471193165E-2</v>
      </c>
      <c r="AS87" s="443"/>
      <c r="AT87" s="373">
        <v>9.749504961330735E-2</v>
      </c>
      <c r="AU87" s="443"/>
      <c r="AV87" s="373">
        <v>6.4880647854146045E-2</v>
      </c>
      <c r="AW87" s="443"/>
      <c r="AX87" s="373">
        <v>9.3890773596022353E-2</v>
      </c>
      <c r="AY87" s="443"/>
      <c r="AZ87" s="373">
        <v>6.0010168993570159E-2</v>
      </c>
      <c r="BA87" s="443"/>
      <c r="BB87" s="373">
        <v>6.2110661068947505E-2</v>
      </c>
      <c r="BC87" s="443"/>
      <c r="BD87" s="373">
        <v>6.1280871279084902E-2</v>
      </c>
      <c r="BE87" s="443"/>
      <c r="BF87" s="373">
        <v>5.6598523247263402E-2</v>
      </c>
      <c r="BG87" s="443"/>
      <c r="BH87" s="373">
        <v>5.7567785141087124E-2</v>
      </c>
      <c r="BI87" s="443"/>
      <c r="BJ87" s="373">
        <v>5.7384378618712532E-2</v>
      </c>
      <c r="BK87" s="443"/>
      <c r="BL87" s="424">
        <v>6.2566475906761079E-2</v>
      </c>
      <c r="BM87" s="374" t="s">
        <v>1610</v>
      </c>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3.1191043548133894</v>
      </c>
      <c r="G88" s="443"/>
      <c r="H88" s="373">
        <v>3.1422412561622082</v>
      </c>
      <c r="I88" s="443"/>
      <c r="J88" s="373">
        <v>3.1852255382459527</v>
      </c>
      <c r="K88" s="443"/>
      <c r="L88" s="373">
        <v>3.1131029367296081</v>
      </c>
      <c r="M88" s="443"/>
      <c r="N88" s="373">
        <v>3.1072496207245841</v>
      </c>
      <c r="O88" s="443"/>
      <c r="P88" s="373">
        <v>3.264298087893009</v>
      </c>
      <c r="Q88" s="443"/>
      <c r="R88" s="373">
        <v>3.3374936883784643</v>
      </c>
      <c r="S88" s="443"/>
      <c r="T88" s="373">
        <v>7.2209139422370887</v>
      </c>
      <c r="U88" s="443"/>
      <c r="V88" s="373">
        <v>5.2931009944890377</v>
      </c>
      <c r="W88" s="443"/>
      <c r="X88" s="373">
        <v>6.9308344854481909</v>
      </c>
      <c r="Y88" s="443"/>
      <c r="Z88" s="373">
        <v>5.3379812017179464</v>
      </c>
      <c r="AA88" s="443"/>
      <c r="AB88" s="373">
        <v>6.4904141422662791</v>
      </c>
      <c r="AC88" s="443"/>
      <c r="AD88" s="373">
        <v>2.8239491141428101</v>
      </c>
      <c r="AE88" s="443"/>
      <c r="AF88" s="373">
        <v>4.2945832658768666</v>
      </c>
      <c r="AG88" s="443"/>
      <c r="AH88" s="373">
        <v>3.1765273992859977</v>
      </c>
      <c r="AI88" s="443"/>
      <c r="AJ88" s="373">
        <v>3.7639417348138577</v>
      </c>
      <c r="AK88" s="443"/>
      <c r="AL88" s="373">
        <v>3.3139132365000106</v>
      </c>
      <c r="AM88" s="443"/>
      <c r="AN88" s="373">
        <v>2.656319536680174</v>
      </c>
      <c r="AO88" s="443"/>
      <c r="AP88" s="373">
        <v>2.592115520489862</v>
      </c>
      <c r="AQ88" s="443"/>
      <c r="AR88" s="373">
        <v>2.3949876072680136</v>
      </c>
      <c r="AS88" s="443"/>
      <c r="AT88" s="373">
        <v>3.3455698997031078</v>
      </c>
      <c r="AU88" s="443"/>
      <c r="AV88" s="373">
        <v>1.3048078269425105</v>
      </c>
      <c r="AW88" s="443"/>
      <c r="AX88" s="373">
        <v>1.2650682774035169</v>
      </c>
      <c r="AY88" s="443"/>
      <c r="AZ88" s="373">
        <v>2.1009229684163637</v>
      </c>
      <c r="BA88" s="443"/>
      <c r="BB88" s="373">
        <v>2.0576969093783273</v>
      </c>
      <c r="BC88" s="443"/>
      <c r="BD88" s="373">
        <v>1.7377290050164771</v>
      </c>
      <c r="BE88" s="443"/>
      <c r="BF88" s="373">
        <v>1.2117744342254753</v>
      </c>
      <c r="BG88" s="443"/>
      <c r="BH88" s="373">
        <v>1.5158095590288805</v>
      </c>
      <c r="BI88" s="443"/>
      <c r="BJ88" s="373">
        <v>0.97649874837066641</v>
      </c>
      <c r="BK88" s="443"/>
      <c r="BL88" s="424">
        <v>1.1248932399025799</v>
      </c>
      <c r="BM88" s="374" t="s">
        <v>1610</v>
      </c>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v>
      </c>
      <c r="G89" s="443"/>
      <c r="H89" s="370">
        <v>0</v>
      </c>
      <c r="I89" s="443"/>
      <c r="J89" s="370">
        <v>0</v>
      </c>
      <c r="K89" s="443"/>
      <c r="L89" s="370">
        <v>0</v>
      </c>
      <c r="M89" s="443"/>
      <c r="N89" s="370">
        <v>0</v>
      </c>
      <c r="O89" s="443"/>
      <c r="P89" s="370">
        <v>0</v>
      </c>
      <c r="Q89" s="443"/>
      <c r="R89" s="370">
        <v>0</v>
      </c>
      <c r="S89" s="443"/>
      <c r="T89" s="370">
        <v>0</v>
      </c>
      <c r="U89" s="443"/>
      <c r="V89" s="370">
        <v>0</v>
      </c>
      <c r="W89" s="443"/>
      <c r="X89" s="370">
        <v>0</v>
      </c>
      <c r="Y89" s="443"/>
      <c r="Z89" s="370">
        <v>0</v>
      </c>
      <c r="AA89" s="443"/>
      <c r="AB89" s="370">
        <v>0</v>
      </c>
      <c r="AC89" s="443"/>
      <c r="AD89" s="370">
        <v>0</v>
      </c>
      <c r="AE89" s="443"/>
      <c r="AF89" s="370">
        <v>0</v>
      </c>
      <c r="AG89" s="443"/>
      <c r="AH89" s="370">
        <v>0</v>
      </c>
      <c r="AI89" s="443"/>
      <c r="AJ89" s="370">
        <v>0</v>
      </c>
      <c r="AK89" s="443"/>
      <c r="AL89" s="370">
        <v>0</v>
      </c>
      <c r="AM89" s="443"/>
      <c r="AN89" s="370">
        <v>0</v>
      </c>
      <c r="AO89" s="443"/>
      <c r="AP89" s="370">
        <v>0</v>
      </c>
      <c r="AQ89" s="443"/>
      <c r="AR89" s="370">
        <v>0</v>
      </c>
      <c r="AS89" s="443"/>
      <c r="AT89" s="370">
        <v>0</v>
      </c>
      <c r="AU89" s="443"/>
      <c r="AV89" s="370">
        <v>0</v>
      </c>
      <c r="AW89" s="443"/>
      <c r="AX89" s="370">
        <v>0</v>
      </c>
      <c r="AY89" s="443"/>
      <c r="AZ89" s="370">
        <v>0</v>
      </c>
      <c r="BA89" s="443"/>
      <c r="BB89" s="370">
        <v>0</v>
      </c>
      <c r="BC89" s="443"/>
      <c r="BD89" s="370">
        <v>0</v>
      </c>
      <c r="BE89" s="443"/>
      <c r="BF89" s="370">
        <v>0</v>
      </c>
      <c r="BG89" s="443"/>
      <c r="BH89" s="370">
        <v>0</v>
      </c>
      <c r="BI89" s="443"/>
      <c r="BJ89" s="370">
        <v>0</v>
      </c>
      <c r="BK89" s="443"/>
      <c r="BL89" s="432">
        <v>0</v>
      </c>
      <c r="BM89" s="374" t="s">
        <v>1610</v>
      </c>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443"/>
      <c r="H90" s="370">
        <v>0</v>
      </c>
      <c r="I90" s="443"/>
      <c r="J90" s="370">
        <v>0</v>
      </c>
      <c r="K90" s="443"/>
      <c r="L90" s="370">
        <v>0</v>
      </c>
      <c r="M90" s="443"/>
      <c r="N90" s="370">
        <v>0</v>
      </c>
      <c r="O90" s="443"/>
      <c r="P90" s="370">
        <v>0</v>
      </c>
      <c r="Q90" s="443"/>
      <c r="R90" s="370">
        <v>0</v>
      </c>
      <c r="S90" s="443"/>
      <c r="T90" s="370">
        <v>0</v>
      </c>
      <c r="U90" s="443"/>
      <c r="V90" s="370">
        <v>0</v>
      </c>
      <c r="W90" s="443"/>
      <c r="X90" s="370">
        <v>0</v>
      </c>
      <c r="Y90" s="443"/>
      <c r="Z90" s="370">
        <v>0</v>
      </c>
      <c r="AA90" s="443"/>
      <c r="AB90" s="370">
        <v>0</v>
      </c>
      <c r="AC90" s="443"/>
      <c r="AD90" s="370">
        <v>0</v>
      </c>
      <c r="AE90" s="443"/>
      <c r="AF90" s="370">
        <v>0</v>
      </c>
      <c r="AG90" s="443"/>
      <c r="AH90" s="370">
        <v>0</v>
      </c>
      <c r="AI90" s="443"/>
      <c r="AJ90" s="370">
        <v>0</v>
      </c>
      <c r="AK90" s="443"/>
      <c r="AL90" s="370">
        <v>0</v>
      </c>
      <c r="AM90" s="443"/>
      <c r="AN90" s="370">
        <v>0</v>
      </c>
      <c r="AO90" s="443"/>
      <c r="AP90" s="370">
        <v>5.2068332900847055E-3</v>
      </c>
      <c r="AQ90" s="443"/>
      <c r="AR90" s="370">
        <v>5.3175703361289413E-3</v>
      </c>
      <c r="AS90" s="443"/>
      <c r="AT90" s="370">
        <v>6.1282411625397963E-3</v>
      </c>
      <c r="AU90" s="443"/>
      <c r="AV90" s="370">
        <v>3.8186062830704599E-3</v>
      </c>
      <c r="AW90" s="443"/>
      <c r="AX90" s="370">
        <v>4.9269382239393355E-3</v>
      </c>
      <c r="AY90" s="443"/>
      <c r="AZ90" s="370">
        <v>3.3977864672328426E-3</v>
      </c>
      <c r="BA90" s="443"/>
      <c r="BB90" s="370">
        <v>3.2872328670842544E-3</v>
      </c>
      <c r="BC90" s="443"/>
      <c r="BD90" s="370">
        <v>2.9821804389632929E-3</v>
      </c>
      <c r="BE90" s="443"/>
      <c r="BF90" s="370">
        <v>2.9079753178367926E-3</v>
      </c>
      <c r="BG90" s="443"/>
      <c r="BH90" s="370">
        <v>2.589566698627338E-3</v>
      </c>
      <c r="BI90" s="443"/>
      <c r="BJ90" s="370">
        <v>2.8920010210174533E-3</v>
      </c>
      <c r="BK90" s="443"/>
      <c r="BL90" s="432">
        <v>0</v>
      </c>
      <c r="BM90" s="374" t="s">
        <v>1610</v>
      </c>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6957.2427073320796</v>
      </c>
      <c r="G91" s="393"/>
      <c r="H91" s="386">
        <v>6775.963914406324</v>
      </c>
      <c r="I91" s="393"/>
      <c r="J91" s="386">
        <v>5903.4391701783543</v>
      </c>
      <c r="K91" s="393"/>
      <c r="L91" s="386">
        <v>6018.7888050120937</v>
      </c>
      <c r="M91" s="393"/>
      <c r="N91" s="386">
        <v>5749.7843720659193</v>
      </c>
      <c r="O91" s="393"/>
      <c r="P91" s="386">
        <v>5921.5461663572469</v>
      </c>
      <c r="Q91" s="393"/>
      <c r="R91" s="386">
        <v>6160.5445075732832</v>
      </c>
      <c r="S91" s="393"/>
      <c r="T91" s="386">
        <v>5218.9041325334038</v>
      </c>
      <c r="U91" s="393"/>
      <c r="V91" s="386">
        <v>5683.0741587881657</v>
      </c>
      <c r="W91" s="393"/>
      <c r="X91" s="386">
        <v>6210.1023762268669</v>
      </c>
      <c r="Y91" s="393"/>
      <c r="Z91" s="386">
        <v>7971.8514031382638</v>
      </c>
      <c r="AA91" s="393"/>
      <c r="AB91" s="386">
        <v>7775.6376130920416</v>
      </c>
      <c r="AC91" s="393"/>
      <c r="AD91" s="386">
        <v>8015.6033021323983</v>
      </c>
      <c r="AE91" s="393"/>
      <c r="AF91" s="386">
        <v>7398.0676139583293</v>
      </c>
      <c r="AG91" s="393"/>
      <c r="AH91" s="386">
        <v>6969.3253686355083</v>
      </c>
      <c r="AI91" s="393"/>
      <c r="AJ91" s="386">
        <v>7820.0552505219803</v>
      </c>
      <c r="AK91" s="393"/>
      <c r="AL91" s="386">
        <v>7345.9530435714705</v>
      </c>
      <c r="AM91" s="393"/>
      <c r="AN91" s="386">
        <v>7989.0642589732852</v>
      </c>
      <c r="AO91" s="393"/>
      <c r="AP91" s="386">
        <v>7681.486076067109</v>
      </c>
      <c r="AQ91" s="393"/>
      <c r="AR91" s="386">
        <v>5234.4462246936873</v>
      </c>
      <c r="AS91" s="393"/>
      <c r="AT91" s="386">
        <v>7012.3992554689057</v>
      </c>
      <c r="AU91" s="393"/>
      <c r="AV91" s="386">
        <v>7287.1831837731097</v>
      </c>
      <c r="AW91" s="393"/>
      <c r="AX91" s="386">
        <v>7188.4280161273346</v>
      </c>
      <c r="AY91" s="393"/>
      <c r="AZ91" s="386">
        <v>6187.6722831851957</v>
      </c>
      <c r="BA91" s="393"/>
      <c r="BB91" s="386">
        <v>6271.3461678837057</v>
      </c>
      <c r="BC91" s="393"/>
      <c r="BD91" s="386">
        <v>6539.9432181162219</v>
      </c>
      <c r="BE91" s="393"/>
      <c r="BF91" s="386">
        <v>6493.1444555716953</v>
      </c>
      <c r="BG91" s="393"/>
      <c r="BH91" s="386">
        <v>6344.3756474995225</v>
      </c>
      <c r="BI91" s="393"/>
      <c r="BJ91" s="386">
        <v>5549.2547473310933</v>
      </c>
      <c r="BK91" s="393"/>
      <c r="BL91" s="435">
        <f>SUM(BL92:BL94)</f>
        <v>5862.2257339305888</v>
      </c>
      <c r="BM91" s="397" t="s">
        <v>1610</v>
      </c>
      <c r="CJ91" s="310"/>
      <c r="CK91" s="303"/>
      <c r="CL91" s="310"/>
      <c r="CM91" s="304" t="s">
        <v>30</v>
      </c>
      <c r="CN91" s="303" t="s">
        <v>946</v>
      </c>
      <c r="CO91" s="310"/>
      <c r="CP91" s="310"/>
      <c r="CQ91" s="310"/>
      <c r="CR91" s="310"/>
      <c r="CS91" s="310"/>
      <c r="CT91" s="310"/>
    </row>
    <row r="92" spans="1:98" ht="13">
      <c r="A92" s="152"/>
      <c r="B92" s="5"/>
      <c r="C92" s="222"/>
      <c r="D92" s="588" t="s">
        <v>151</v>
      </c>
      <c r="E92" s="589"/>
      <c r="F92" s="387">
        <v>1022.4740959107174</v>
      </c>
      <c r="G92" s="443"/>
      <c r="H92" s="389">
        <v>981.18941988188294</v>
      </c>
      <c r="I92" s="443"/>
      <c r="J92" s="389">
        <v>967.46019202599769</v>
      </c>
      <c r="K92" s="443"/>
      <c r="L92" s="389">
        <v>985.62007571622712</v>
      </c>
      <c r="M92" s="443"/>
      <c r="N92" s="389">
        <v>920.72782447881536</v>
      </c>
      <c r="O92" s="443"/>
      <c r="P92" s="389">
        <v>765.31989268027144</v>
      </c>
      <c r="Q92" s="443"/>
      <c r="R92" s="389">
        <v>851.27073977597661</v>
      </c>
      <c r="S92" s="443"/>
      <c r="T92" s="389">
        <v>797.42742514892382</v>
      </c>
      <c r="U92" s="443"/>
      <c r="V92" s="389">
        <v>820.70692611859181</v>
      </c>
      <c r="W92" s="443"/>
      <c r="X92" s="389">
        <v>795.24560690883186</v>
      </c>
      <c r="Y92" s="443"/>
      <c r="Z92" s="389">
        <v>864.67057161085017</v>
      </c>
      <c r="AA92" s="443"/>
      <c r="AB92" s="389">
        <v>704.30187856291479</v>
      </c>
      <c r="AC92" s="443"/>
      <c r="AD92" s="389">
        <v>725.71434466170342</v>
      </c>
      <c r="AE92" s="443"/>
      <c r="AF92" s="389">
        <v>739.27135505998217</v>
      </c>
      <c r="AG92" s="443"/>
      <c r="AH92" s="389">
        <v>641.92686551909287</v>
      </c>
      <c r="AI92" s="443"/>
      <c r="AJ92" s="389">
        <v>599.31490860603481</v>
      </c>
      <c r="AK92" s="443"/>
      <c r="AL92" s="389">
        <v>429.10368876043975</v>
      </c>
      <c r="AM92" s="443"/>
      <c r="AN92" s="389">
        <v>420.79491457309354</v>
      </c>
      <c r="AO92" s="443"/>
      <c r="AP92" s="389">
        <v>326.30856185840184</v>
      </c>
      <c r="AQ92" s="443"/>
      <c r="AR92" s="389">
        <v>286.30025877533427</v>
      </c>
      <c r="AS92" s="443"/>
      <c r="AT92" s="389">
        <v>241.59383470422782</v>
      </c>
      <c r="AU92" s="443"/>
      <c r="AV92" s="389">
        <v>171.09261055576357</v>
      </c>
      <c r="AW92" s="443"/>
      <c r="AX92" s="389">
        <v>221.5637694135242</v>
      </c>
      <c r="AY92" s="443"/>
      <c r="AZ92" s="389">
        <v>147.61374558779985</v>
      </c>
      <c r="BA92" s="443"/>
      <c r="BB92" s="389">
        <v>137.35478406904278</v>
      </c>
      <c r="BC92" s="443"/>
      <c r="BD92" s="389">
        <v>119.11047766790247</v>
      </c>
      <c r="BE92" s="443"/>
      <c r="BF92" s="389">
        <v>120.40874919913475</v>
      </c>
      <c r="BG92" s="443"/>
      <c r="BH92" s="389">
        <v>129.58321118625838</v>
      </c>
      <c r="BI92" s="443"/>
      <c r="BJ92" s="389">
        <v>132.65461305880913</v>
      </c>
      <c r="BK92" s="443"/>
      <c r="BL92" s="423">
        <v>145.44691516148944</v>
      </c>
      <c r="BM92" s="374" t="s">
        <v>1610</v>
      </c>
      <c r="CJ92" s="310"/>
      <c r="CK92" s="303"/>
      <c r="CL92" s="310"/>
      <c r="CM92" s="304" t="s">
        <v>961</v>
      </c>
      <c r="CN92" s="303" t="s">
        <v>946</v>
      </c>
      <c r="CO92" s="310"/>
      <c r="CP92" s="310"/>
      <c r="CQ92" s="310"/>
      <c r="CR92" s="310"/>
      <c r="CS92" s="310"/>
      <c r="CT92" s="310"/>
    </row>
    <row r="93" spans="1:98" ht="13">
      <c r="A93" s="39"/>
      <c r="B93" s="5"/>
      <c r="C93" s="222"/>
      <c r="D93" s="590" t="s">
        <v>431</v>
      </c>
      <c r="E93" s="589"/>
      <c r="F93" s="387">
        <v>5302.4979664213615</v>
      </c>
      <c r="G93" s="443"/>
      <c r="H93" s="389">
        <v>5168.9127345244415</v>
      </c>
      <c r="I93" s="443"/>
      <c r="J93" s="389">
        <v>4305.0548031523567</v>
      </c>
      <c r="K93" s="443"/>
      <c r="L93" s="389">
        <v>4401.8511367958663</v>
      </c>
      <c r="M93" s="443"/>
      <c r="N93" s="389">
        <v>4198.3795975871035</v>
      </c>
      <c r="O93" s="443"/>
      <c r="P93" s="389">
        <v>4527.468511176975</v>
      </c>
      <c r="Q93" s="443"/>
      <c r="R93" s="389">
        <v>4671.1714323013066</v>
      </c>
      <c r="S93" s="443"/>
      <c r="T93" s="389">
        <v>3779.8803172620796</v>
      </c>
      <c r="U93" s="443"/>
      <c r="V93" s="389">
        <v>4176.7845640255737</v>
      </c>
      <c r="W93" s="443"/>
      <c r="X93" s="389">
        <v>4736.6677089700343</v>
      </c>
      <c r="Y93" s="443"/>
      <c r="Z93" s="409">
        <v>6444.3352271514132</v>
      </c>
      <c r="AA93" s="443" t="s">
        <v>353</v>
      </c>
      <c r="AB93" s="389">
        <v>6215.6830159491274</v>
      </c>
      <c r="AC93" s="443"/>
      <c r="AD93" s="389">
        <v>6624.8479673410948</v>
      </c>
      <c r="AE93" s="443"/>
      <c r="AF93" s="389">
        <v>5955.2458096943474</v>
      </c>
      <c r="AG93" s="443"/>
      <c r="AH93" s="389">
        <v>5590.4319106268158</v>
      </c>
      <c r="AI93" s="443"/>
      <c r="AJ93" s="389">
        <v>6481.4431875527453</v>
      </c>
      <c r="AK93" s="443"/>
      <c r="AL93" s="389">
        <v>6079.9550657254304</v>
      </c>
      <c r="AM93" s="443"/>
      <c r="AN93" s="389">
        <v>6608.159120214591</v>
      </c>
      <c r="AO93" s="443"/>
      <c r="AP93" s="389">
        <v>6377.8682306335077</v>
      </c>
      <c r="AQ93" s="443"/>
      <c r="AR93" s="409">
        <v>3828.3838165935531</v>
      </c>
      <c r="AS93" s="443" t="s">
        <v>353</v>
      </c>
      <c r="AT93" s="409">
        <v>5439.5287220246782</v>
      </c>
      <c r="AU93" s="443" t="s">
        <v>353</v>
      </c>
      <c r="AV93" s="389">
        <v>5948.9871334549462</v>
      </c>
      <c r="AW93" s="443"/>
      <c r="AX93" s="389">
        <v>5661.6431244085306</v>
      </c>
      <c r="AY93" s="443"/>
      <c r="AZ93" s="389">
        <v>4696.4336325057957</v>
      </c>
      <c r="BA93" s="443"/>
      <c r="BB93" s="389">
        <v>4867.8568596170626</v>
      </c>
      <c r="BC93" s="443"/>
      <c r="BD93" s="389">
        <v>4878.4702710851197</v>
      </c>
      <c r="BE93" s="443"/>
      <c r="BF93" s="389">
        <v>4877.2035969513599</v>
      </c>
      <c r="BG93" s="443"/>
      <c r="BH93" s="389">
        <v>4518.6771541804646</v>
      </c>
      <c r="BI93" s="443"/>
      <c r="BJ93" s="389">
        <v>3867.2433789968445</v>
      </c>
      <c r="BK93" s="443"/>
      <c r="BL93" s="423">
        <v>3995.7477888294102</v>
      </c>
      <c r="BM93" s="374" t="s">
        <v>1610</v>
      </c>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632.27064500000017</v>
      </c>
      <c r="G94" s="394"/>
      <c r="H94" s="392">
        <v>625.86176000000023</v>
      </c>
      <c r="I94" s="394"/>
      <c r="J94" s="392">
        <v>630.92417500000022</v>
      </c>
      <c r="K94" s="394"/>
      <c r="L94" s="392">
        <v>631.31759250000016</v>
      </c>
      <c r="M94" s="394"/>
      <c r="N94" s="392">
        <v>630.67695000000015</v>
      </c>
      <c r="O94" s="394"/>
      <c r="P94" s="392">
        <v>628.75776250000013</v>
      </c>
      <c r="Q94" s="394"/>
      <c r="R94" s="392">
        <v>638.10233549600014</v>
      </c>
      <c r="S94" s="394"/>
      <c r="T94" s="392">
        <v>641.59639012240007</v>
      </c>
      <c r="U94" s="394"/>
      <c r="V94" s="392">
        <v>685.58266864400014</v>
      </c>
      <c r="W94" s="394"/>
      <c r="X94" s="392">
        <v>678.18906034800011</v>
      </c>
      <c r="Y94" s="394"/>
      <c r="Z94" s="392">
        <v>662.84560437600021</v>
      </c>
      <c r="AA94" s="394"/>
      <c r="AB94" s="392">
        <v>855.65271858000006</v>
      </c>
      <c r="AC94" s="394"/>
      <c r="AD94" s="392">
        <v>665.04099012960023</v>
      </c>
      <c r="AE94" s="394"/>
      <c r="AF94" s="392">
        <v>703.55044920400019</v>
      </c>
      <c r="AG94" s="394"/>
      <c r="AH94" s="392">
        <v>736.96659248960009</v>
      </c>
      <c r="AI94" s="394"/>
      <c r="AJ94" s="392">
        <v>739.29715436320009</v>
      </c>
      <c r="AK94" s="394"/>
      <c r="AL94" s="392">
        <v>836.89428908560024</v>
      </c>
      <c r="AM94" s="394"/>
      <c r="AN94" s="392">
        <v>960.11022418560015</v>
      </c>
      <c r="AO94" s="394"/>
      <c r="AP94" s="392">
        <v>977.30928357519997</v>
      </c>
      <c r="AQ94" s="394"/>
      <c r="AR94" s="392">
        <v>1119.7621493248002</v>
      </c>
      <c r="AS94" s="394"/>
      <c r="AT94" s="392">
        <v>1331.2766987400003</v>
      </c>
      <c r="AU94" s="394"/>
      <c r="AV94" s="392">
        <v>1167.1034397624001</v>
      </c>
      <c r="AW94" s="394"/>
      <c r="AX94" s="392">
        <v>1305.2211223052802</v>
      </c>
      <c r="AY94" s="394"/>
      <c r="AZ94" s="392">
        <v>1343.6249050916003</v>
      </c>
      <c r="BA94" s="394"/>
      <c r="BB94" s="392">
        <v>1266.1345241976003</v>
      </c>
      <c r="BC94" s="394"/>
      <c r="BD94" s="392">
        <v>1542.3624693632</v>
      </c>
      <c r="BE94" s="394"/>
      <c r="BF94" s="392">
        <v>1495.5321094212002</v>
      </c>
      <c r="BG94" s="394"/>
      <c r="BH94" s="392">
        <v>1696.1152821328001</v>
      </c>
      <c r="BI94" s="394"/>
      <c r="BJ94" s="392">
        <v>1549.3567552754394</v>
      </c>
      <c r="BK94" s="394"/>
      <c r="BL94" s="436">
        <v>1721.0310299396888</v>
      </c>
      <c r="BM94" s="398" t="s">
        <v>1610</v>
      </c>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207174.85110343099</v>
      </c>
      <c r="G95" s="443"/>
      <c r="H95" s="389">
        <v>201201.17337320789</v>
      </c>
      <c r="I95" s="443"/>
      <c r="J95" s="389">
        <v>191182.85404501972</v>
      </c>
      <c r="K95" s="443"/>
      <c r="L95" s="389">
        <v>184147.31095842004</v>
      </c>
      <c r="M95" s="443"/>
      <c r="N95" s="389">
        <v>181572.37364976903</v>
      </c>
      <c r="O95" s="443"/>
      <c r="P95" s="389">
        <v>173194.63062257707</v>
      </c>
      <c r="Q95" s="443"/>
      <c r="R95" s="389">
        <v>169211.24739093866</v>
      </c>
      <c r="S95" s="443"/>
      <c r="T95" s="389">
        <v>167169.27074051998</v>
      </c>
      <c r="U95" s="443"/>
      <c r="V95" s="389">
        <v>165235.35965552484</v>
      </c>
      <c r="W95" s="443"/>
      <c r="X95" s="389">
        <v>163666.42091389559</v>
      </c>
      <c r="Y95" s="443"/>
      <c r="Z95" s="389">
        <v>163676.4177664046</v>
      </c>
      <c r="AA95" s="443"/>
      <c r="AB95" s="389">
        <v>163941.33147666475</v>
      </c>
      <c r="AC95" s="443"/>
      <c r="AD95" s="389">
        <v>156735.38695516312</v>
      </c>
      <c r="AE95" s="443"/>
      <c r="AF95" s="389">
        <v>154262.0624689094</v>
      </c>
      <c r="AG95" s="443"/>
      <c r="AH95" s="389">
        <v>147115.84938753812</v>
      </c>
      <c r="AI95" s="443"/>
      <c r="AJ95" s="389">
        <v>147319.77475570823</v>
      </c>
      <c r="AK95" s="443"/>
      <c r="AL95" s="389">
        <v>144965.94390886257</v>
      </c>
      <c r="AM95" s="443"/>
      <c r="AN95" s="389">
        <v>139715.89534839071</v>
      </c>
      <c r="AO95" s="443"/>
      <c r="AP95" s="389">
        <v>139153.83244207152</v>
      </c>
      <c r="AQ95" s="443"/>
      <c r="AR95" s="389">
        <v>132442.49960712166</v>
      </c>
      <c r="AS95" s="443"/>
      <c r="AT95" s="389">
        <v>134684.52448876423</v>
      </c>
      <c r="AU95" s="443"/>
      <c r="AV95" s="389">
        <v>134248.86698861295</v>
      </c>
      <c r="AW95" s="443"/>
      <c r="AX95" s="389">
        <v>134226.43004885025</v>
      </c>
      <c r="AY95" s="443"/>
      <c r="AZ95" s="389">
        <v>131610.77204956059</v>
      </c>
      <c r="BA95" s="443"/>
      <c r="BB95" s="389">
        <v>129221.12753792718</v>
      </c>
      <c r="BC95" s="443"/>
      <c r="BD95" s="389">
        <v>128542.7188961894</v>
      </c>
      <c r="BE95" s="443"/>
      <c r="BF95" s="389">
        <v>127197.65739304962</v>
      </c>
      <c r="BG95" s="443"/>
      <c r="BH95" s="389">
        <v>124409.89265663843</v>
      </c>
      <c r="BI95" s="443"/>
      <c r="BJ95" s="389">
        <v>121761.52463623507</v>
      </c>
      <c r="BK95" s="443"/>
      <c r="BL95" s="423">
        <f>SUM(BL5,BL91)</f>
        <v>119178.06131018326</v>
      </c>
      <c r="BM95" s="374" t="s">
        <v>1610</v>
      </c>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443"/>
      <c r="H96" s="389" t="s">
        <v>700</v>
      </c>
      <c r="I96" s="443"/>
      <c r="J96" s="389" t="s">
        <v>700</v>
      </c>
      <c r="K96" s="443"/>
      <c r="L96" s="389" t="s">
        <v>700</v>
      </c>
      <c r="M96" s="443"/>
      <c r="N96" s="389" t="s">
        <v>700</v>
      </c>
      <c r="O96" s="443"/>
      <c r="P96" s="389" t="s">
        <v>700</v>
      </c>
      <c r="Q96" s="443"/>
      <c r="R96" s="389" t="s">
        <v>700</v>
      </c>
      <c r="S96" s="443"/>
      <c r="T96" s="389" t="s">
        <v>700</v>
      </c>
      <c r="U96" s="443"/>
      <c r="V96" s="389" t="s">
        <v>700</v>
      </c>
      <c r="W96" s="443"/>
      <c r="X96" s="389" t="s">
        <v>700</v>
      </c>
      <c r="Y96" s="443"/>
      <c r="Z96" s="389" t="s">
        <v>700</v>
      </c>
      <c r="AA96" s="443"/>
      <c r="AB96" s="389" t="s">
        <v>700</v>
      </c>
      <c r="AC96" s="443"/>
      <c r="AD96" s="389" t="s">
        <v>700</v>
      </c>
      <c r="AE96" s="443"/>
      <c r="AF96" s="389" t="s">
        <v>700</v>
      </c>
      <c r="AG96" s="443"/>
      <c r="AH96" s="389" t="s">
        <v>700</v>
      </c>
      <c r="AI96" s="443"/>
      <c r="AJ96" s="389" t="s">
        <v>700</v>
      </c>
      <c r="AK96" s="443"/>
      <c r="AL96" s="389" t="s">
        <v>700</v>
      </c>
      <c r="AM96" s="443"/>
      <c r="AN96" s="389" t="s">
        <v>700</v>
      </c>
      <c r="AO96" s="443"/>
      <c r="AP96" s="389" t="s">
        <v>700</v>
      </c>
      <c r="AQ96" s="443"/>
      <c r="AR96" s="389" t="s">
        <v>700</v>
      </c>
      <c r="AS96" s="443"/>
      <c r="AT96" s="389" t="s">
        <v>700</v>
      </c>
      <c r="AU96" s="443"/>
      <c r="AV96" s="389" t="s">
        <v>700</v>
      </c>
      <c r="AW96" s="443"/>
      <c r="AX96" s="389" t="s">
        <v>700</v>
      </c>
      <c r="AY96" s="443"/>
      <c r="AZ96" s="389" t="s">
        <v>700</v>
      </c>
      <c r="BA96" s="443"/>
      <c r="BB96" s="401" t="s">
        <v>700</v>
      </c>
      <c r="BC96" s="443"/>
      <c r="BD96" s="401" t="s">
        <v>700</v>
      </c>
      <c r="BE96" s="443"/>
      <c r="BF96" s="401" t="s">
        <v>700</v>
      </c>
      <c r="BG96" s="443"/>
      <c r="BH96" s="401" t="s">
        <v>700</v>
      </c>
      <c r="BI96" s="443"/>
      <c r="BJ96" s="401" t="s">
        <v>700</v>
      </c>
      <c r="BK96" s="443"/>
      <c r="BL96" s="423"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443"/>
      <c r="H97" s="373">
        <v>0</v>
      </c>
      <c r="I97" s="443"/>
      <c r="J97" s="373">
        <v>0</v>
      </c>
      <c r="K97" s="443"/>
      <c r="L97" s="373">
        <v>0</v>
      </c>
      <c r="M97" s="443"/>
      <c r="N97" s="373">
        <v>0</v>
      </c>
      <c r="O97" s="443"/>
      <c r="P97" s="373">
        <v>0</v>
      </c>
      <c r="Q97" s="443"/>
      <c r="R97" s="373">
        <v>0</v>
      </c>
      <c r="S97" s="443"/>
      <c r="T97" s="373">
        <v>0</v>
      </c>
      <c r="U97" s="443"/>
      <c r="V97" s="373">
        <v>0</v>
      </c>
      <c r="W97" s="443"/>
      <c r="X97" s="373">
        <v>0</v>
      </c>
      <c r="Y97" s="443"/>
      <c r="Z97" s="373">
        <v>0</v>
      </c>
      <c r="AA97" s="443"/>
      <c r="AB97" s="373">
        <v>0</v>
      </c>
      <c r="AC97" s="443"/>
      <c r="AD97" s="373">
        <v>0</v>
      </c>
      <c r="AE97" s="443"/>
      <c r="AF97" s="373">
        <v>0</v>
      </c>
      <c r="AG97" s="443"/>
      <c r="AH97" s="373">
        <v>0</v>
      </c>
      <c r="AI97" s="443"/>
      <c r="AJ97" s="373">
        <v>0</v>
      </c>
      <c r="AK97" s="443"/>
      <c r="AL97" s="373">
        <v>0</v>
      </c>
      <c r="AM97" s="443"/>
      <c r="AN97" s="373">
        <v>0</v>
      </c>
      <c r="AO97" s="443"/>
      <c r="AP97" s="373">
        <v>0</v>
      </c>
      <c r="AQ97" s="443"/>
      <c r="AR97" s="373">
        <v>0</v>
      </c>
      <c r="AS97" s="443"/>
      <c r="AT97" s="373">
        <v>0</v>
      </c>
      <c r="AU97" s="443"/>
      <c r="AV97" s="373">
        <v>0</v>
      </c>
      <c r="AW97" s="443"/>
      <c r="AX97" s="373">
        <v>0</v>
      </c>
      <c r="AY97" s="443"/>
      <c r="AZ97" s="373">
        <v>0</v>
      </c>
      <c r="BA97" s="443"/>
      <c r="BB97" s="373">
        <v>0</v>
      </c>
      <c r="BC97" s="443"/>
      <c r="BD97" s="373">
        <v>0</v>
      </c>
      <c r="BE97" s="443"/>
      <c r="BF97" s="373">
        <v>0</v>
      </c>
      <c r="BG97" s="443"/>
      <c r="BH97" s="373">
        <v>0</v>
      </c>
      <c r="BI97" s="443"/>
      <c r="BJ97" s="373">
        <v>0</v>
      </c>
      <c r="BK97" s="443"/>
      <c r="BL97" s="424">
        <v>0</v>
      </c>
      <c r="BM97" s="374" t="s">
        <v>1610</v>
      </c>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443"/>
      <c r="H98" s="373" t="s">
        <v>700</v>
      </c>
      <c r="I98" s="443"/>
      <c r="J98" s="373" t="s">
        <v>700</v>
      </c>
      <c r="K98" s="443"/>
      <c r="L98" s="373" t="s">
        <v>700</v>
      </c>
      <c r="M98" s="443"/>
      <c r="N98" s="373" t="s">
        <v>700</v>
      </c>
      <c r="O98" s="443"/>
      <c r="P98" s="373" t="s">
        <v>700</v>
      </c>
      <c r="Q98" s="443"/>
      <c r="R98" s="373" t="s">
        <v>700</v>
      </c>
      <c r="S98" s="443"/>
      <c r="T98" s="373" t="s">
        <v>700</v>
      </c>
      <c r="U98" s="443"/>
      <c r="V98" s="373" t="s">
        <v>700</v>
      </c>
      <c r="W98" s="443"/>
      <c r="X98" s="373" t="s">
        <v>700</v>
      </c>
      <c r="Y98" s="443"/>
      <c r="Z98" s="373" t="s">
        <v>700</v>
      </c>
      <c r="AA98" s="443"/>
      <c r="AB98" s="373" t="s">
        <v>700</v>
      </c>
      <c r="AC98" s="443"/>
      <c r="AD98" s="373" t="s">
        <v>700</v>
      </c>
      <c r="AE98" s="443"/>
      <c r="AF98" s="373" t="s">
        <v>700</v>
      </c>
      <c r="AG98" s="443"/>
      <c r="AH98" s="373" t="s">
        <v>700</v>
      </c>
      <c r="AI98" s="443"/>
      <c r="AJ98" s="373" t="s">
        <v>700</v>
      </c>
      <c r="AK98" s="443"/>
      <c r="AL98" s="373" t="s">
        <v>700</v>
      </c>
      <c r="AM98" s="443"/>
      <c r="AN98" s="373" t="s">
        <v>700</v>
      </c>
      <c r="AO98" s="443"/>
      <c r="AP98" s="373" t="s">
        <v>700</v>
      </c>
      <c r="AQ98" s="443"/>
      <c r="AR98" s="373" t="s">
        <v>700</v>
      </c>
      <c r="AS98" s="443"/>
      <c r="AT98" s="373" t="s">
        <v>700</v>
      </c>
      <c r="AU98" s="443"/>
      <c r="AV98" s="373" t="s">
        <v>700</v>
      </c>
      <c r="AW98" s="443"/>
      <c r="AX98" s="373" t="s">
        <v>700</v>
      </c>
      <c r="AY98" s="443"/>
      <c r="AZ98" s="373" t="s">
        <v>700</v>
      </c>
      <c r="BA98" s="443"/>
      <c r="BB98" s="403" t="s">
        <v>700</v>
      </c>
      <c r="BC98" s="443"/>
      <c r="BD98" s="403" t="s">
        <v>700</v>
      </c>
      <c r="BE98" s="443"/>
      <c r="BF98" s="403" t="s">
        <v>700</v>
      </c>
      <c r="BG98" s="443"/>
      <c r="BH98" s="403" t="s">
        <v>700</v>
      </c>
      <c r="BI98" s="443"/>
      <c r="BJ98" s="403" t="s">
        <v>700</v>
      </c>
      <c r="BK98" s="443"/>
      <c r="BL98" s="424"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4.5228623265384993E-3</v>
      </c>
      <c r="G99" s="443"/>
      <c r="H99" s="373">
        <v>3.8895517499965E-3</v>
      </c>
      <c r="I99" s="443"/>
      <c r="J99" s="373">
        <v>2.3150749222259999E-3</v>
      </c>
      <c r="K99" s="443"/>
      <c r="L99" s="373">
        <v>3.2252126859044997E-3</v>
      </c>
      <c r="M99" s="443"/>
      <c r="N99" s="406">
        <v>6.8575544112000003E-4</v>
      </c>
      <c r="O99" s="443" t="s">
        <v>351</v>
      </c>
      <c r="P99" s="406">
        <v>0</v>
      </c>
      <c r="Q99" s="443" t="s">
        <v>351</v>
      </c>
      <c r="R99" s="406">
        <v>2.1011167170000003E-3</v>
      </c>
      <c r="S99" s="443" t="s">
        <v>351</v>
      </c>
      <c r="T99" s="373">
        <v>2.2827531999999998E-3</v>
      </c>
      <c r="U99" s="443"/>
      <c r="V99" s="373">
        <v>1.7084970341204998E-3</v>
      </c>
      <c r="W99" s="443"/>
      <c r="X99" s="406">
        <v>6.6504671633450005E-4</v>
      </c>
      <c r="Y99" s="443" t="s">
        <v>351</v>
      </c>
      <c r="Z99" s="406">
        <v>5.3416661256500001E-5</v>
      </c>
      <c r="AA99" s="443" t="s">
        <v>351</v>
      </c>
      <c r="AB99" s="406">
        <v>2.3803011731305E-3</v>
      </c>
      <c r="AC99" s="443" t="s">
        <v>351</v>
      </c>
      <c r="AD99" s="373">
        <v>2.5460533768319996E-3</v>
      </c>
      <c r="AE99" s="443"/>
      <c r="AF99" s="373">
        <v>2.7188619555019999E-3</v>
      </c>
      <c r="AG99" s="443"/>
      <c r="AH99" s="373">
        <v>2.4911894639169999E-3</v>
      </c>
      <c r="AI99" s="443"/>
      <c r="AJ99" s="373">
        <v>2.6250624463910002E-3</v>
      </c>
      <c r="AK99" s="443"/>
      <c r="AL99" s="373">
        <v>2.2855502433540001E-3</v>
      </c>
      <c r="AM99" s="443"/>
      <c r="AN99" s="406">
        <v>7.3160199055299999E-4</v>
      </c>
      <c r="AO99" s="443" t="s">
        <v>351</v>
      </c>
      <c r="AP99" s="373">
        <v>1.0128929485500001E-3</v>
      </c>
      <c r="AQ99" s="443"/>
      <c r="AR99" s="373">
        <v>1.1447131696E-3</v>
      </c>
      <c r="AS99" s="443"/>
      <c r="AT99" s="406">
        <v>1.7574870056900002E-3</v>
      </c>
      <c r="AU99" s="443" t="s">
        <v>351</v>
      </c>
      <c r="AV99" s="373">
        <v>1.5058760349780001E-3</v>
      </c>
      <c r="AW99" s="443"/>
      <c r="AX99" s="373">
        <v>1.4833406584330001E-3</v>
      </c>
      <c r="AY99" s="443"/>
      <c r="AZ99" s="373">
        <v>8.7270270329499987E-4</v>
      </c>
      <c r="BA99" s="443"/>
      <c r="BB99" s="373">
        <v>1.2688031023359999E-3</v>
      </c>
      <c r="BC99" s="443"/>
      <c r="BD99" s="373">
        <v>1.1922727066250001E-3</v>
      </c>
      <c r="BE99" s="443"/>
      <c r="BF99" s="373">
        <v>1.3667149999999999E-3</v>
      </c>
      <c r="BG99" s="443"/>
      <c r="BH99" s="373">
        <v>1.3667149999999999E-3</v>
      </c>
      <c r="BI99" s="443"/>
      <c r="BJ99" s="373">
        <v>1.3667149999999999E-3</v>
      </c>
      <c r="BK99" s="443"/>
      <c r="BL99" s="424">
        <v>1.3667149999999999E-3</v>
      </c>
      <c r="BM99" s="374" t="s">
        <v>1610</v>
      </c>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4.5142354139E-4</v>
      </c>
      <c r="G100" s="443"/>
      <c r="H100" s="373">
        <v>5.3279779145000005E-4</v>
      </c>
      <c r="I100" s="443"/>
      <c r="J100" s="373">
        <v>4.7189159089999999E-4</v>
      </c>
      <c r="K100" s="443"/>
      <c r="L100" s="373">
        <v>4.3512656475E-4</v>
      </c>
      <c r="M100" s="443"/>
      <c r="N100" s="373">
        <v>4.3904516719000001E-4</v>
      </c>
      <c r="O100" s="443"/>
      <c r="P100" s="373">
        <v>4.4600179317000002E-4</v>
      </c>
      <c r="Q100" s="443"/>
      <c r="R100" s="373">
        <v>4.1941626688000002E-4</v>
      </c>
      <c r="S100" s="443"/>
      <c r="T100" s="373">
        <v>4.3541624275E-4</v>
      </c>
      <c r="U100" s="443"/>
      <c r="V100" s="373">
        <v>5.7583605156000001E-4</v>
      </c>
      <c r="W100" s="443"/>
      <c r="X100" s="373">
        <v>7.7896656154000001E-4</v>
      </c>
      <c r="Y100" s="443"/>
      <c r="Z100" s="406">
        <v>1.34989797955E-3</v>
      </c>
      <c r="AA100" s="443" t="s">
        <v>351</v>
      </c>
      <c r="AB100" s="373">
        <v>1.6778503238099999E-3</v>
      </c>
      <c r="AC100" s="443"/>
      <c r="AD100" s="373">
        <v>1.49532467592E-3</v>
      </c>
      <c r="AE100" s="443"/>
      <c r="AF100" s="373">
        <v>1.6632037230599999E-3</v>
      </c>
      <c r="AG100" s="443"/>
      <c r="AH100" s="373">
        <v>1.3891480487300001E-3</v>
      </c>
      <c r="AI100" s="443"/>
      <c r="AJ100" s="373">
        <v>1.268847003E-3</v>
      </c>
      <c r="AK100" s="443"/>
      <c r="AL100" s="373">
        <v>1.29814665806E-3</v>
      </c>
      <c r="AM100" s="443"/>
      <c r="AN100" s="373">
        <v>1.17978198031E-3</v>
      </c>
      <c r="AO100" s="443"/>
      <c r="AP100" s="373">
        <v>1.12893405712E-3</v>
      </c>
      <c r="AQ100" s="443"/>
      <c r="AR100" s="373">
        <v>1.12311138037E-3</v>
      </c>
      <c r="AS100" s="443"/>
      <c r="AT100" s="373">
        <v>1.33404001436E-3</v>
      </c>
      <c r="AU100" s="443"/>
      <c r="AV100" s="373">
        <v>1.4939957739399999E-3</v>
      </c>
      <c r="AW100" s="443"/>
      <c r="AX100" s="373">
        <v>1.5810619229999999E-3</v>
      </c>
      <c r="AY100" s="443"/>
      <c r="AZ100" s="373">
        <v>1.7770131249700001E-3</v>
      </c>
      <c r="BA100" s="443"/>
      <c r="BB100" s="373">
        <v>1.79491553133E-3</v>
      </c>
      <c r="BC100" s="443"/>
      <c r="BD100" s="406">
        <v>5.7406221913999995E-4</v>
      </c>
      <c r="BE100" s="443" t="s">
        <v>351</v>
      </c>
      <c r="BF100" s="373">
        <v>6.6630756586000001E-4</v>
      </c>
      <c r="BG100" s="443"/>
      <c r="BH100" s="373">
        <v>6.6630756586000001E-4</v>
      </c>
      <c r="BI100" s="443"/>
      <c r="BJ100" s="373">
        <v>6.6630756586000001E-4</v>
      </c>
      <c r="BK100" s="443"/>
      <c r="BL100" s="424">
        <v>6.6630756586000001E-4</v>
      </c>
      <c r="BM100" s="374" t="s">
        <v>1610</v>
      </c>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443"/>
      <c r="H101" s="389" t="s">
        <v>700</v>
      </c>
      <c r="I101" s="443"/>
      <c r="J101" s="389" t="s">
        <v>700</v>
      </c>
      <c r="K101" s="443"/>
      <c r="L101" s="389" t="s">
        <v>700</v>
      </c>
      <c r="M101" s="443"/>
      <c r="N101" s="389" t="s">
        <v>700</v>
      </c>
      <c r="O101" s="443"/>
      <c r="P101" s="389" t="s">
        <v>700</v>
      </c>
      <c r="Q101" s="443"/>
      <c r="R101" s="389" t="s">
        <v>700</v>
      </c>
      <c r="S101" s="443"/>
      <c r="T101" s="389" t="s">
        <v>700</v>
      </c>
      <c r="U101" s="443"/>
      <c r="V101" s="389" t="s">
        <v>700</v>
      </c>
      <c r="W101" s="443"/>
      <c r="X101" s="389" t="s">
        <v>700</v>
      </c>
      <c r="Y101" s="443"/>
      <c r="Z101" s="389" t="s">
        <v>700</v>
      </c>
      <c r="AA101" s="443"/>
      <c r="AB101" s="389" t="s">
        <v>700</v>
      </c>
      <c r="AC101" s="443"/>
      <c r="AD101" s="389" t="s">
        <v>700</v>
      </c>
      <c r="AE101" s="443"/>
      <c r="AF101" s="389" t="s">
        <v>700</v>
      </c>
      <c r="AG101" s="443"/>
      <c r="AH101" s="389" t="s">
        <v>700</v>
      </c>
      <c r="AI101" s="443"/>
      <c r="AJ101" s="389" t="s">
        <v>700</v>
      </c>
      <c r="AK101" s="443"/>
      <c r="AL101" s="389" t="s">
        <v>700</v>
      </c>
      <c r="AM101" s="443"/>
      <c r="AN101" s="389" t="s">
        <v>700</v>
      </c>
      <c r="AO101" s="443"/>
      <c r="AP101" s="389" t="s">
        <v>700</v>
      </c>
      <c r="AQ101" s="443"/>
      <c r="AR101" s="389" t="s">
        <v>700</v>
      </c>
      <c r="AS101" s="443"/>
      <c r="AT101" s="389" t="s">
        <v>700</v>
      </c>
      <c r="AU101" s="443"/>
      <c r="AV101" s="389" t="s">
        <v>700</v>
      </c>
      <c r="AW101" s="443"/>
      <c r="AX101" s="389" t="s">
        <v>700</v>
      </c>
      <c r="AY101" s="443"/>
      <c r="AZ101" s="389" t="s">
        <v>700</v>
      </c>
      <c r="BA101" s="443"/>
      <c r="BB101" s="401" t="s">
        <v>700</v>
      </c>
      <c r="BC101" s="443"/>
      <c r="BD101" s="401" t="s">
        <v>700</v>
      </c>
      <c r="BE101" s="443"/>
      <c r="BF101" s="401" t="s">
        <v>700</v>
      </c>
      <c r="BG101" s="443"/>
      <c r="BH101" s="401" t="s">
        <v>700</v>
      </c>
      <c r="BI101" s="443"/>
      <c r="BJ101" s="401" t="s">
        <v>700</v>
      </c>
      <c r="BK101" s="443"/>
      <c r="BL101" s="423"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443"/>
      <c r="H102" s="373" t="s">
        <v>700</v>
      </c>
      <c r="I102" s="443"/>
      <c r="J102" s="373" t="s">
        <v>700</v>
      </c>
      <c r="K102" s="443"/>
      <c r="L102" s="373" t="s">
        <v>700</v>
      </c>
      <c r="M102" s="443"/>
      <c r="N102" s="373" t="s">
        <v>700</v>
      </c>
      <c r="O102" s="443"/>
      <c r="P102" s="373" t="s">
        <v>700</v>
      </c>
      <c r="Q102" s="443"/>
      <c r="R102" s="373" t="s">
        <v>700</v>
      </c>
      <c r="S102" s="443"/>
      <c r="T102" s="373" t="s">
        <v>700</v>
      </c>
      <c r="U102" s="443"/>
      <c r="V102" s="373" t="s">
        <v>700</v>
      </c>
      <c r="W102" s="443"/>
      <c r="X102" s="373" t="s">
        <v>700</v>
      </c>
      <c r="Y102" s="443"/>
      <c r="Z102" s="373" t="s">
        <v>700</v>
      </c>
      <c r="AA102" s="443"/>
      <c r="AB102" s="373" t="s">
        <v>700</v>
      </c>
      <c r="AC102" s="443"/>
      <c r="AD102" s="373" t="s">
        <v>700</v>
      </c>
      <c r="AE102" s="443"/>
      <c r="AF102" s="373" t="s">
        <v>700</v>
      </c>
      <c r="AG102" s="443"/>
      <c r="AH102" s="373" t="s">
        <v>700</v>
      </c>
      <c r="AI102" s="443"/>
      <c r="AJ102" s="373" t="s">
        <v>700</v>
      </c>
      <c r="AK102" s="443"/>
      <c r="AL102" s="373" t="s">
        <v>700</v>
      </c>
      <c r="AM102" s="443"/>
      <c r="AN102" s="373" t="s">
        <v>700</v>
      </c>
      <c r="AO102" s="443"/>
      <c r="AP102" s="373" t="s">
        <v>700</v>
      </c>
      <c r="AQ102" s="443"/>
      <c r="AR102" s="373" t="s">
        <v>700</v>
      </c>
      <c r="AS102" s="443"/>
      <c r="AT102" s="373" t="s">
        <v>700</v>
      </c>
      <c r="AU102" s="443"/>
      <c r="AV102" s="373" t="s">
        <v>700</v>
      </c>
      <c r="AW102" s="443"/>
      <c r="AX102" s="373" t="s">
        <v>700</v>
      </c>
      <c r="AY102" s="443"/>
      <c r="AZ102" s="373" t="s">
        <v>700</v>
      </c>
      <c r="BA102" s="443"/>
      <c r="BB102" s="403" t="s">
        <v>700</v>
      </c>
      <c r="BC102" s="443"/>
      <c r="BD102" s="403" t="s">
        <v>700</v>
      </c>
      <c r="BE102" s="443"/>
      <c r="BF102" s="403" t="s">
        <v>700</v>
      </c>
      <c r="BG102" s="443"/>
      <c r="BH102" s="403" t="s">
        <v>700</v>
      </c>
      <c r="BI102" s="443"/>
      <c r="BJ102" s="403" t="s">
        <v>700</v>
      </c>
      <c r="BK102" s="443"/>
      <c r="BL102" s="424"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7.9815217527149989E-4</v>
      </c>
      <c r="G103" s="443"/>
      <c r="H103" s="373">
        <v>6.863914852935E-4</v>
      </c>
      <c r="I103" s="443"/>
      <c r="J103" s="373">
        <v>4.0854263333400001E-4</v>
      </c>
      <c r="K103" s="443"/>
      <c r="L103" s="373">
        <v>5.691551798655E-4</v>
      </c>
      <c r="M103" s="443"/>
      <c r="N103" s="406">
        <v>1.2101566608E-4</v>
      </c>
      <c r="O103" s="443" t="s">
        <v>351</v>
      </c>
      <c r="P103" s="406">
        <v>0</v>
      </c>
      <c r="Q103" s="443" t="s">
        <v>351</v>
      </c>
      <c r="R103" s="406">
        <v>3.7078530300000003E-4</v>
      </c>
      <c r="S103" s="443" t="s">
        <v>351</v>
      </c>
      <c r="T103" s="373">
        <v>4.0283879999999998E-4</v>
      </c>
      <c r="U103" s="443"/>
      <c r="V103" s="373">
        <v>3.0149947660949996E-4</v>
      </c>
      <c r="W103" s="443"/>
      <c r="X103" s="406">
        <v>1.173611852355E-4</v>
      </c>
      <c r="Y103" s="443" t="s">
        <v>351</v>
      </c>
      <c r="Z103" s="406">
        <v>9.4264696335000007E-6</v>
      </c>
      <c r="AA103" s="443" t="s">
        <v>351</v>
      </c>
      <c r="AB103" s="406">
        <v>4.2005314819950002E-4</v>
      </c>
      <c r="AC103" s="443" t="s">
        <v>351</v>
      </c>
      <c r="AD103" s="373">
        <v>4.4930353708799996E-4</v>
      </c>
      <c r="AE103" s="443"/>
      <c r="AF103" s="373">
        <v>4.7979916861799998E-4</v>
      </c>
      <c r="AG103" s="443"/>
      <c r="AH103" s="373">
        <v>4.3962167010300001E-4</v>
      </c>
      <c r="AI103" s="443"/>
      <c r="AJ103" s="373">
        <v>4.6324631406900003E-4</v>
      </c>
      <c r="AK103" s="443"/>
      <c r="AL103" s="373">
        <v>4.0333239588599999E-4</v>
      </c>
      <c r="AM103" s="443"/>
      <c r="AN103" s="406">
        <v>1.29106233627E-4</v>
      </c>
      <c r="AO103" s="443" t="s">
        <v>351</v>
      </c>
      <c r="AP103" s="373">
        <v>1.7874581444999999E-4</v>
      </c>
      <c r="AQ103" s="443"/>
      <c r="AR103" s="373">
        <v>2.0200820639999998E-4</v>
      </c>
      <c r="AS103" s="443"/>
      <c r="AT103" s="406">
        <v>3.1014476571000001E-4</v>
      </c>
      <c r="AU103" s="443" t="s">
        <v>351</v>
      </c>
      <c r="AV103" s="373">
        <v>2.6574282970199999E-4</v>
      </c>
      <c r="AW103" s="443"/>
      <c r="AX103" s="373">
        <v>2.6176599854699998E-4</v>
      </c>
      <c r="AY103" s="443"/>
      <c r="AZ103" s="373">
        <v>1.5400635940499997E-4</v>
      </c>
      <c r="BA103" s="443"/>
      <c r="BB103" s="373">
        <v>2.2390642982399997E-4</v>
      </c>
      <c r="BC103" s="443"/>
      <c r="BD103" s="373">
        <v>2.1040106587500001E-4</v>
      </c>
      <c r="BE103" s="443"/>
      <c r="BF103" s="373">
        <v>2.4118499999999999E-4</v>
      </c>
      <c r="BG103" s="443"/>
      <c r="BH103" s="373">
        <v>2.4118499999999999E-4</v>
      </c>
      <c r="BI103" s="443"/>
      <c r="BJ103" s="373">
        <v>2.4118499999999999E-4</v>
      </c>
      <c r="BK103" s="443"/>
      <c r="BL103" s="424">
        <v>2.4118499999999999E-4</v>
      </c>
      <c r="BM103" s="374" t="s">
        <v>1610</v>
      </c>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2.4534261600000001E-6</v>
      </c>
      <c r="G104" s="443"/>
      <c r="H104" s="373">
        <v>2.6660448300000002E-6</v>
      </c>
      <c r="I104" s="443"/>
      <c r="J104" s="373">
        <v>2.36880681E-6</v>
      </c>
      <c r="K104" s="443"/>
      <c r="L104" s="373">
        <v>2.09635255E-6</v>
      </c>
      <c r="M104" s="443"/>
      <c r="N104" s="373">
        <v>2.2419446700000001E-6</v>
      </c>
      <c r="O104" s="443"/>
      <c r="P104" s="373">
        <v>2.8265540399999999E-6</v>
      </c>
      <c r="Q104" s="443"/>
      <c r="R104" s="373">
        <v>2.95094115E-6</v>
      </c>
      <c r="S104" s="443"/>
      <c r="T104" s="373">
        <v>3.18968145E-6</v>
      </c>
      <c r="U104" s="443"/>
      <c r="V104" s="373">
        <v>3.08583042E-6</v>
      </c>
      <c r="W104" s="443"/>
      <c r="X104" s="373">
        <v>2.2405064699999999E-6</v>
      </c>
      <c r="Y104" s="443"/>
      <c r="Z104" s="406">
        <v>9.5771318999999994E-7</v>
      </c>
      <c r="AA104" s="443" t="s">
        <v>351</v>
      </c>
      <c r="AB104" s="373">
        <v>1.09039914E-6</v>
      </c>
      <c r="AC104" s="443"/>
      <c r="AD104" s="373">
        <v>1.13098608E-6</v>
      </c>
      <c r="AE104" s="443"/>
      <c r="AF104" s="373">
        <v>1.0800118600000001E-6</v>
      </c>
      <c r="AG104" s="443"/>
      <c r="AH104" s="373">
        <v>8.1845903000000001E-7</v>
      </c>
      <c r="AI104" s="443"/>
      <c r="AJ104" s="373">
        <v>8.6995657000000004E-7</v>
      </c>
      <c r="AK104" s="443"/>
      <c r="AL104" s="373">
        <v>7.9507233999999995E-7</v>
      </c>
      <c r="AM104" s="443"/>
      <c r="AN104" s="373">
        <v>1.1621553599999999E-6</v>
      </c>
      <c r="AO104" s="443"/>
      <c r="AP104" s="373">
        <v>1.07784809E-6</v>
      </c>
      <c r="AQ104" s="443"/>
      <c r="AR104" s="373">
        <v>9.2830898999999997E-7</v>
      </c>
      <c r="AS104" s="443"/>
      <c r="AT104" s="373">
        <v>1.2678322099999999E-6</v>
      </c>
      <c r="AU104" s="443"/>
      <c r="AV104" s="406">
        <v>1.97183856E-6</v>
      </c>
      <c r="AW104" s="443" t="s">
        <v>351</v>
      </c>
      <c r="AX104" s="406">
        <v>9.8003799999999992E-7</v>
      </c>
      <c r="AY104" s="443" t="s">
        <v>351</v>
      </c>
      <c r="AZ104" s="373">
        <v>1.00166383E-6</v>
      </c>
      <c r="BA104" s="443"/>
      <c r="BB104" s="373">
        <v>9.1516343000000005E-7</v>
      </c>
      <c r="BC104" s="443"/>
      <c r="BD104" s="373">
        <v>6.3561159000000001E-7</v>
      </c>
      <c r="BE104" s="443"/>
      <c r="BF104" s="373">
        <v>7.1186624999999998E-7</v>
      </c>
      <c r="BG104" s="443"/>
      <c r="BH104" s="373">
        <v>7.1186624999999998E-7</v>
      </c>
      <c r="BI104" s="443"/>
      <c r="BJ104" s="373">
        <v>7.1186624999999998E-7</v>
      </c>
      <c r="BK104" s="443"/>
      <c r="BL104" s="424">
        <v>7.1186624999999998E-7</v>
      </c>
      <c r="BM104" s="374" t="s">
        <v>1610</v>
      </c>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-5.9327676688887832E-2</v>
      </c>
      <c r="G105" s="443"/>
      <c r="H105" s="389">
        <v>-5.4627255921938844E-2</v>
      </c>
      <c r="I105" s="443"/>
      <c r="J105" s="389">
        <v>-0.19120310314885514</v>
      </c>
      <c r="K105" s="443"/>
      <c r="L105" s="389">
        <v>-0.19816808004413922</v>
      </c>
      <c r="M105" s="443"/>
      <c r="N105" s="389">
        <v>-0.30841282527077524</v>
      </c>
      <c r="O105" s="443"/>
      <c r="P105" s="389">
        <v>-0.14305377040676298</v>
      </c>
      <c r="Q105" s="443"/>
      <c r="R105" s="389">
        <v>-0.13306058258439885</v>
      </c>
      <c r="S105" s="443"/>
      <c r="T105" s="389">
        <v>-0.15791620367962739</v>
      </c>
      <c r="U105" s="443"/>
      <c r="V105" s="389">
        <v>-0.16999434104337482</v>
      </c>
      <c r="W105" s="443"/>
      <c r="X105" s="389">
        <v>-0.18564160611735672</v>
      </c>
      <c r="Y105" s="443"/>
      <c r="Z105" s="389">
        <v>-0.2085438121546434</v>
      </c>
      <c r="AA105" s="443"/>
      <c r="AB105" s="389">
        <v>-0.27772628910051933</v>
      </c>
      <c r="AC105" s="443"/>
      <c r="AD105" s="389">
        <v>-0.61995779635120507</v>
      </c>
      <c r="AE105" s="443"/>
      <c r="AF105" s="389">
        <v>-0.32587906420233953</v>
      </c>
      <c r="AG105" s="443"/>
      <c r="AH105" s="389">
        <v>-0.29359328647521593</v>
      </c>
      <c r="AI105" s="443"/>
      <c r="AJ105" s="389">
        <v>-0.17418365200055211</v>
      </c>
      <c r="AK105" s="443"/>
      <c r="AL105" s="389">
        <v>-0.2019068703565505</v>
      </c>
      <c r="AM105" s="443"/>
      <c r="AN105" s="389">
        <v>-0.21770642068014634</v>
      </c>
      <c r="AO105" s="443"/>
      <c r="AP105" s="389">
        <v>0.5159241853848533</v>
      </c>
      <c r="AQ105" s="443"/>
      <c r="AR105" s="389">
        <v>0.46071723963912176</v>
      </c>
      <c r="AS105" s="443"/>
      <c r="AT105" s="389">
        <v>0.63770788713525661</v>
      </c>
      <c r="AU105" s="443"/>
      <c r="AV105" s="389">
        <v>0.60483018476321604</v>
      </c>
      <c r="AW105" s="443"/>
      <c r="AX105" s="389">
        <v>0.60493892174794106</v>
      </c>
      <c r="AY105" s="443"/>
      <c r="AZ105" s="389">
        <v>0.67212365772823801</v>
      </c>
      <c r="BA105" s="443"/>
      <c r="BB105" s="389">
        <v>0.59343028026523081</v>
      </c>
      <c r="BC105" s="443"/>
      <c r="BD105" s="389">
        <v>0.71851062756892625</v>
      </c>
      <c r="BE105" s="443"/>
      <c r="BF105" s="389">
        <v>0.85663145039646194</v>
      </c>
      <c r="BG105" s="443"/>
      <c r="BH105" s="389">
        <v>0.87949450050430611</v>
      </c>
      <c r="BI105" s="443"/>
      <c r="BJ105" s="389">
        <v>0.85251593822388683</v>
      </c>
      <c r="BK105" s="443"/>
      <c r="BL105" s="423">
        <f t="shared" ref="BL105" si="0">BL106-BL95+SUM(BL97:BL100)-SUM(BL102:BL104)</f>
        <v>0.51168094243396778</v>
      </c>
      <c r="BM105" s="374" t="s">
        <v>1610</v>
      </c>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636</v>
      </c>
      <c r="E106" s="585"/>
      <c r="F106" s="369">
        <v>207174.78760207404</v>
      </c>
      <c r="G106" s="443"/>
      <c r="H106" s="370">
        <v>201201.11501265995</v>
      </c>
      <c r="I106" s="443"/>
      <c r="J106" s="370">
        <v>191182.6604658615</v>
      </c>
      <c r="K106" s="443"/>
      <c r="L106" s="370">
        <v>184147.10970125228</v>
      </c>
      <c r="M106" s="443"/>
      <c r="N106" s="370">
        <v>181572.06423540076</v>
      </c>
      <c r="O106" s="443"/>
      <c r="P106" s="370">
        <v>173194.48712563142</v>
      </c>
      <c r="Q106" s="443"/>
      <c r="R106" s="370">
        <v>169211.11218355934</v>
      </c>
      <c r="S106" s="443"/>
      <c r="T106" s="370">
        <v>167169.11051217534</v>
      </c>
      <c r="U106" s="443"/>
      <c r="V106" s="370">
        <v>165235.18768143601</v>
      </c>
      <c r="W106" s="443"/>
      <c r="X106" s="370">
        <v>163666.23394787789</v>
      </c>
      <c r="Y106" s="443"/>
      <c r="Z106" s="370">
        <v>163676.20782966199</v>
      </c>
      <c r="AA106" s="443"/>
      <c r="AB106" s="370">
        <v>163941.0501133677</v>
      </c>
      <c r="AC106" s="443"/>
      <c r="AD106" s="370">
        <v>156734.76340642324</v>
      </c>
      <c r="AE106" s="443"/>
      <c r="AF106" s="370">
        <v>154261.7326886587</v>
      </c>
      <c r="AG106" s="443"/>
      <c r="AH106" s="370">
        <v>147115.55235435427</v>
      </c>
      <c r="AI106" s="443"/>
      <c r="AJ106" s="370">
        <v>147319.59714226305</v>
      </c>
      <c r="AK106" s="443"/>
      <c r="AL106" s="370">
        <v>144965.73882242278</v>
      </c>
      <c r="AM106" s="443"/>
      <c r="AN106" s="370">
        <v>139715.67586085445</v>
      </c>
      <c r="AO106" s="443"/>
      <c r="AP106" s="370">
        <v>139154.34640425356</v>
      </c>
      <c r="AQ106" s="443"/>
      <c r="AR106" s="370">
        <v>132442.95825947326</v>
      </c>
      <c r="AS106" s="443"/>
      <c r="AT106" s="370">
        <v>134685.15941653695</v>
      </c>
      <c r="AU106" s="443"/>
      <c r="AV106" s="370">
        <v>134249.46908664057</v>
      </c>
      <c r="AW106" s="443"/>
      <c r="AX106" s="370">
        <v>134227.03218611545</v>
      </c>
      <c r="AY106" s="443"/>
      <c r="AZ106" s="370">
        <v>131611.44167851051</v>
      </c>
      <c r="BA106" s="443"/>
      <c r="BB106" s="370">
        <v>129221.71812931041</v>
      </c>
      <c r="BC106" s="443"/>
      <c r="BD106" s="370">
        <v>128543.43585151872</v>
      </c>
      <c r="BE106" s="443"/>
      <c r="BF106" s="370">
        <v>127198.51223337432</v>
      </c>
      <c r="BG106" s="443"/>
      <c r="BH106" s="370">
        <v>124410.77036001324</v>
      </c>
      <c r="BI106" s="443"/>
      <c r="BJ106" s="370">
        <v>121762.3753610476</v>
      </c>
      <c r="BK106" s="443"/>
      <c r="BL106" s="432">
        <v>119178.57119999999</v>
      </c>
      <c r="BM106" s="374" t="s">
        <v>574</v>
      </c>
      <c r="CJ106" s="310"/>
      <c r="CK106" s="303"/>
      <c r="CL106" s="310"/>
      <c r="CM106" s="304" t="s">
        <v>962</v>
      </c>
      <c r="CN106" s="310" t="s">
        <v>973</v>
      </c>
      <c r="CO106" s="310"/>
      <c r="CP106" s="310"/>
      <c r="CQ106" s="310"/>
      <c r="CR106" s="310"/>
      <c r="CS106" s="310"/>
      <c r="CT106" s="310"/>
    </row>
    <row r="107" spans="1:98" ht="14.15" customHeight="1" thickBot="1">
      <c r="B107" s="150"/>
      <c r="C107" s="151"/>
      <c r="D107" s="586" t="s">
        <v>335</v>
      </c>
      <c r="E107" s="587"/>
      <c r="F107" s="228">
        <v>2025</v>
      </c>
      <c r="G107" s="395"/>
      <c r="H107" s="230">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437">
        <v>2025</v>
      </c>
      <c r="BM107" s="399"/>
      <c r="CJ107" s="313"/>
      <c r="CK107" s="308"/>
      <c r="CL107" s="313"/>
      <c r="CM107" s="314"/>
      <c r="CN107" s="313"/>
      <c r="CO107" s="313"/>
      <c r="CP107" s="313"/>
      <c r="CQ107" s="313"/>
      <c r="CR107" s="313"/>
      <c r="CS107" s="313"/>
      <c r="CT107" s="313"/>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s="349">
        <v>1</v>
      </c>
      <c r="C110" t="s">
        <v>1018</v>
      </c>
      <c r="CJ110" s="313"/>
      <c r="CK110" s="308"/>
      <c r="CL110" s="313"/>
      <c r="CM110" s="314"/>
      <c r="CN110" s="313"/>
      <c r="CO110" s="313"/>
      <c r="CP110" s="313"/>
      <c r="CQ110" s="313"/>
      <c r="CR110" s="313"/>
      <c r="CS110" s="313"/>
      <c r="CT110" s="313"/>
    </row>
    <row r="111" spans="1:98">
      <c r="B111" s="349"/>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4"/>
      <c r="CK137" s="309"/>
      <c r="CL137" s="314"/>
      <c r="CM137" s="314"/>
      <c r="CN137" s="314"/>
      <c r="CO137" s="314"/>
      <c r="CP137" s="314"/>
      <c r="CQ137" s="314"/>
      <c r="CR137" s="314"/>
      <c r="CS137" s="314"/>
      <c r="CT137" s="314"/>
    </row>
    <row r="138" spans="88:98">
      <c r="CJ138" s="314"/>
      <c r="CK138" s="309"/>
      <c r="CL138" s="314"/>
      <c r="CM138" s="314"/>
      <c r="CN138" s="314"/>
      <c r="CO138" s="314"/>
      <c r="CP138" s="314"/>
      <c r="CQ138" s="314"/>
      <c r="CR138" s="314"/>
      <c r="CS138" s="314"/>
      <c r="CT138" s="314"/>
    </row>
    <row r="139" spans="88:98">
      <c r="CJ139" s="314"/>
      <c r="CK139" s="309"/>
      <c r="CL139" s="314"/>
      <c r="CM139" s="314"/>
      <c r="CN139" s="314"/>
      <c r="CO139" s="314"/>
      <c r="CP139" s="314"/>
      <c r="CQ139" s="314"/>
      <c r="CR139" s="314"/>
      <c r="CS139" s="314"/>
      <c r="CT139"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8:E28"/>
    <mergeCell ref="D29:E29"/>
    <mergeCell ref="D30:E30"/>
    <mergeCell ref="D31:E31"/>
    <mergeCell ref="D20:E20"/>
    <mergeCell ref="D21:E21"/>
    <mergeCell ref="D22:E22"/>
    <mergeCell ref="D23:E23"/>
    <mergeCell ref="D24:E24"/>
    <mergeCell ref="D25:E25"/>
    <mergeCell ref="D19:E19"/>
    <mergeCell ref="D8:E8"/>
    <mergeCell ref="D9:E9"/>
    <mergeCell ref="D10:E10"/>
    <mergeCell ref="D11:E11"/>
    <mergeCell ref="D12:E12"/>
    <mergeCell ref="D13:E13"/>
    <mergeCell ref="D26:E26"/>
    <mergeCell ref="D27:E27"/>
    <mergeCell ref="B1:C1"/>
    <mergeCell ref="F1:G3"/>
    <mergeCell ref="H1:I3"/>
    <mergeCell ref="J1:K3"/>
    <mergeCell ref="D14:E14"/>
    <mergeCell ref="D15:E15"/>
    <mergeCell ref="D16:E16"/>
    <mergeCell ref="D17:E17"/>
    <mergeCell ref="D18:E18"/>
    <mergeCell ref="D107:E10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s>
  <dataValidations count="4">
    <dataValidation allowBlank="1" showErrorMessage="1" sqref="E1" xr:uid="{00000000-0002-0000-0F00-000000000000}"/>
    <dataValidation type="textLength" allowBlank="1" showInputMessage="1" showErrorMessage="1" prompt="Please select your country in worksheet &quot;Intro&quot; (for all pollutant sheets)" sqref="D1" xr:uid="{00000000-0002-0000-0F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0F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0F00-000020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0225"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0226"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0227"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0228"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MODEL5">
    <tabColor indexed="42"/>
  </sheetPr>
  <dimension ref="A1:CT144"/>
  <sheetViews>
    <sheetView showGridLines="0" showOutlineSymbols="0" zoomScale="80" zoomScaleNormal="80" zoomScaleSheetLayoutView="100" workbookViewId="0">
      <pane xSplit="5" ySplit="4" topLeftCell="BF77" activePane="bottomRight" state="frozen"/>
      <selection activeCell="BF99" sqref="BF99"/>
      <selection pane="topRight" activeCell="BF99" sqref="BF99"/>
      <selection pane="bottomLeft" activeCell="BF99" sqref="BF99"/>
      <selection pane="bottomRight" activeCell="BL112" sqref="BL112"/>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117</v>
      </c>
      <c r="E2" s="9" t="s">
        <v>339</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652</v>
      </c>
      <c r="B3" s="626" t="s">
        <v>194</v>
      </c>
      <c r="C3" s="627" t="s">
        <v>195</v>
      </c>
      <c r="D3" s="628" t="s">
        <v>116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9955.1087040098646</v>
      </c>
      <c r="G5" s="393"/>
      <c r="H5" s="368">
        <v>21161.65778390105</v>
      </c>
      <c r="I5" s="393"/>
      <c r="J5" s="368">
        <v>30972.33894974794</v>
      </c>
      <c r="K5" s="393"/>
      <c r="L5" s="368">
        <v>40989.662154804624</v>
      </c>
      <c r="M5" s="393"/>
      <c r="N5" s="368">
        <v>58607.030617850418</v>
      </c>
      <c r="O5" s="393"/>
      <c r="P5" s="368">
        <v>79458.333171636506</v>
      </c>
      <c r="Q5" s="393"/>
      <c r="R5" s="368">
        <v>105305.80774740892</v>
      </c>
      <c r="S5" s="393"/>
      <c r="T5" s="368">
        <v>138516.59656395862</v>
      </c>
      <c r="U5" s="393"/>
      <c r="V5" s="368">
        <v>167212.3497920857</v>
      </c>
      <c r="W5" s="393"/>
      <c r="X5" s="368">
        <v>201609.53364545992</v>
      </c>
      <c r="Y5" s="393"/>
      <c r="Z5" s="368">
        <v>233869.52264285303</v>
      </c>
      <c r="AA5" s="393"/>
      <c r="AB5" s="368">
        <v>276096.03329474101</v>
      </c>
      <c r="AC5" s="393"/>
      <c r="AD5" s="368">
        <v>314384.46503364504</v>
      </c>
      <c r="AE5" s="393"/>
      <c r="AF5" s="368">
        <v>372016.59444883448</v>
      </c>
      <c r="AG5" s="393"/>
      <c r="AH5" s="368">
        <v>427623.91297501838</v>
      </c>
      <c r="AI5" s="393"/>
      <c r="AJ5" s="368">
        <v>493236.97703149635</v>
      </c>
      <c r="AK5" s="393"/>
      <c r="AL5" s="368">
        <v>503902.91275788716</v>
      </c>
      <c r="AM5" s="393"/>
      <c r="AN5" s="368">
        <v>534670.88005320926</v>
      </c>
      <c r="AO5" s="393"/>
      <c r="AP5" s="368">
        <v>554367.27168963221</v>
      </c>
      <c r="AQ5" s="393"/>
      <c r="AR5" s="368">
        <v>553812.63046580344</v>
      </c>
      <c r="AS5" s="393"/>
      <c r="AT5" s="368">
        <v>625274.28822254087</v>
      </c>
      <c r="AU5" s="393"/>
      <c r="AV5" s="368">
        <v>583486.18801820755</v>
      </c>
      <c r="AW5" s="393"/>
      <c r="AX5" s="368">
        <v>639321.62340693979</v>
      </c>
      <c r="AY5" s="393"/>
      <c r="AZ5" s="368">
        <v>608140.18838923203</v>
      </c>
      <c r="BA5" s="393"/>
      <c r="BB5" s="368">
        <v>616221.69347149739</v>
      </c>
      <c r="BC5" s="393"/>
      <c r="BD5" s="368">
        <v>574057.55455299688</v>
      </c>
      <c r="BE5" s="393"/>
      <c r="BF5" s="368">
        <v>596850.44354714244</v>
      </c>
      <c r="BG5" s="393"/>
      <c r="BH5" s="368">
        <v>411775.60352123895</v>
      </c>
      <c r="BI5" s="393"/>
      <c r="BJ5" s="368">
        <v>378359.83201356803</v>
      </c>
      <c r="BK5" s="393"/>
      <c r="BL5" s="431">
        <v>351874.63982945326</v>
      </c>
      <c r="BM5" s="397" t="s">
        <v>1610</v>
      </c>
      <c r="CJ5" s="303" t="s">
        <v>330</v>
      </c>
      <c r="CK5" s="303" t="s">
        <v>710</v>
      </c>
      <c r="CL5" s="303" t="s">
        <v>944</v>
      </c>
      <c r="CM5" s="303" t="s">
        <v>945</v>
      </c>
      <c r="CN5" s="303" t="s">
        <v>946</v>
      </c>
      <c r="CO5" s="303" t="s">
        <v>117</v>
      </c>
      <c r="CP5" s="303" t="s">
        <v>947</v>
      </c>
      <c r="CQ5" s="315" t="s">
        <v>652</v>
      </c>
      <c r="CR5" s="315">
        <v>0</v>
      </c>
      <c r="CS5" s="303" t="s">
        <v>948</v>
      </c>
      <c r="CT5" s="303" t="s">
        <v>949</v>
      </c>
    </row>
    <row r="6" spans="1:98" s="12" customFormat="1" ht="20.149999999999999" customHeight="1">
      <c r="A6" s="33"/>
      <c r="B6" s="199" t="str">
        <f>Parameters!Q5</f>
        <v>A</v>
      </c>
      <c r="C6" s="200"/>
      <c r="D6" s="621" t="str">
        <f>Parameters!S5</f>
        <v>Agriculture, forestry and fishing</v>
      </c>
      <c r="E6" s="622"/>
      <c r="F6" s="369">
        <v>4.3780155731065999</v>
      </c>
      <c r="G6" s="443"/>
      <c r="H6" s="370">
        <v>11.430792601068269</v>
      </c>
      <c r="I6" s="443"/>
      <c r="J6" s="370">
        <v>17.220887047310967</v>
      </c>
      <c r="K6" s="443"/>
      <c r="L6" s="370">
        <v>29.361735297470801</v>
      </c>
      <c r="M6" s="443"/>
      <c r="N6" s="370">
        <v>43.752706421847371</v>
      </c>
      <c r="O6" s="443"/>
      <c r="P6" s="370">
        <v>89.196710085316639</v>
      </c>
      <c r="Q6" s="443"/>
      <c r="R6" s="370">
        <v>143.974568873675</v>
      </c>
      <c r="S6" s="443"/>
      <c r="T6" s="370">
        <v>216.71125099119843</v>
      </c>
      <c r="U6" s="443"/>
      <c r="V6" s="370">
        <v>273.08411319213724</v>
      </c>
      <c r="W6" s="443"/>
      <c r="X6" s="370">
        <v>355.75773336725479</v>
      </c>
      <c r="Y6" s="443"/>
      <c r="Z6" s="370">
        <v>424.8565303652793</v>
      </c>
      <c r="AA6" s="443"/>
      <c r="AB6" s="370">
        <v>536.81773395890582</v>
      </c>
      <c r="AC6" s="443"/>
      <c r="AD6" s="370">
        <v>600.23470316877933</v>
      </c>
      <c r="AE6" s="443"/>
      <c r="AF6" s="370">
        <v>748.25167047627428</v>
      </c>
      <c r="AG6" s="443"/>
      <c r="AH6" s="370">
        <v>872.45990693776037</v>
      </c>
      <c r="AI6" s="443"/>
      <c r="AJ6" s="370">
        <v>912.90805969119776</v>
      </c>
      <c r="AK6" s="443"/>
      <c r="AL6" s="370">
        <v>1138.6699665656552</v>
      </c>
      <c r="AM6" s="443"/>
      <c r="AN6" s="370">
        <v>1830.3475177660746</v>
      </c>
      <c r="AO6" s="443"/>
      <c r="AP6" s="370">
        <v>1921.5822832887241</v>
      </c>
      <c r="AQ6" s="443"/>
      <c r="AR6" s="370">
        <v>1604.2034274334278</v>
      </c>
      <c r="AS6" s="443"/>
      <c r="AT6" s="370">
        <v>1870.3758969127573</v>
      </c>
      <c r="AU6" s="443"/>
      <c r="AV6" s="370">
        <v>1946.9485919262659</v>
      </c>
      <c r="AW6" s="443"/>
      <c r="AX6" s="370">
        <v>2201.6180213707989</v>
      </c>
      <c r="AY6" s="443"/>
      <c r="AZ6" s="370">
        <v>1905.0424709428339</v>
      </c>
      <c r="BA6" s="443"/>
      <c r="BB6" s="370">
        <v>1807.4868046248894</v>
      </c>
      <c r="BC6" s="443"/>
      <c r="BD6" s="370">
        <v>1785.056451206334</v>
      </c>
      <c r="BE6" s="443"/>
      <c r="BF6" s="370">
        <v>1945.9923766135207</v>
      </c>
      <c r="BG6" s="443"/>
      <c r="BH6" s="370">
        <v>1111.544879554775</v>
      </c>
      <c r="BI6" s="443"/>
      <c r="BJ6" s="370">
        <v>1132.5932299953972</v>
      </c>
      <c r="BK6" s="443"/>
      <c r="BL6" s="432">
        <v>1053.3116920921357</v>
      </c>
      <c r="BM6" s="374" t="s">
        <v>1610</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0</v>
      </c>
      <c r="G7" s="443"/>
      <c r="H7" s="373">
        <v>0</v>
      </c>
      <c r="I7" s="443"/>
      <c r="J7" s="373">
        <v>0</v>
      </c>
      <c r="K7" s="443"/>
      <c r="L7" s="373">
        <v>0</v>
      </c>
      <c r="M7" s="443"/>
      <c r="N7" s="373">
        <v>0</v>
      </c>
      <c r="O7" s="443"/>
      <c r="P7" s="373">
        <v>0</v>
      </c>
      <c r="Q7" s="443"/>
      <c r="R7" s="373">
        <v>0</v>
      </c>
      <c r="S7" s="443"/>
      <c r="T7" s="373">
        <v>0</v>
      </c>
      <c r="U7" s="443"/>
      <c r="V7" s="373">
        <v>0</v>
      </c>
      <c r="W7" s="443"/>
      <c r="X7" s="373">
        <v>0</v>
      </c>
      <c r="Y7" s="443"/>
      <c r="Z7" s="373">
        <v>0</v>
      </c>
      <c r="AA7" s="443"/>
      <c r="AB7" s="373">
        <v>0</v>
      </c>
      <c r="AC7" s="443"/>
      <c r="AD7" s="373">
        <v>0</v>
      </c>
      <c r="AE7" s="443"/>
      <c r="AF7" s="373">
        <v>0</v>
      </c>
      <c r="AG7" s="443"/>
      <c r="AH7" s="373">
        <v>0</v>
      </c>
      <c r="AI7" s="443"/>
      <c r="AJ7" s="373">
        <v>0</v>
      </c>
      <c r="AK7" s="443"/>
      <c r="AL7" s="373">
        <v>0</v>
      </c>
      <c r="AM7" s="443"/>
      <c r="AN7" s="373">
        <v>0</v>
      </c>
      <c r="AO7" s="443"/>
      <c r="AP7" s="373">
        <v>0</v>
      </c>
      <c r="AQ7" s="443"/>
      <c r="AR7" s="373">
        <v>0</v>
      </c>
      <c r="AS7" s="443"/>
      <c r="AT7" s="373">
        <v>0</v>
      </c>
      <c r="AU7" s="443"/>
      <c r="AV7" s="373">
        <v>0</v>
      </c>
      <c r="AW7" s="443"/>
      <c r="AX7" s="373">
        <v>0</v>
      </c>
      <c r="AY7" s="443"/>
      <c r="AZ7" s="373">
        <v>0</v>
      </c>
      <c r="BA7" s="443"/>
      <c r="BB7" s="373">
        <v>0</v>
      </c>
      <c r="BC7" s="443"/>
      <c r="BD7" s="373">
        <v>0</v>
      </c>
      <c r="BE7" s="443"/>
      <c r="BF7" s="373">
        <v>0</v>
      </c>
      <c r="BG7" s="443"/>
      <c r="BH7" s="373">
        <v>0</v>
      </c>
      <c r="BI7" s="443"/>
      <c r="BJ7" s="373">
        <v>0</v>
      </c>
      <c r="BK7" s="443"/>
      <c r="BL7" s="424">
        <v>0</v>
      </c>
      <c r="BM7" s="374" t="s">
        <v>1610</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0</v>
      </c>
      <c r="G8" s="443"/>
      <c r="H8" s="373">
        <v>0</v>
      </c>
      <c r="I8" s="443"/>
      <c r="J8" s="373">
        <v>0</v>
      </c>
      <c r="K8" s="443"/>
      <c r="L8" s="373">
        <v>0</v>
      </c>
      <c r="M8" s="443"/>
      <c r="N8" s="373">
        <v>0</v>
      </c>
      <c r="O8" s="443"/>
      <c r="P8" s="373">
        <v>0</v>
      </c>
      <c r="Q8" s="443"/>
      <c r="R8" s="373">
        <v>0</v>
      </c>
      <c r="S8" s="443"/>
      <c r="T8" s="373">
        <v>0</v>
      </c>
      <c r="U8" s="443"/>
      <c r="V8" s="373">
        <v>0</v>
      </c>
      <c r="W8" s="443"/>
      <c r="X8" s="373">
        <v>0</v>
      </c>
      <c r="Y8" s="443"/>
      <c r="Z8" s="373">
        <v>0</v>
      </c>
      <c r="AA8" s="443"/>
      <c r="AB8" s="373">
        <v>0</v>
      </c>
      <c r="AC8" s="443"/>
      <c r="AD8" s="373">
        <v>0</v>
      </c>
      <c r="AE8" s="443"/>
      <c r="AF8" s="373">
        <v>0</v>
      </c>
      <c r="AG8" s="443"/>
      <c r="AH8" s="373">
        <v>0</v>
      </c>
      <c r="AI8" s="443"/>
      <c r="AJ8" s="373">
        <v>0</v>
      </c>
      <c r="AK8" s="443"/>
      <c r="AL8" s="373">
        <v>0</v>
      </c>
      <c r="AM8" s="443"/>
      <c r="AN8" s="373">
        <v>0</v>
      </c>
      <c r="AO8" s="443"/>
      <c r="AP8" s="373">
        <v>0</v>
      </c>
      <c r="AQ8" s="443"/>
      <c r="AR8" s="373">
        <v>0</v>
      </c>
      <c r="AS8" s="443"/>
      <c r="AT8" s="373">
        <v>0</v>
      </c>
      <c r="AU8" s="443"/>
      <c r="AV8" s="373">
        <v>0</v>
      </c>
      <c r="AW8" s="443"/>
      <c r="AX8" s="373">
        <v>0</v>
      </c>
      <c r="AY8" s="443"/>
      <c r="AZ8" s="373">
        <v>0</v>
      </c>
      <c r="BA8" s="443"/>
      <c r="BB8" s="373">
        <v>0</v>
      </c>
      <c r="BC8" s="443"/>
      <c r="BD8" s="373">
        <v>0</v>
      </c>
      <c r="BE8" s="443"/>
      <c r="BF8" s="373">
        <v>0</v>
      </c>
      <c r="BG8" s="443"/>
      <c r="BH8" s="373">
        <v>0</v>
      </c>
      <c r="BI8" s="443"/>
      <c r="BJ8" s="373">
        <v>0</v>
      </c>
      <c r="BK8" s="443"/>
      <c r="BL8" s="424">
        <v>0</v>
      </c>
      <c r="BM8" s="374" t="s">
        <v>1610</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4.3780155731065999</v>
      </c>
      <c r="G9" s="443"/>
      <c r="H9" s="406">
        <v>11.430792601068269</v>
      </c>
      <c r="I9" s="443" t="s">
        <v>355</v>
      </c>
      <c r="J9" s="373">
        <v>17.220887047310967</v>
      </c>
      <c r="K9" s="443"/>
      <c r="L9" s="373">
        <v>29.361735297470801</v>
      </c>
      <c r="M9" s="443"/>
      <c r="N9" s="373">
        <v>43.752706421847371</v>
      </c>
      <c r="O9" s="443"/>
      <c r="P9" s="406">
        <v>89.196710085316639</v>
      </c>
      <c r="Q9" s="443" t="s">
        <v>355</v>
      </c>
      <c r="R9" s="373">
        <v>143.974568873675</v>
      </c>
      <c r="S9" s="443"/>
      <c r="T9" s="373">
        <v>216.71125099119843</v>
      </c>
      <c r="U9" s="443"/>
      <c r="V9" s="373">
        <v>273.08411319213724</v>
      </c>
      <c r="W9" s="443"/>
      <c r="X9" s="373">
        <v>355.75773336725479</v>
      </c>
      <c r="Y9" s="443"/>
      <c r="Z9" s="373">
        <v>424.8565303652793</v>
      </c>
      <c r="AA9" s="443"/>
      <c r="AB9" s="373">
        <v>536.81773395890582</v>
      </c>
      <c r="AC9" s="443"/>
      <c r="AD9" s="373">
        <v>600.23470316877933</v>
      </c>
      <c r="AE9" s="443"/>
      <c r="AF9" s="373">
        <v>748.25167047627428</v>
      </c>
      <c r="AG9" s="443"/>
      <c r="AH9" s="373">
        <v>872.45990693776037</v>
      </c>
      <c r="AI9" s="443"/>
      <c r="AJ9" s="373">
        <v>912.90805969119776</v>
      </c>
      <c r="AK9" s="443"/>
      <c r="AL9" s="373">
        <v>1138.6699665656552</v>
      </c>
      <c r="AM9" s="443"/>
      <c r="AN9" s="373">
        <v>1830.3475177660746</v>
      </c>
      <c r="AO9" s="443"/>
      <c r="AP9" s="373">
        <v>1921.5822832887241</v>
      </c>
      <c r="AQ9" s="443"/>
      <c r="AR9" s="373">
        <v>1604.2034274334278</v>
      </c>
      <c r="AS9" s="443"/>
      <c r="AT9" s="373">
        <v>1870.3758969127573</v>
      </c>
      <c r="AU9" s="443"/>
      <c r="AV9" s="373">
        <v>1946.9485919262659</v>
      </c>
      <c r="AW9" s="443"/>
      <c r="AX9" s="373">
        <v>2201.6180213707989</v>
      </c>
      <c r="AY9" s="443"/>
      <c r="AZ9" s="373">
        <v>1905.0424709428339</v>
      </c>
      <c r="BA9" s="443"/>
      <c r="BB9" s="373">
        <v>1807.4868046248894</v>
      </c>
      <c r="BC9" s="443"/>
      <c r="BD9" s="373">
        <v>1785.056451206334</v>
      </c>
      <c r="BE9" s="443"/>
      <c r="BF9" s="373">
        <v>1945.9923766135207</v>
      </c>
      <c r="BG9" s="443"/>
      <c r="BH9" s="373">
        <v>1111.544879554775</v>
      </c>
      <c r="BI9" s="443"/>
      <c r="BJ9" s="373">
        <v>1132.5932299953972</v>
      </c>
      <c r="BK9" s="443"/>
      <c r="BL9" s="424">
        <v>1053.3116920921357</v>
      </c>
      <c r="BM9" s="374" t="s">
        <v>1610</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0</v>
      </c>
      <c r="G10" s="443"/>
      <c r="H10" s="370">
        <v>0</v>
      </c>
      <c r="I10" s="443"/>
      <c r="J10" s="370">
        <v>0</v>
      </c>
      <c r="K10" s="443"/>
      <c r="L10" s="370">
        <v>0</v>
      </c>
      <c r="M10" s="443"/>
      <c r="N10" s="370">
        <v>0</v>
      </c>
      <c r="O10" s="443"/>
      <c r="P10" s="370">
        <v>0</v>
      </c>
      <c r="Q10" s="443"/>
      <c r="R10" s="370">
        <v>0</v>
      </c>
      <c r="S10" s="443"/>
      <c r="T10" s="370">
        <v>0</v>
      </c>
      <c r="U10" s="443"/>
      <c r="V10" s="370">
        <v>0</v>
      </c>
      <c r="W10" s="443"/>
      <c r="X10" s="370">
        <v>0</v>
      </c>
      <c r="Y10" s="443"/>
      <c r="Z10" s="370">
        <v>0</v>
      </c>
      <c r="AA10" s="443"/>
      <c r="AB10" s="370">
        <v>0</v>
      </c>
      <c r="AC10" s="443"/>
      <c r="AD10" s="370">
        <v>0</v>
      </c>
      <c r="AE10" s="443"/>
      <c r="AF10" s="370">
        <v>0</v>
      </c>
      <c r="AG10" s="443"/>
      <c r="AH10" s="370">
        <v>0</v>
      </c>
      <c r="AI10" s="443"/>
      <c r="AJ10" s="370">
        <v>0</v>
      </c>
      <c r="AK10" s="443"/>
      <c r="AL10" s="370">
        <v>0</v>
      </c>
      <c r="AM10" s="443"/>
      <c r="AN10" s="370">
        <v>0</v>
      </c>
      <c r="AO10" s="443"/>
      <c r="AP10" s="370">
        <v>0</v>
      </c>
      <c r="AQ10" s="443"/>
      <c r="AR10" s="370">
        <v>0</v>
      </c>
      <c r="AS10" s="443"/>
      <c r="AT10" s="370">
        <v>0</v>
      </c>
      <c r="AU10" s="443"/>
      <c r="AV10" s="370">
        <v>0</v>
      </c>
      <c r="AW10" s="443"/>
      <c r="AX10" s="370">
        <v>0</v>
      </c>
      <c r="AY10" s="443"/>
      <c r="AZ10" s="370">
        <v>0</v>
      </c>
      <c r="BA10" s="443"/>
      <c r="BB10" s="370">
        <v>0</v>
      </c>
      <c r="BC10" s="443"/>
      <c r="BD10" s="370">
        <v>0</v>
      </c>
      <c r="BE10" s="443"/>
      <c r="BF10" s="370">
        <v>0</v>
      </c>
      <c r="BG10" s="443"/>
      <c r="BH10" s="370">
        <v>0</v>
      </c>
      <c r="BI10" s="443"/>
      <c r="BJ10" s="370">
        <v>0</v>
      </c>
      <c r="BK10" s="443"/>
      <c r="BL10" s="432">
        <v>0</v>
      </c>
      <c r="BM10" s="374" t="s">
        <v>1610</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5074.524986605692</v>
      </c>
      <c r="G11" s="443"/>
      <c r="H11" s="407">
        <v>10436.270625153344</v>
      </c>
      <c r="I11" s="443" t="s">
        <v>355</v>
      </c>
      <c r="J11" s="407">
        <v>15328.378396180506</v>
      </c>
      <c r="K11" s="443" t="s">
        <v>355</v>
      </c>
      <c r="L11" s="370">
        <v>19445.528714231412</v>
      </c>
      <c r="M11" s="443"/>
      <c r="N11" s="407">
        <v>28162.954891262612</v>
      </c>
      <c r="O11" s="443" t="s">
        <v>355</v>
      </c>
      <c r="P11" s="407">
        <v>37129.563941408764</v>
      </c>
      <c r="Q11" s="443" t="s">
        <v>355</v>
      </c>
      <c r="R11" s="370">
        <v>48193.862799032824</v>
      </c>
      <c r="S11" s="443"/>
      <c r="T11" s="370">
        <v>62274.666802235399</v>
      </c>
      <c r="U11" s="443"/>
      <c r="V11" s="370">
        <v>73956.394011597382</v>
      </c>
      <c r="W11" s="443"/>
      <c r="X11" s="370">
        <v>87752.037683643168</v>
      </c>
      <c r="Y11" s="443"/>
      <c r="Z11" s="370">
        <v>100546.59554521884</v>
      </c>
      <c r="AA11" s="443"/>
      <c r="AB11" s="370">
        <v>117134.00821799492</v>
      </c>
      <c r="AC11" s="443"/>
      <c r="AD11" s="370">
        <v>132681.83235504603</v>
      </c>
      <c r="AE11" s="443"/>
      <c r="AF11" s="370">
        <v>155519.00374648016</v>
      </c>
      <c r="AG11" s="443"/>
      <c r="AH11" s="370">
        <v>177284.5149420583</v>
      </c>
      <c r="AI11" s="443"/>
      <c r="AJ11" s="370">
        <v>203034.97604406803</v>
      </c>
      <c r="AK11" s="443"/>
      <c r="AL11" s="370">
        <v>207937.62499989953</v>
      </c>
      <c r="AM11" s="443"/>
      <c r="AN11" s="370">
        <v>222451.84483901304</v>
      </c>
      <c r="AO11" s="443"/>
      <c r="AP11" s="370">
        <v>229249.60830339504</v>
      </c>
      <c r="AQ11" s="443"/>
      <c r="AR11" s="370">
        <v>228116.09135871008</v>
      </c>
      <c r="AS11" s="443"/>
      <c r="AT11" s="370">
        <v>257198.80190425535</v>
      </c>
      <c r="AU11" s="443"/>
      <c r="AV11" s="370">
        <v>239631.49930235164</v>
      </c>
      <c r="AW11" s="443"/>
      <c r="AX11" s="370">
        <v>262858.88432720106</v>
      </c>
      <c r="AY11" s="443"/>
      <c r="AZ11" s="370">
        <v>248382.73779589791</v>
      </c>
      <c r="BA11" s="443"/>
      <c r="BB11" s="370">
        <v>252628.20011093072</v>
      </c>
      <c r="BC11" s="443"/>
      <c r="BD11" s="370">
        <v>238161.30356010725</v>
      </c>
      <c r="BE11" s="443"/>
      <c r="BF11" s="370">
        <v>247000.04665834093</v>
      </c>
      <c r="BG11" s="443"/>
      <c r="BH11" s="370">
        <v>176477.46944904741</v>
      </c>
      <c r="BI11" s="443"/>
      <c r="BJ11" s="370">
        <v>164476.92276684084</v>
      </c>
      <c r="BK11" s="443"/>
      <c r="BL11" s="432">
        <v>152963.53645902747</v>
      </c>
      <c r="BM11" s="374" t="s">
        <v>1610</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17.5120622924264</v>
      </c>
      <c r="G12" s="443"/>
      <c r="H12" s="376">
        <v>45.723170404273077</v>
      </c>
      <c r="I12" s="443"/>
      <c r="J12" s="376">
        <v>68.883548189243868</v>
      </c>
      <c r="K12" s="443"/>
      <c r="L12" s="376">
        <v>117.4469411898832</v>
      </c>
      <c r="M12" s="443"/>
      <c r="N12" s="376">
        <v>308.91082568738949</v>
      </c>
      <c r="O12" s="443"/>
      <c r="P12" s="376">
        <v>496.71234034126655</v>
      </c>
      <c r="Q12" s="443"/>
      <c r="R12" s="376">
        <v>709.79414799469998</v>
      </c>
      <c r="S12" s="443"/>
      <c r="T12" s="376">
        <v>1033.5881471022938</v>
      </c>
      <c r="U12" s="443"/>
      <c r="V12" s="376">
        <v>1245.2357801903615</v>
      </c>
      <c r="W12" s="443"/>
      <c r="X12" s="376">
        <v>1558.6389142537223</v>
      </c>
      <c r="Y12" s="443"/>
      <c r="Z12" s="376">
        <v>1819.4988123418971</v>
      </c>
      <c r="AA12" s="443"/>
      <c r="AB12" s="376">
        <v>2250.6235132619995</v>
      </c>
      <c r="AC12" s="443"/>
      <c r="AD12" s="376">
        <v>2498.9846272143614</v>
      </c>
      <c r="AE12" s="443"/>
      <c r="AF12" s="376">
        <v>3048.6445173716447</v>
      </c>
      <c r="AG12" s="443"/>
      <c r="AH12" s="376">
        <v>3542.4985240402566</v>
      </c>
      <c r="AI12" s="443"/>
      <c r="AJ12" s="376">
        <v>3704.4848905725603</v>
      </c>
      <c r="AK12" s="443"/>
      <c r="AL12" s="376">
        <v>4609.2271048113507</v>
      </c>
      <c r="AM12" s="443"/>
      <c r="AN12" s="376">
        <v>7384.9334784202847</v>
      </c>
      <c r="AO12" s="443"/>
      <c r="AP12" s="376">
        <v>7739.8678167241023</v>
      </c>
      <c r="AQ12" s="443"/>
      <c r="AR12" s="376">
        <v>6466.4286488850721</v>
      </c>
      <c r="AS12" s="443"/>
      <c r="AT12" s="376">
        <v>7526.5006996066331</v>
      </c>
      <c r="AU12" s="443"/>
      <c r="AV12" s="376">
        <v>7832.537965600889</v>
      </c>
      <c r="AW12" s="443"/>
      <c r="AX12" s="376">
        <v>8850.9919653895431</v>
      </c>
      <c r="AY12" s="443"/>
      <c r="AZ12" s="376">
        <v>7664.4671642781514</v>
      </c>
      <c r="BA12" s="443"/>
      <c r="BB12" s="376">
        <v>7274.0230126038387</v>
      </c>
      <c r="BC12" s="443"/>
      <c r="BD12" s="376">
        <v>7184.0812199590955</v>
      </c>
      <c r="BE12" s="443"/>
      <c r="BF12" s="376">
        <v>7827.605644512174</v>
      </c>
      <c r="BG12" s="443"/>
      <c r="BH12" s="376">
        <v>4489.5974755869001</v>
      </c>
      <c r="BI12" s="443"/>
      <c r="BJ12" s="376">
        <v>4573.57378756255</v>
      </c>
      <c r="BK12" s="443"/>
      <c r="BL12" s="433">
        <v>4253.423574768608</v>
      </c>
      <c r="BM12" s="374" t="s">
        <v>1610</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0</v>
      </c>
      <c r="G13" s="443"/>
      <c r="H13" s="376">
        <v>0</v>
      </c>
      <c r="I13" s="443"/>
      <c r="J13" s="376">
        <v>0</v>
      </c>
      <c r="K13" s="443"/>
      <c r="L13" s="376">
        <v>0</v>
      </c>
      <c r="M13" s="443"/>
      <c r="N13" s="376">
        <v>0</v>
      </c>
      <c r="O13" s="443"/>
      <c r="P13" s="376">
        <v>0</v>
      </c>
      <c r="Q13" s="443"/>
      <c r="R13" s="376">
        <v>0</v>
      </c>
      <c r="S13" s="443"/>
      <c r="T13" s="376">
        <v>0</v>
      </c>
      <c r="U13" s="443"/>
      <c r="V13" s="376">
        <v>0</v>
      </c>
      <c r="W13" s="443"/>
      <c r="X13" s="376">
        <v>0</v>
      </c>
      <c r="Y13" s="443"/>
      <c r="Z13" s="376">
        <v>0</v>
      </c>
      <c r="AA13" s="443"/>
      <c r="AB13" s="376">
        <v>0</v>
      </c>
      <c r="AC13" s="443"/>
      <c r="AD13" s="376">
        <v>0</v>
      </c>
      <c r="AE13" s="443"/>
      <c r="AF13" s="376">
        <v>0</v>
      </c>
      <c r="AG13" s="443"/>
      <c r="AH13" s="376">
        <v>0</v>
      </c>
      <c r="AI13" s="443"/>
      <c r="AJ13" s="376">
        <v>0</v>
      </c>
      <c r="AK13" s="443"/>
      <c r="AL13" s="376">
        <v>0</v>
      </c>
      <c r="AM13" s="443"/>
      <c r="AN13" s="376">
        <v>0</v>
      </c>
      <c r="AO13" s="443"/>
      <c r="AP13" s="376">
        <v>0</v>
      </c>
      <c r="AQ13" s="443"/>
      <c r="AR13" s="376">
        <v>0</v>
      </c>
      <c r="AS13" s="443"/>
      <c r="AT13" s="376">
        <v>0</v>
      </c>
      <c r="AU13" s="443"/>
      <c r="AV13" s="376">
        <v>0</v>
      </c>
      <c r="AW13" s="443"/>
      <c r="AX13" s="376">
        <v>0</v>
      </c>
      <c r="AY13" s="443"/>
      <c r="AZ13" s="376">
        <v>0</v>
      </c>
      <c r="BA13" s="443"/>
      <c r="BB13" s="376">
        <v>0</v>
      </c>
      <c r="BC13" s="443"/>
      <c r="BD13" s="376">
        <v>0</v>
      </c>
      <c r="BE13" s="443"/>
      <c r="BF13" s="376">
        <v>0</v>
      </c>
      <c r="BG13" s="443"/>
      <c r="BH13" s="376">
        <v>0</v>
      </c>
      <c r="BI13" s="443"/>
      <c r="BJ13" s="376">
        <v>0</v>
      </c>
      <c r="BK13" s="443"/>
      <c r="BL13" s="433">
        <v>0</v>
      </c>
      <c r="BM13" s="374" t="s">
        <v>1610</v>
      </c>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8"/>
      <c r="G14" s="444"/>
      <c r="H14" s="378"/>
      <c r="I14" s="444"/>
      <c r="J14" s="378"/>
      <c r="K14" s="444"/>
      <c r="L14" s="378"/>
      <c r="M14" s="444"/>
      <c r="N14" s="378"/>
      <c r="O14" s="444"/>
      <c r="P14" s="378"/>
      <c r="Q14" s="444"/>
      <c r="R14" s="378"/>
      <c r="S14" s="444"/>
      <c r="T14" s="378"/>
      <c r="U14" s="444"/>
      <c r="V14" s="378"/>
      <c r="W14" s="444"/>
      <c r="X14" s="378"/>
      <c r="Y14" s="444"/>
      <c r="Z14" s="378"/>
      <c r="AA14" s="444"/>
      <c r="AB14" s="378"/>
      <c r="AC14" s="444"/>
      <c r="AD14" s="378"/>
      <c r="AE14" s="444"/>
      <c r="AF14" s="378"/>
      <c r="AG14" s="444"/>
      <c r="AH14" s="378"/>
      <c r="AI14" s="444"/>
      <c r="AJ14" s="378"/>
      <c r="AK14" s="444"/>
      <c r="AL14" s="378"/>
      <c r="AM14" s="444"/>
      <c r="AN14" s="378"/>
      <c r="AO14" s="444"/>
      <c r="AP14" s="378"/>
      <c r="AQ14" s="444"/>
      <c r="AR14" s="378"/>
      <c r="AS14" s="444"/>
      <c r="AT14" s="378"/>
      <c r="AU14" s="444"/>
      <c r="AV14" s="378"/>
      <c r="AW14" s="444"/>
      <c r="AX14" s="378"/>
      <c r="AY14" s="444"/>
      <c r="AZ14" s="378"/>
      <c r="BA14" s="444"/>
      <c r="BB14" s="378"/>
      <c r="BC14" s="444"/>
      <c r="BD14" s="378"/>
      <c r="BE14" s="444"/>
      <c r="BF14" s="378"/>
      <c r="BG14" s="444"/>
      <c r="BH14" s="378"/>
      <c r="BI14" s="444"/>
      <c r="BJ14" s="378"/>
      <c r="BK14" s="444"/>
      <c r="BL14" s="378">
        <v>0</v>
      </c>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0</v>
      </c>
      <c r="G15" s="443"/>
      <c r="H15" s="373">
        <v>0</v>
      </c>
      <c r="I15" s="443"/>
      <c r="J15" s="373">
        <v>0</v>
      </c>
      <c r="K15" s="443"/>
      <c r="L15" s="373">
        <v>0</v>
      </c>
      <c r="M15" s="443"/>
      <c r="N15" s="373">
        <v>0</v>
      </c>
      <c r="O15" s="443"/>
      <c r="P15" s="373">
        <v>0</v>
      </c>
      <c r="Q15" s="443"/>
      <c r="R15" s="373">
        <v>0</v>
      </c>
      <c r="S15" s="443"/>
      <c r="T15" s="373">
        <v>0</v>
      </c>
      <c r="U15" s="443"/>
      <c r="V15" s="373">
        <v>0</v>
      </c>
      <c r="W15" s="443"/>
      <c r="X15" s="373">
        <v>0</v>
      </c>
      <c r="Y15" s="443"/>
      <c r="Z15" s="373">
        <v>0</v>
      </c>
      <c r="AA15" s="443"/>
      <c r="AB15" s="373">
        <v>0</v>
      </c>
      <c r="AC15" s="443"/>
      <c r="AD15" s="373">
        <v>0</v>
      </c>
      <c r="AE15" s="443"/>
      <c r="AF15" s="373">
        <v>0</v>
      </c>
      <c r="AG15" s="443"/>
      <c r="AH15" s="373">
        <v>0</v>
      </c>
      <c r="AI15" s="443"/>
      <c r="AJ15" s="373">
        <v>0</v>
      </c>
      <c r="AK15" s="443"/>
      <c r="AL15" s="373">
        <v>0</v>
      </c>
      <c r="AM15" s="443"/>
      <c r="AN15" s="373">
        <v>0</v>
      </c>
      <c r="AO15" s="443"/>
      <c r="AP15" s="373">
        <v>0</v>
      </c>
      <c r="AQ15" s="443"/>
      <c r="AR15" s="373">
        <v>0</v>
      </c>
      <c r="AS15" s="443"/>
      <c r="AT15" s="373">
        <v>0</v>
      </c>
      <c r="AU15" s="443"/>
      <c r="AV15" s="373">
        <v>0</v>
      </c>
      <c r="AW15" s="443"/>
      <c r="AX15" s="373">
        <v>0</v>
      </c>
      <c r="AY15" s="443"/>
      <c r="AZ15" s="373">
        <v>0</v>
      </c>
      <c r="BA15" s="443"/>
      <c r="BB15" s="373">
        <v>0</v>
      </c>
      <c r="BC15" s="443"/>
      <c r="BD15" s="373">
        <v>0</v>
      </c>
      <c r="BE15" s="443"/>
      <c r="BF15" s="373">
        <v>0</v>
      </c>
      <c r="BG15" s="443"/>
      <c r="BH15" s="373">
        <v>0</v>
      </c>
      <c r="BI15" s="443"/>
      <c r="BJ15" s="373">
        <v>0</v>
      </c>
      <c r="BK15" s="443"/>
      <c r="BL15" s="424">
        <v>0</v>
      </c>
      <c r="BM15" s="374" t="s">
        <v>1610</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0</v>
      </c>
      <c r="G16" s="443"/>
      <c r="H16" s="373">
        <v>0</v>
      </c>
      <c r="I16" s="443"/>
      <c r="J16" s="373">
        <v>0</v>
      </c>
      <c r="K16" s="443"/>
      <c r="L16" s="373">
        <v>0</v>
      </c>
      <c r="M16" s="443"/>
      <c r="N16" s="373">
        <v>0</v>
      </c>
      <c r="O16" s="443"/>
      <c r="P16" s="373">
        <v>0</v>
      </c>
      <c r="Q16" s="443"/>
      <c r="R16" s="373">
        <v>0</v>
      </c>
      <c r="S16" s="443"/>
      <c r="T16" s="373">
        <v>0</v>
      </c>
      <c r="U16" s="443"/>
      <c r="V16" s="373">
        <v>0</v>
      </c>
      <c r="W16" s="443"/>
      <c r="X16" s="373">
        <v>0</v>
      </c>
      <c r="Y16" s="443"/>
      <c r="Z16" s="373">
        <v>0</v>
      </c>
      <c r="AA16" s="443"/>
      <c r="AB16" s="373">
        <v>0</v>
      </c>
      <c r="AC16" s="443"/>
      <c r="AD16" s="373">
        <v>0</v>
      </c>
      <c r="AE16" s="443"/>
      <c r="AF16" s="373">
        <v>0</v>
      </c>
      <c r="AG16" s="443"/>
      <c r="AH16" s="373">
        <v>0</v>
      </c>
      <c r="AI16" s="443"/>
      <c r="AJ16" s="373">
        <v>0</v>
      </c>
      <c r="AK16" s="443"/>
      <c r="AL16" s="373">
        <v>0</v>
      </c>
      <c r="AM16" s="443"/>
      <c r="AN16" s="373">
        <v>0</v>
      </c>
      <c r="AO16" s="443"/>
      <c r="AP16" s="373">
        <v>0</v>
      </c>
      <c r="AQ16" s="443"/>
      <c r="AR16" s="373">
        <v>0</v>
      </c>
      <c r="AS16" s="443"/>
      <c r="AT16" s="373">
        <v>0</v>
      </c>
      <c r="AU16" s="443"/>
      <c r="AV16" s="373">
        <v>0</v>
      </c>
      <c r="AW16" s="443"/>
      <c r="AX16" s="373">
        <v>0</v>
      </c>
      <c r="AY16" s="443"/>
      <c r="AZ16" s="373">
        <v>0</v>
      </c>
      <c r="BA16" s="443"/>
      <c r="BB16" s="373">
        <v>0</v>
      </c>
      <c r="BC16" s="443"/>
      <c r="BD16" s="373">
        <v>0</v>
      </c>
      <c r="BE16" s="443"/>
      <c r="BF16" s="373">
        <v>0</v>
      </c>
      <c r="BG16" s="443"/>
      <c r="BH16" s="373">
        <v>0</v>
      </c>
      <c r="BI16" s="443"/>
      <c r="BJ16" s="373">
        <v>0</v>
      </c>
      <c r="BK16" s="443"/>
      <c r="BL16" s="424">
        <v>0</v>
      </c>
      <c r="BM16" s="374" t="s">
        <v>1610</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0</v>
      </c>
      <c r="G17" s="443"/>
      <c r="H17" s="373">
        <v>0</v>
      </c>
      <c r="I17" s="443"/>
      <c r="J17" s="373">
        <v>0</v>
      </c>
      <c r="K17" s="443"/>
      <c r="L17" s="373">
        <v>0</v>
      </c>
      <c r="M17" s="443"/>
      <c r="N17" s="373">
        <v>0</v>
      </c>
      <c r="O17" s="443"/>
      <c r="P17" s="373">
        <v>0</v>
      </c>
      <c r="Q17" s="443"/>
      <c r="R17" s="373">
        <v>0</v>
      </c>
      <c r="S17" s="443"/>
      <c r="T17" s="373">
        <v>0</v>
      </c>
      <c r="U17" s="443"/>
      <c r="V17" s="373">
        <v>0</v>
      </c>
      <c r="W17" s="443"/>
      <c r="X17" s="373">
        <v>0</v>
      </c>
      <c r="Y17" s="443"/>
      <c r="Z17" s="373">
        <v>0</v>
      </c>
      <c r="AA17" s="443"/>
      <c r="AB17" s="373">
        <v>0</v>
      </c>
      <c r="AC17" s="443"/>
      <c r="AD17" s="373">
        <v>0</v>
      </c>
      <c r="AE17" s="443"/>
      <c r="AF17" s="373">
        <v>0</v>
      </c>
      <c r="AG17" s="443"/>
      <c r="AH17" s="373">
        <v>0</v>
      </c>
      <c r="AI17" s="443"/>
      <c r="AJ17" s="373">
        <v>0</v>
      </c>
      <c r="AK17" s="443"/>
      <c r="AL17" s="373">
        <v>0</v>
      </c>
      <c r="AM17" s="443"/>
      <c r="AN17" s="373">
        <v>0</v>
      </c>
      <c r="AO17" s="443"/>
      <c r="AP17" s="373">
        <v>0</v>
      </c>
      <c r="AQ17" s="443"/>
      <c r="AR17" s="373">
        <v>0</v>
      </c>
      <c r="AS17" s="443"/>
      <c r="AT17" s="373">
        <v>0</v>
      </c>
      <c r="AU17" s="443"/>
      <c r="AV17" s="373">
        <v>0</v>
      </c>
      <c r="AW17" s="443"/>
      <c r="AX17" s="373">
        <v>0</v>
      </c>
      <c r="AY17" s="443"/>
      <c r="AZ17" s="373">
        <v>0</v>
      </c>
      <c r="BA17" s="443"/>
      <c r="BB17" s="373">
        <v>0</v>
      </c>
      <c r="BC17" s="443"/>
      <c r="BD17" s="373">
        <v>0</v>
      </c>
      <c r="BE17" s="443"/>
      <c r="BF17" s="373">
        <v>0</v>
      </c>
      <c r="BG17" s="443"/>
      <c r="BH17" s="373">
        <v>0</v>
      </c>
      <c r="BI17" s="443"/>
      <c r="BJ17" s="373">
        <v>0</v>
      </c>
      <c r="BK17" s="443"/>
      <c r="BL17" s="424">
        <v>0</v>
      </c>
      <c r="BM17" s="374" t="s">
        <v>1610</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0</v>
      </c>
      <c r="G18" s="443"/>
      <c r="H18" s="376">
        <v>0</v>
      </c>
      <c r="I18" s="443"/>
      <c r="J18" s="376">
        <v>0</v>
      </c>
      <c r="K18" s="443"/>
      <c r="L18" s="376">
        <v>0</v>
      </c>
      <c r="M18" s="443"/>
      <c r="N18" s="376">
        <v>0</v>
      </c>
      <c r="O18" s="443"/>
      <c r="P18" s="376">
        <v>0</v>
      </c>
      <c r="Q18" s="443"/>
      <c r="R18" s="376">
        <v>0</v>
      </c>
      <c r="S18" s="443"/>
      <c r="T18" s="376">
        <v>0</v>
      </c>
      <c r="U18" s="443"/>
      <c r="V18" s="376">
        <v>0</v>
      </c>
      <c r="W18" s="443"/>
      <c r="X18" s="376">
        <v>0</v>
      </c>
      <c r="Y18" s="443"/>
      <c r="Z18" s="376">
        <v>0</v>
      </c>
      <c r="AA18" s="443"/>
      <c r="AB18" s="376">
        <v>0</v>
      </c>
      <c r="AC18" s="443"/>
      <c r="AD18" s="376">
        <v>0</v>
      </c>
      <c r="AE18" s="443"/>
      <c r="AF18" s="376">
        <v>0</v>
      </c>
      <c r="AG18" s="443"/>
      <c r="AH18" s="376">
        <v>0</v>
      </c>
      <c r="AI18" s="443"/>
      <c r="AJ18" s="376">
        <v>0</v>
      </c>
      <c r="AK18" s="443"/>
      <c r="AL18" s="376">
        <v>0</v>
      </c>
      <c r="AM18" s="443"/>
      <c r="AN18" s="376">
        <v>0</v>
      </c>
      <c r="AO18" s="443"/>
      <c r="AP18" s="376">
        <v>0</v>
      </c>
      <c r="AQ18" s="443"/>
      <c r="AR18" s="376">
        <v>0</v>
      </c>
      <c r="AS18" s="443"/>
      <c r="AT18" s="376">
        <v>0</v>
      </c>
      <c r="AU18" s="443"/>
      <c r="AV18" s="376">
        <v>0</v>
      </c>
      <c r="AW18" s="443"/>
      <c r="AX18" s="376">
        <v>0</v>
      </c>
      <c r="AY18" s="443"/>
      <c r="AZ18" s="376">
        <v>0</v>
      </c>
      <c r="BA18" s="443"/>
      <c r="BB18" s="376">
        <v>0</v>
      </c>
      <c r="BC18" s="443"/>
      <c r="BD18" s="376">
        <v>0</v>
      </c>
      <c r="BE18" s="443"/>
      <c r="BF18" s="376">
        <v>0</v>
      </c>
      <c r="BG18" s="443"/>
      <c r="BH18" s="376">
        <v>0</v>
      </c>
      <c r="BI18" s="443"/>
      <c r="BJ18" s="376">
        <v>0</v>
      </c>
      <c r="BK18" s="443"/>
      <c r="BL18" s="433">
        <v>0</v>
      </c>
      <c r="BM18" s="374" t="s">
        <v>1610</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21.890077865533001</v>
      </c>
      <c r="G19" s="443"/>
      <c r="H19" s="376">
        <v>57.153963005341339</v>
      </c>
      <c r="I19" s="443"/>
      <c r="J19" s="376">
        <v>86.104435236554835</v>
      </c>
      <c r="K19" s="443"/>
      <c r="L19" s="376">
        <v>146.80867648735401</v>
      </c>
      <c r="M19" s="443"/>
      <c r="N19" s="376">
        <v>218.76353210923685</v>
      </c>
      <c r="O19" s="443"/>
      <c r="P19" s="376">
        <v>445.98355042658318</v>
      </c>
      <c r="Q19" s="443"/>
      <c r="R19" s="376">
        <v>719.87284436837501</v>
      </c>
      <c r="S19" s="443"/>
      <c r="T19" s="376">
        <v>1083.556254955992</v>
      </c>
      <c r="U19" s="443"/>
      <c r="V19" s="376">
        <v>1365.4205659606862</v>
      </c>
      <c r="W19" s="443"/>
      <c r="X19" s="376">
        <v>1778.7886668362739</v>
      </c>
      <c r="Y19" s="443"/>
      <c r="Z19" s="376">
        <v>2124.2826518263964</v>
      </c>
      <c r="AA19" s="443"/>
      <c r="AB19" s="376">
        <v>2684.0886697945289</v>
      </c>
      <c r="AC19" s="443"/>
      <c r="AD19" s="376">
        <v>3001.1735158438969</v>
      </c>
      <c r="AE19" s="443"/>
      <c r="AF19" s="376">
        <v>3741.258352381371</v>
      </c>
      <c r="AG19" s="443"/>
      <c r="AH19" s="376">
        <v>4362.2995346888019</v>
      </c>
      <c r="AI19" s="443"/>
      <c r="AJ19" s="376">
        <v>4564.5402984559887</v>
      </c>
      <c r="AK19" s="443"/>
      <c r="AL19" s="376">
        <v>5693.3498328282749</v>
      </c>
      <c r="AM19" s="443"/>
      <c r="AN19" s="376">
        <v>9151.7375888303723</v>
      </c>
      <c r="AO19" s="443"/>
      <c r="AP19" s="376">
        <v>9607.9114164436196</v>
      </c>
      <c r="AQ19" s="443"/>
      <c r="AR19" s="376">
        <v>8021.0171371671386</v>
      </c>
      <c r="AS19" s="443"/>
      <c r="AT19" s="376">
        <v>9351.8794845637858</v>
      </c>
      <c r="AU19" s="443"/>
      <c r="AV19" s="376">
        <v>9734.7429596313286</v>
      </c>
      <c r="AW19" s="443"/>
      <c r="AX19" s="376">
        <v>11008.090106853993</v>
      </c>
      <c r="AY19" s="443"/>
      <c r="AZ19" s="376">
        <v>9525.2123547141691</v>
      </c>
      <c r="BA19" s="443"/>
      <c r="BB19" s="376">
        <v>9037.434023124446</v>
      </c>
      <c r="BC19" s="443"/>
      <c r="BD19" s="376">
        <v>8925.2822560316708</v>
      </c>
      <c r="BE19" s="443"/>
      <c r="BF19" s="376">
        <v>9729.9618830676027</v>
      </c>
      <c r="BG19" s="443"/>
      <c r="BH19" s="376">
        <v>5557.7243977738744</v>
      </c>
      <c r="BI19" s="443"/>
      <c r="BJ19" s="376">
        <v>5662.9661499769863</v>
      </c>
      <c r="BK19" s="443"/>
      <c r="BL19" s="433">
        <v>5266.5584604606784</v>
      </c>
      <c r="BM19" s="374" t="s">
        <v>1610</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0</v>
      </c>
      <c r="G20" s="443"/>
      <c r="H20" s="376">
        <v>0</v>
      </c>
      <c r="I20" s="443"/>
      <c r="J20" s="376">
        <v>0</v>
      </c>
      <c r="K20" s="443"/>
      <c r="L20" s="376">
        <v>0</v>
      </c>
      <c r="M20" s="443"/>
      <c r="N20" s="376">
        <v>0</v>
      </c>
      <c r="O20" s="443"/>
      <c r="P20" s="376">
        <v>0</v>
      </c>
      <c r="Q20" s="443"/>
      <c r="R20" s="376">
        <v>0</v>
      </c>
      <c r="S20" s="443"/>
      <c r="T20" s="376">
        <v>0</v>
      </c>
      <c r="U20" s="443"/>
      <c r="V20" s="376">
        <v>0</v>
      </c>
      <c r="W20" s="443"/>
      <c r="X20" s="376">
        <v>0</v>
      </c>
      <c r="Y20" s="443"/>
      <c r="Z20" s="376">
        <v>0</v>
      </c>
      <c r="AA20" s="443"/>
      <c r="AB20" s="376">
        <v>0</v>
      </c>
      <c r="AC20" s="443"/>
      <c r="AD20" s="376">
        <v>0</v>
      </c>
      <c r="AE20" s="443"/>
      <c r="AF20" s="376">
        <v>0</v>
      </c>
      <c r="AG20" s="443"/>
      <c r="AH20" s="376">
        <v>0</v>
      </c>
      <c r="AI20" s="443"/>
      <c r="AJ20" s="376">
        <v>0</v>
      </c>
      <c r="AK20" s="443"/>
      <c r="AL20" s="376">
        <v>0</v>
      </c>
      <c r="AM20" s="443"/>
      <c r="AN20" s="376">
        <v>0</v>
      </c>
      <c r="AO20" s="443"/>
      <c r="AP20" s="376">
        <v>0</v>
      </c>
      <c r="AQ20" s="443"/>
      <c r="AR20" s="376">
        <v>0</v>
      </c>
      <c r="AS20" s="443"/>
      <c r="AT20" s="376">
        <v>0</v>
      </c>
      <c r="AU20" s="443"/>
      <c r="AV20" s="376">
        <v>0</v>
      </c>
      <c r="AW20" s="443"/>
      <c r="AX20" s="376">
        <v>0</v>
      </c>
      <c r="AY20" s="443"/>
      <c r="AZ20" s="376">
        <v>0</v>
      </c>
      <c r="BA20" s="443"/>
      <c r="BB20" s="376">
        <v>0</v>
      </c>
      <c r="BC20" s="443"/>
      <c r="BD20" s="376">
        <v>0</v>
      </c>
      <c r="BE20" s="443"/>
      <c r="BF20" s="376">
        <v>0</v>
      </c>
      <c r="BG20" s="443"/>
      <c r="BH20" s="376">
        <v>0</v>
      </c>
      <c r="BI20" s="443"/>
      <c r="BJ20" s="376">
        <v>0</v>
      </c>
      <c r="BK20" s="443"/>
      <c r="BL20" s="433">
        <v>0</v>
      </c>
      <c r="BM20" s="374" t="s">
        <v>1610</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8"/>
      <c r="G21" s="444"/>
      <c r="H21" s="378"/>
      <c r="I21" s="444"/>
      <c r="J21" s="378"/>
      <c r="K21" s="444"/>
      <c r="L21" s="378"/>
      <c r="M21" s="444"/>
      <c r="N21" s="378"/>
      <c r="O21" s="444"/>
      <c r="P21" s="378"/>
      <c r="Q21" s="444"/>
      <c r="R21" s="378"/>
      <c r="S21" s="444"/>
      <c r="T21" s="378"/>
      <c r="U21" s="444"/>
      <c r="V21" s="378"/>
      <c r="W21" s="444"/>
      <c r="X21" s="378"/>
      <c r="Y21" s="444"/>
      <c r="Z21" s="378"/>
      <c r="AA21" s="444"/>
      <c r="AB21" s="378"/>
      <c r="AC21" s="444"/>
      <c r="AD21" s="378"/>
      <c r="AE21" s="444"/>
      <c r="AF21" s="378"/>
      <c r="AG21" s="444"/>
      <c r="AH21" s="378"/>
      <c r="AI21" s="444"/>
      <c r="AJ21" s="378"/>
      <c r="AK21" s="444"/>
      <c r="AL21" s="378"/>
      <c r="AM21" s="444"/>
      <c r="AN21" s="378"/>
      <c r="AO21" s="444"/>
      <c r="AP21" s="378"/>
      <c r="AQ21" s="444"/>
      <c r="AR21" s="378"/>
      <c r="AS21" s="444"/>
      <c r="AT21" s="378"/>
      <c r="AU21" s="444"/>
      <c r="AV21" s="378"/>
      <c r="AW21" s="444"/>
      <c r="AX21" s="378"/>
      <c r="AY21" s="444"/>
      <c r="AZ21" s="378"/>
      <c r="BA21" s="444"/>
      <c r="BB21" s="378"/>
      <c r="BC21" s="444"/>
      <c r="BD21" s="378"/>
      <c r="BE21" s="444"/>
      <c r="BF21" s="378"/>
      <c r="BG21" s="444"/>
      <c r="BH21" s="378"/>
      <c r="BI21" s="444"/>
      <c r="BJ21" s="378"/>
      <c r="BK21" s="444"/>
      <c r="BL21" s="378">
        <v>0</v>
      </c>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0</v>
      </c>
      <c r="G22" s="443"/>
      <c r="H22" s="373">
        <v>0</v>
      </c>
      <c r="I22" s="443"/>
      <c r="J22" s="373">
        <v>0</v>
      </c>
      <c r="K22" s="443"/>
      <c r="L22" s="373">
        <v>0</v>
      </c>
      <c r="M22" s="443"/>
      <c r="N22" s="406">
        <v>2678</v>
      </c>
      <c r="O22" s="443" t="s">
        <v>355</v>
      </c>
      <c r="P22" s="373">
        <v>2798.51</v>
      </c>
      <c r="Q22" s="443"/>
      <c r="R22" s="373">
        <v>2677.9174499999999</v>
      </c>
      <c r="S22" s="443"/>
      <c r="T22" s="373">
        <v>3334.8628627500002</v>
      </c>
      <c r="U22" s="443"/>
      <c r="V22" s="373">
        <v>3057.9865484362499</v>
      </c>
      <c r="W22" s="443"/>
      <c r="X22" s="373">
        <v>2712.1596156940655</v>
      </c>
      <c r="Y22" s="443"/>
      <c r="Z22" s="373">
        <v>2401.4538176155979</v>
      </c>
      <c r="AA22" s="443"/>
      <c r="AB22" s="373">
        <v>2067.0515485275232</v>
      </c>
      <c r="AC22" s="443"/>
      <c r="AD22" s="373">
        <v>1960.9162907848772</v>
      </c>
      <c r="AE22" s="443"/>
      <c r="AF22" s="373">
        <v>1112.7567093309563</v>
      </c>
      <c r="AG22" s="443"/>
      <c r="AH22" s="373">
        <v>1053.177925784307</v>
      </c>
      <c r="AI22" s="443"/>
      <c r="AJ22" s="373">
        <v>1057.0530361553831</v>
      </c>
      <c r="AK22" s="443"/>
      <c r="AL22" s="373">
        <v>1090.9447709746028</v>
      </c>
      <c r="AM22" s="443"/>
      <c r="AN22" s="373">
        <v>1270.8681471197353</v>
      </c>
      <c r="AO22" s="443"/>
      <c r="AP22" s="373">
        <v>1070.7736713841277</v>
      </c>
      <c r="AQ22" s="443"/>
      <c r="AR22" s="373">
        <v>992.29878302721215</v>
      </c>
      <c r="AS22" s="443"/>
      <c r="AT22" s="373">
        <v>899.94223911208053</v>
      </c>
      <c r="AU22" s="443"/>
      <c r="AV22" s="373">
        <v>894.8719579165155</v>
      </c>
      <c r="AW22" s="443"/>
      <c r="AX22" s="373">
        <v>890.39759812692944</v>
      </c>
      <c r="AY22" s="443"/>
      <c r="AZ22" s="373">
        <v>885.94561013631017</v>
      </c>
      <c r="BA22" s="443"/>
      <c r="BB22" s="373">
        <v>881.51588208561702</v>
      </c>
      <c r="BC22" s="443"/>
      <c r="BD22" s="373">
        <v>877.10830267518895</v>
      </c>
      <c r="BE22" s="443"/>
      <c r="BF22" s="373">
        <v>872.72276116182309</v>
      </c>
      <c r="BG22" s="443"/>
      <c r="BH22" s="373">
        <v>868.35914735600113</v>
      </c>
      <c r="BI22" s="443"/>
      <c r="BJ22" s="373">
        <v>864.01735161922409</v>
      </c>
      <c r="BK22" s="443"/>
      <c r="BL22" s="424">
        <v>803.53612800132055</v>
      </c>
      <c r="BM22" s="374" t="s">
        <v>1610</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0</v>
      </c>
      <c r="G23" s="443"/>
      <c r="H23" s="373">
        <v>0</v>
      </c>
      <c r="I23" s="443"/>
      <c r="J23" s="373">
        <v>0</v>
      </c>
      <c r="K23" s="443"/>
      <c r="L23" s="373">
        <v>0</v>
      </c>
      <c r="M23" s="443"/>
      <c r="N23" s="373">
        <v>0</v>
      </c>
      <c r="O23" s="443"/>
      <c r="P23" s="373">
        <v>0</v>
      </c>
      <c r="Q23" s="443"/>
      <c r="R23" s="373">
        <v>0</v>
      </c>
      <c r="S23" s="443"/>
      <c r="T23" s="373">
        <v>0</v>
      </c>
      <c r="U23" s="443"/>
      <c r="V23" s="373">
        <v>0</v>
      </c>
      <c r="W23" s="443"/>
      <c r="X23" s="373">
        <v>0</v>
      </c>
      <c r="Y23" s="443"/>
      <c r="Z23" s="373">
        <v>0</v>
      </c>
      <c r="AA23" s="443"/>
      <c r="AB23" s="373">
        <v>0</v>
      </c>
      <c r="AC23" s="443"/>
      <c r="AD23" s="373">
        <v>0</v>
      </c>
      <c r="AE23" s="443"/>
      <c r="AF23" s="373">
        <v>0</v>
      </c>
      <c r="AG23" s="443"/>
      <c r="AH23" s="373">
        <v>0</v>
      </c>
      <c r="AI23" s="443"/>
      <c r="AJ23" s="373">
        <v>0</v>
      </c>
      <c r="AK23" s="443"/>
      <c r="AL23" s="373">
        <v>0</v>
      </c>
      <c r="AM23" s="443"/>
      <c r="AN23" s="373">
        <v>0</v>
      </c>
      <c r="AO23" s="443"/>
      <c r="AP23" s="373">
        <v>0</v>
      </c>
      <c r="AQ23" s="443"/>
      <c r="AR23" s="373">
        <v>0</v>
      </c>
      <c r="AS23" s="443"/>
      <c r="AT23" s="373">
        <v>0</v>
      </c>
      <c r="AU23" s="443"/>
      <c r="AV23" s="373">
        <v>0</v>
      </c>
      <c r="AW23" s="443"/>
      <c r="AX23" s="373">
        <v>0</v>
      </c>
      <c r="AY23" s="443"/>
      <c r="AZ23" s="373">
        <v>0</v>
      </c>
      <c r="BA23" s="443"/>
      <c r="BB23" s="373">
        <v>0</v>
      </c>
      <c r="BC23" s="443"/>
      <c r="BD23" s="373">
        <v>0</v>
      </c>
      <c r="BE23" s="443"/>
      <c r="BF23" s="373">
        <v>0</v>
      </c>
      <c r="BG23" s="443"/>
      <c r="BH23" s="373">
        <v>0</v>
      </c>
      <c r="BI23" s="443"/>
      <c r="BJ23" s="373">
        <v>0</v>
      </c>
      <c r="BK23" s="443"/>
      <c r="BL23" s="424">
        <v>0</v>
      </c>
      <c r="BM23" s="374" t="s">
        <v>1610</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8"/>
      <c r="G24" s="444"/>
      <c r="H24" s="378"/>
      <c r="I24" s="444"/>
      <c r="J24" s="378"/>
      <c r="K24" s="444"/>
      <c r="L24" s="378"/>
      <c r="M24" s="444"/>
      <c r="N24" s="378"/>
      <c r="O24" s="444"/>
      <c r="P24" s="378"/>
      <c r="Q24" s="444"/>
      <c r="R24" s="378"/>
      <c r="S24" s="444"/>
      <c r="T24" s="378"/>
      <c r="U24" s="444"/>
      <c r="V24" s="378"/>
      <c r="W24" s="444"/>
      <c r="X24" s="378"/>
      <c r="Y24" s="444"/>
      <c r="Z24" s="378"/>
      <c r="AA24" s="444"/>
      <c r="AB24" s="378"/>
      <c r="AC24" s="444"/>
      <c r="AD24" s="378"/>
      <c r="AE24" s="444"/>
      <c r="AF24" s="378"/>
      <c r="AG24" s="444"/>
      <c r="AH24" s="378"/>
      <c r="AI24" s="444"/>
      <c r="AJ24" s="378"/>
      <c r="AK24" s="444"/>
      <c r="AL24" s="378"/>
      <c r="AM24" s="444"/>
      <c r="AN24" s="378"/>
      <c r="AO24" s="444"/>
      <c r="AP24" s="378"/>
      <c r="AQ24" s="444"/>
      <c r="AR24" s="378"/>
      <c r="AS24" s="444"/>
      <c r="AT24" s="378"/>
      <c r="AU24" s="444"/>
      <c r="AV24" s="378"/>
      <c r="AW24" s="444"/>
      <c r="AX24" s="378"/>
      <c r="AY24" s="444"/>
      <c r="AZ24" s="378"/>
      <c r="BA24" s="444"/>
      <c r="BB24" s="378"/>
      <c r="BC24" s="444"/>
      <c r="BD24" s="378"/>
      <c r="BE24" s="444"/>
      <c r="BF24" s="378"/>
      <c r="BG24" s="444"/>
      <c r="BH24" s="378"/>
      <c r="BI24" s="444"/>
      <c r="BJ24" s="378"/>
      <c r="BK24" s="444"/>
      <c r="BL24" s="378">
        <v>0</v>
      </c>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0</v>
      </c>
      <c r="G25" s="443"/>
      <c r="H25" s="373">
        <v>0</v>
      </c>
      <c r="I25" s="443"/>
      <c r="J25" s="373">
        <v>0</v>
      </c>
      <c r="K25" s="443"/>
      <c r="L25" s="373">
        <v>0</v>
      </c>
      <c r="M25" s="443"/>
      <c r="N25" s="373">
        <v>0</v>
      </c>
      <c r="O25" s="443"/>
      <c r="P25" s="373">
        <v>0</v>
      </c>
      <c r="Q25" s="443"/>
      <c r="R25" s="373">
        <v>0</v>
      </c>
      <c r="S25" s="443"/>
      <c r="T25" s="373">
        <v>0</v>
      </c>
      <c r="U25" s="443"/>
      <c r="V25" s="373">
        <v>0</v>
      </c>
      <c r="W25" s="443"/>
      <c r="X25" s="373">
        <v>0</v>
      </c>
      <c r="Y25" s="443"/>
      <c r="Z25" s="373">
        <v>0</v>
      </c>
      <c r="AA25" s="443"/>
      <c r="AB25" s="373">
        <v>0</v>
      </c>
      <c r="AC25" s="443"/>
      <c r="AD25" s="373">
        <v>0</v>
      </c>
      <c r="AE25" s="443"/>
      <c r="AF25" s="373">
        <v>0</v>
      </c>
      <c r="AG25" s="443"/>
      <c r="AH25" s="373">
        <v>0</v>
      </c>
      <c r="AI25" s="443"/>
      <c r="AJ25" s="373">
        <v>0</v>
      </c>
      <c r="AK25" s="443"/>
      <c r="AL25" s="373">
        <v>0</v>
      </c>
      <c r="AM25" s="443"/>
      <c r="AN25" s="373">
        <v>0</v>
      </c>
      <c r="AO25" s="443"/>
      <c r="AP25" s="373">
        <v>0</v>
      </c>
      <c r="AQ25" s="443"/>
      <c r="AR25" s="373">
        <v>0</v>
      </c>
      <c r="AS25" s="443"/>
      <c r="AT25" s="373">
        <v>0</v>
      </c>
      <c r="AU25" s="443"/>
      <c r="AV25" s="373">
        <v>0</v>
      </c>
      <c r="AW25" s="443"/>
      <c r="AX25" s="373">
        <v>0</v>
      </c>
      <c r="AY25" s="443"/>
      <c r="AZ25" s="373">
        <v>0</v>
      </c>
      <c r="BA25" s="443"/>
      <c r="BB25" s="373">
        <v>0</v>
      </c>
      <c r="BC25" s="443"/>
      <c r="BD25" s="373">
        <v>0</v>
      </c>
      <c r="BE25" s="443"/>
      <c r="BF25" s="373">
        <v>0</v>
      </c>
      <c r="BG25" s="443"/>
      <c r="BH25" s="373">
        <v>0</v>
      </c>
      <c r="BI25" s="443"/>
      <c r="BJ25" s="373">
        <v>0</v>
      </c>
      <c r="BK25" s="443"/>
      <c r="BL25" s="424">
        <v>0</v>
      </c>
      <c r="BM25" s="374" t="s">
        <v>1610</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903.80166429999997</v>
      </c>
      <c r="G26" s="443"/>
      <c r="H26" s="406">
        <v>1918.8480400711637</v>
      </c>
      <c r="I26" s="443" t="s">
        <v>355</v>
      </c>
      <c r="J26" s="373">
        <v>2746.949398200667</v>
      </c>
      <c r="K26" s="443"/>
      <c r="L26" s="373">
        <v>3663.026040021668</v>
      </c>
      <c r="M26" s="443"/>
      <c r="N26" s="373">
        <v>4695.1378612196422</v>
      </c>
      <c r="O26" s="443"/>
      <c r="P26" s="373">
        <v>5860.862320377888</v>
      </c>
      <c r="Q26" s="443"/>
      <c r="R26" s="373">
        <v>7233.1245804531345</v>
      </c>
      <c r="S26" s="443"/>
      <c r="T26" s="373">
        <v>8813.4054308184004</v>
      </c>
      <c r="U26" s="443"/>
      <c r="V26" s="373">
        <v>10502.324347352909</v>
      </c>
      <c r="W26" s="443"/>
      <c r="X26" s="373">
        <v>12275.33624957633</v>
      </c>
      <c r="Y26" s="443"/>
      <c r="Z26" s="373">
        <v>13972.7767741157</v>
      </c>
      <c r="AA26" s="443"/>
      <c r="AB26" s="373">
        <v>15836.321908702772</v>
      </c>
      <c r="AC26" s="443"/>
      <c r="AD26" s="373">
        <v>18154.591603296107</v>
      </c>
      <c r="AE26" s="443"/>
      <c r="AF26" s="373">
        <v>20759.585893402895</v>
      </c>
      <c r="AG26" s="443"/>
      <c r="AH26" s="373">
        <v>22883.387330434743</v>
      </c>
      <c r="AI26" s="443"/>
      <c r="AJ26" s="373">
        <v>26462.336480835897</v>
      </c>
      <c r="AK26" s="443"/>
      <c r="AL26" s="373">
        <v>26145.184828498059</v>
      </c>
      <c r="AM26" s="443"/>
      <c r="AN26" s="373">
        <v>23176.012305028285</v>
      </c>
      <c r="AO26" s="443"/>
      <c r="AP26" s="373">
        <v>22703.365935375921</v>
      </c>
      <c r="AQ26" s="443"/>
      <c r="AR26" s="373">
        <v>24647.948485767247</v>
      </c>
      <c r="AS26" s="443"/>
      <c r="AT26" s="373">
        <v>26727.304583220004</v>
      </c>
      <c r="AU26" s="443"/>
      <c r="AV26" s="373">
        <v>22318.285569592197</v>
      </c>
      <c r="AW26" s="443"/>
      <c r="AX26" s="373">
        <v>25505.257168023258</v>
      </c>
      <c r="AY26" s="443"/>
      <c r="AZ26" s="373">
        <v>23997.165285522773</v>
      </c>
      <c r="BA26" s="443"/>
      <c r="BB26" s="373">
        <v>26897.234574491773</v>
      </c>
      <c r="BC26" s="443"/>
      <c r="BD26" s="373">
        <v>27921.106230021847</v>
      </c>
      <c r="BE26" s="443"/>
      <c r="BF26" s="373">
        <v>30056.000703869417</v>
      </c>
      <c r="BG26" s="443"/>
      <c r="BH26" s="373">
        <v>23624.57033936106</v>
      </c>
      <c r="BI26" s="443"/>
      <c r="BJ26" s="373">
        <v>20683.681660722585</v>
      </c>
      <c r="BK26" s="443"/>
      <c r="BL26" s="424">
        <v>19235.823728912204</v>
      </c>
      <c r="BM26" s="374" t="s">
        <v>1610</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0</v>
      </c>
      <c r="G27" s="443"/>
      <c r="H27" s="376">
        <v>0</v>
      </c>
      <c r="I27" s="443"/>
      <c r="J27" s="376">
        <v>0</v>
      </c>
      <c r="K27" s="443"/>
      <c r="L27" s="376">
        <v>0</v>
      </c>
      <c r="M27" s="443"/>
      <c r="N27" s="376">
        <v>0</v>
      </c>
      <c r="O27" s="443"/>
      <c r="P27" s="376">
        <v>0</v>
      </c>
      <c r="Q27" s="443"/>
      <c r="R27" s="376">
        <v>0</v>
      </c>
      <c r="S27" s="443"/>
      <c r="T27" s="376">
        <v>0</v>
      </c>
      <c r="U27" s="443"/>
      <c r="V27" s="376">
        <v>0</v>
      </c>
      <c r="W27" s="443"/>
      <c r="X27" s="376">
        <v>0</v>
      </c>
      <c r="Y27" s="443"/>
      <c r="Z27" s="376">
        <v>0</v>
      </c>
      <c r="AA27" s="443"/>
      <c r="AB27" s="376">
        <v>0</v>
      </c>
      <c r="AC27" s="443"/>
      <c r="AD27" s="376">
        <v>0</v>
      </c>
      <c r="AE27" s="443"/>
      <c r="AF27" s="376">
        <v>0</v>
      </c>
      <c r="AG27" s="443"/>
      <c r="AH27" s="376">
        <v>0</v>
      </c>
      <c r="AI27" s="443"/>
      <c r="AJ27" s="376">
        <v>0</v>
      </c>
      <c r="AK27" s="443"/>
      <c r="AL27" s="376">
        <v>0</v>
      </c>
      <c r="AM27" s="443"/>
      <c r="AN27" s="376">
        <v>0</v>
      </c>
      <c r="AO27" s="443"/>
      <c r="AP27" s="376">
        <v>0</v>
      </c>
      <c r="AQ27" s="443"/>
      <c r="AR27" s="376">
        <v>0</v>
      </c>
      <c r="AS27" s="443"/>
      <c r="AT27" s="376">
        <v>0</v>
      </c>
      <c r="AU27" s="443"/>
      <c r="AV27" s="376">
        <v>0</v>
      </c>
      <c r="AW27" s="443"/>
      <c r="AX27" s="376">
        <v>0</v>
      </c>
      <c r="AY27" s="443"/>
      <c r="AZ27" s="376">
        <v>0</v>
      </c>
      <c r="BA27" s="443"/>
      <c r="BB27" s="376">
        <v>0</v>
      </c>
      <c r="BC27" s="443"/>
      <c r="BD27" s="376">
        <v>0</v>
      </c>
      <c r="BE27" s="443"/>
      <c r="BF27" s="376">
        <v>0</v>
      </c>
      <c r="BG27" s="443"/>
      <c r="BH27" s="376">
        <v>0</v>
      </c>
      <c r="BI27" s="443"/>
      <c r="BJ27" s="376">
        <v>0</v>
      </c>
      <c r="BK27" s="443"/>
      <c r="BL27" s="433">
        <v>0</v>
      </c>
      <c r="BM27" s="374" t="s">
        <v>1610</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0</v>
      </c>
      <c r="G28" s="443"/>
      <c r="H28" s="376">
        <v>0</v>
      </c>
      <c r="I28" s="443"/>
      <c r="J28" s="376">
        <v>0</v>
      </c>
      <c r="K28" s="443"/>
      <c r="L28" s="376">
        <v>0</v>
      </c>
      <c r="M28" s="443"/>
      <c r="N28" s="376">
        <v>0</v>
      </c>
      <c r="O28" s="443"/>
      <c r="P28" s="376">
        <v>0</v>
      </c>
      <c r="Q28" s="443"/>
      <c r="R28" s="376">
        <v>0</v>
      </c>
      <c r="S28" s="443"/>
      <c r="T28" s="376">
        <v>0</v>
      </c>
      <c r="U28" s="443"/>
      <c r="V28" s="376">
        <v>0</v>
      </c>
      <c r="W28" s="443"/>
      <c r="X28" s="376">
        <v>0</v>
      </c>
      <c r="Y28" s="443"/>
      <c r="Z28" s="376">
        <v>0</v>
      </c>
      <c r="AA28" s="443"/>
      <c r="AB28" s="376">
        <v>0</v>
      </c>
      <c r="AC28" s="443"/>
      <c r="AD28" s="376">
        <v>0</v>
      </c>
      <c r="AE28" s="443"/>
      <c r="AF28" s="376">
        <v>0</v>
      </c>
      <c r="AG28" s="443"/>
      <c r="AH28" s="376">
        <v>0</v>
      </c>
      <c r="AI28" s="443"/>
      <c r="AJ28" s="376">
        <v>0</v>
      </c>
      <c r="AK28" s="443"/>
      <c r="AL28" s="376">
        <v>0</v>
      </c>
      <c r="AM28" s="443"/>
      <c r="AN28" s="376">
        <v>0</v>
      </c>
      <c r="AO28" s="443"/>
      <c r="AP28" s="376">
        <v>0</v>
      </c>
      <c r="AQ28" s="443"/>
      <c r="AR28" s="376">
        <v>0</v>
      </c>
      <c r="AS28" s="443"/>
      <c r="AT28" s="376">
        <v>0</v>
      </c>
      <c r="AU28" s="443"/>
      <c r="AV28" s="376">
        <v>0</v>
      </c>
      <c r="AW28" s="443"/>
      <c r="AX28" s="376">
        <v>0</v>
      </c>
      <c r="AY28" s="443"/>
      <c r="AZ28" s="376">
        <v>0</v>
      </c>
      <c r="BA28" s="443"/>
      <c r="BB28" s="376">
        <v>0</v>
      </c>
      <c r="BC28" s="443"/>
      <c r="BD28" s="376">
        <v>0</v>
      </c>
      <c r="BE28" s="443"/>
      <c r="BF28" s="376">
        <v>0</v>
      </c>
      <c r="BG28" s="443"/>
      <c r="BH28" s="376">
        <v>0</v>
      </c>
      <c r="BI28" s="443"/>
      <c r="BJ28" s="376">
        <v>0</v>
      </c>
      <c r="BK28" s="443"/>
      <c r="BL28" s="433">
        <v>0</v>
      </c>
      <c r="BM28" s="374" t="s">
        <v>1610</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3586.5063508977323</v>
      </c>
      <c r="G29" s="443"/>
      <c r="H29" s="410">
        <v>7475.9936119850636</v>
      </c>
      <c r="I29" s="443" t="s">
        <v>355</v>
      </c>
      <c r="J29" s="376">
        <v>10988.925891850915</v>
      </c>
      <c r="K29" s="443"/>
      <c r="L29" s="376">
        <v>14154.517189964536</v>
      </c>
      <c r="M29" s="443"/>
      <c r="N29" s="376">
        <v>18581.19017400677</v>
      </c>
      <c r="O29" s="443"/>
      <c r="P29" s="376">
        <v>25530.480731935422</v>
      </c>
      <c r="Q29" s="443"/>
      <c r="R29" s="376">
        <v>34370.642777805406</v>
      </c>
      <c r="S29" s="443"/>
      <c r="T29" s="376">
        <v>45082.076283118069</v>
      </c>
      <c r="U29" s="443"/>
      <c r="V29" s="376">
        <v>54684.571962341062</v>
      </c>
      <c r="W29" s="443"/>
      <c r="X29" s="376">
        <v>66190.644295332459</v>
      </c>
      <c r="Y29" s="443"/>
      <c r="Z29" s="376">
        <v>76929.599519466428</v>
      </c>
      <c r="AA29" s="443"/>
      <c r="AB29" s="376">
        <v>90893.262831347951</v>
      </c>
      <c r="AC29" s="443"/>
      <c r="AD29" s="376">
        <v>103473.56005886463</v>
      </c>
      <c r="AE29" s="443"/>
      <c r="AF29" s="376">
        <v>122826.53477790323</v>
      </c>
      <c r="AG29" s="443"/>
      <c r="AH29" s="376">
        <v>141126.48885582466</v>
      </c>
      <c r="AI29" s="443"/>
      <c r="AJ29" s="376">
        <v>163019.56608032694</v>
      </c>
      <c r="AK29" s="443"/>
      <c r="AL29" s="376">
        <v>165798.25884295205</v>
      </c>
      <c r="AM29" s="443"/>
      <c r="AN29" s="376">
        <v>177047.28755577092</v>
      </c>
      <c r="AO29" s="443"/>
      <c r="AP29" s="376">
        <v>183779.89823781594</v>
      </c>
      <c r="AQ29" s="443"/>
      <c r="AR29" s="376">
        <v>183556.39947074468</v>
      </c>
      <c r="AS29" s="443"/>
      <c r="AT29" s="376">
        <v>207836.35763014565</v>
      </c>
      <c r="AU29" s="443"/>
      <c r="AV29" s="376">
        <v>193531.36324849597</v>
      </c>
      <c r="AW29" s="443"/>
      <c r="AX29" s="376">
        <v>211356.31197773558</v>
      </c>
      <c r="AY29" s="443"/>
      <c r="AZ29" s="376">
        <v>201274.79636928326</v>
      </c>
      <c r="BA29" s="443"/>
      <c r="BB29" s="376">
        <v>202999.35491038143</v>
      </c>
      <c r="BC29" s="443"/>
      <c r="BD29" s="376">
        <v>187867.1245493172</v>
      </c>
      <c r="BE29" s="443"/>
      <c r="BF29" s="376">
        <v>193731.14690914942</v>
      </c>
      <c r="BG29" s="443"/>
      <c r="BH29" s="376">
        <v>136454.44129896816</v>
      </c>
      <c r="BI29" s="443"/>
      <c r="BJ29" s="376">
        <v>125891.66411670811</v>
      </c>
      <c r="BK29" s="443"/>
      <c r="BL29" s="433">
        <v>117079.24631652929</v>
      </c>
      <c r="BM29" s="374" t="s">
        <v>1610</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8"/>
      <c r="G30" s="444"/>
      <c r="H30" s="378"/>
      <c r="I30" s="444"/>
      <c r="J30" s="378"/>
      <c r="K30" s="444"/>
      <c r="L30" s="378"/>
      <c r="M30" s="444"/>
      <c r="N30" s="378"/>
      <c r="O30" s="444"/>
      <c r="P30" s="378"/>
      <c r="Q30" s="444"/>
      <c r="R30" s="378"/>
      <c r="S30" s="444"/>
      <c r="T30" s="378"/>
      <c r="U30" s="444"/>
      <c r="V30" s="378"/>
      <c r="W30" s="444"/>
      <c r="X30" s="378"/>
      <c r="Y30" s="444"/>
      <c r="Z30" s="378"/>
      <c r="AA30" s="444"/>
      <c r="AB30" s="378"/>
      <c r="AC30" s="444"/>
      <c r="AD30" s="378"/>
      <c r="AE30" s="444"/>
      <c r="AF30" s="378"/>
      <c r="AG30" s="444"/>
      <c r="AH30" s="378"/>
      <c r="AI30" s="444"/>
      <c r="AJ30" s="378"/>
      <c r="AK30" s="444"/>
      <c r="AL30" s="378"/>
      <c r="AM30" s="444"/>
      <c r="AN30" s="378"/>
      <c r="AO30" s="444"/>
      <c r="AP30" s="378"/>
      <c r="AQ30" s="444"/>
      <c r="AR30" s="378"/>
      <c r="AS30" s="444"/>
      <c r="AT30" s="378"/>
      <c r="AU30" s="444"/>
      <c r="AV30" s="378"/>
      <c r="AW30" s="444"/>
      <c r="AX30" s="378"/>
      <c r="AY30" s="444"/>
      <c r="AZ30" s="378"/>
      <c r="BA30" s="444"/>
      <c r="BB30" s="378"/>
      <c r="BC30" s="444"/>
      <c r="BD30" s="378"/>
      <c r="BE30" s="444"/>
      <c r="BF30" s="378"/>
      <c r="BG30" s="444"/>
      <c r="BH30" s="378"/>
      <c r="BI30" s="444"/>
      <c r="BJ30" s="378"/>
      <c r="BK30" s="444"/>
      <c r="BL30" s="378">
        <v>0</v>
      </c>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0</v>
      </c>
      <c r="G31" s="443"/>
      <c r="H31" s="373">
        <v>0</v>
      </c>
      <c r="I31" s="443"/>
      <c r="J31" s="373">
        <v>0</v>
      </c>
      <c r="K31" s="443"/>
      <c r="L31" s="373">
        <v>0</v>
      </c>
      <c r="M31" s="443"/>
      <c r="N31" s="373">
        <v>0</v>
      </c>
      <c r="O31" s="443"/>
      <c r="P31" s="373">
        <v>0</v>
      </c>
      <c r="Q31" s="443"/>
      <c r="R31" s="373">
        <v>0</v>
      </c>
      <c r="S31" s="443"/>
      <c r="T31" s="373">
        <v>0</v>
      </c>
      <c r="U31" s="443"/>
      <c r="V31" s="373">
        <v>0</v>
      </c>
      <c r="W31" s="443"/>
      <c r="X31" s="373">
        <v>0</v>
      </c>
      <c r="Y31" s="443"/>
      <c r="Z31" s="373">
        <v>0</v>
      </c>
      <c r="AA31" s="443"/>
      <c r="AB31" s="373">
        <v>0</v>
      </c>
      <c r="AC31" s="443"/>
      <c r="AD31" s="373">
        <v>0</v>
      </c>
      <c r="AE31" s="443"/>
      <c r="AF31" s="373">
        <v>0</v>
      </c>
      <c r="AG31" s="443"/>
      <c r="AH31" s="373">
        <v>0</v>
      </c>
      <c r="AI31" s="443"/>
      <c r="AJ31" s="373">
        <v>0</v>
      </c>
      <c r="AK31" s="443"/>
      <c r="AL31" s="373">
        <v>0</v>
      </c>
      <c r="AM31" s="443"/>
      <c r="AN31" s="373">
        <v>0</v>
      </c>
      <c r="AO31" s="443"/>
      <c r="AP31" s="373">
        <v>0</v>
      </c>
      <c r="AQ31" s="443"/>
      <c r="AR31" s="373">
        <v>0</v>
      </c>
      <c r="AS31" s="443"/>
      <c r="AT31" s="373">
        <v>0</v>
      </c>
      <c r="AU31" s="443"/>
      <c r="AV31" s="373">
        <v>0</v>
      </c>
      <c r="AW31" s="443"/>
      <c r="AX31" s="373">
        <v>0</v>
      </c>
      <c r="AY31" s="443"/>
      <c r="AZ31" s="373">
        <v>0</v>
      </c>
      <c r="BA31" s="443"/>
      <c r="BB31" s="373">
        <v>0</v>
      </c>
      <c r="BC31" s="443"/>
      <c r="BD31" s="373">
        <v>0</v>
      </c>
      <c r="BE31" s="443"/>
      <c r="BF31" s="373">
        <v>0</v>
      </c>
      <c r="BG31" s="443"/>
      <c r="BH31" s="373">
        <v>0</v>
      </c>
      <c r="BI31" s="443"/>
      <c r="BJ31" s="373">
        <v>0</v>
      </c>
      <c r="BK31" s="443"/>
      <c r="BL31" s="424">
        <v>0</v>
      </c>
      <c r="BM31" s="374" t="s">
        <v>1610</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0</v>
      </c>
      <c r="G32" s="443"/>
      <c r="H32" s="373">
        <v>0</v>
      </c>
      <c r="I32" s="443"/>
      <c r="J32" s="373">
        <v>0</v>
      </c>
      <c r="K32" s="443"/>
      <c r="L32" s="373">
        <v>0</v>
      </c>
      <c r="M32" s="443"/>
      <c r="N32" s="373">
        <v>0</v>
      </c>
      <c r="O32" s="443"/>
      <c r="P32" s="373">
        <v>0</v>
      </c>
      <c r="Q32" s="443"/>
      <c r="R32" s="373">
        <v>0</v>
      </c>
      <c r="S32" s="443"/>
      <c r="T32" s="373">
        <v>0</v>
      </c>
      <c r="U32" s="443"/>
      <c r="V32" s="373">
        <v>0</v>
      </c>
      <c r="W32" s="443"/>
      <c r="X32" s="373">
        <v>0</v>
      </c>
      <c r="Y32" s="443"/>
      <c r="Z32" s="373">
        <v>0</v>
      </c>
      <c r="AA32" s="443"/>
      <c r="AB32" s="373">
        <v>0</v>
      </c>
      <c r="AC32" s="443"/>
      <c r="AD32" s="373">
        <v>0</v>
      </c>
      <c r="AE32" s="443"/>
      <c r="AF32" s="373">
        <v>0</v>
      </c>
      <c r="AG32" s="443"/>
      <c r="AH32" s="373">
        <v>0</v>
      </c>
      <c r="AI32" s="443"/>
      <c r="AJ32" s="373">
        <v>0</v>
      </c>
      <c r="AK32" s="443"/>
      <c r="AL32" s="373">
        <v>0</v>
      </c>
      <c r="AM32" s="443"/>
      <c r="AN32" s="373">
        <v>0</v>
      </c>
      <c r="AO32" s="443"/>
      <c r="AP32" s="373">
        <v>0</v>
      </c>
      <c r="AQ32" s="443"/>
      <c r="AR32" s="373">
        <v>0</v>
      </c>
      <c r="AS32" s="443"/>
      <c r="AT32" s="373">
        <v>0</v>
      </c>
      <c r="AU32" s="443"/>
      <c r="AV32" s="373">
        <v>0</v>
      </c>
      <c r="AW32" s="443"/>
      <c r="AX32" s="373">
        <v>0</v>
      </c>
      <c r="AY32" s="443"/>
      <c r="AZ32" s="373">
        <v>0</v>
      </c>
      <c r="BA32" s="443"/>
      <c r="BB32" s="373">
        <v>0</v>
      </c>
      <c r="BC32" s="443"/>
      <c r="BD32" s="373">
        <v>0</v>
      </c>
      <c r="BE32" s="443"/>
      <c r="BF32" s="373">
        <v>0</v>
      </c>
      <c r="BG32" s="443"/>
      <c r="BH32" s="373">
        <v>0</v>
      </c>
      <c r="BI32" s="443"/>
      <c r="BJ32" s="373">
        <v>0</v>
      </c>
      <c r="BK32" s="443"/>
      <c r="BL32" s="424">
        <v>0</v>
      </c>
      <c r="BM32" s="374" t="s">
        <v>1610</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8"/>
      <c r="G33" s="444"/>
      <c r="H33" s="378"/>
      <c r="I33" s="444"/>
      <c r="J33" s="378"/>
      <c r="K33" s="444"/>
      <c r="L33" s="378"/>
      <c r="M33" s="444"/>
      <c r="N33" s="378"/>
      <c r="O33" s="444"/>
      <c r="P33" s="378"/>
      <c r="Q33" s="444"/>
      <c r="R33" s="378"/>
      <c r="S33" s="444"/>
      <c r="T33" s="378"/>
      <c r="U33" s="444"/>
      <c r="V33" s="378"/>
      <c r="W33" s="444"/>
      <c r="X33" s="378"/>
      <c r="Y33" s="444"/>
      <c r="Z33" s="378"/>
      <c r="AA33" s="444"/>
      <c r="AB33" s="378"/>
      <c r="AC33" s="444"/>
      <c r="AD33" s="378"/>
      <c r="AE33" s="444"/>
      <c r="AF33" s="378"/>
      <c r="AG33" s="444"/>
      <c r="AH33" s="378"/>
      <c r="AI33" s="444"/>
      <c r="AJ33" s="378"/>
      <c r="AK33" s="444"/>
      <c r="AL33" s="378"/>
      <c r="AM33" s="444"/>
      <c r="AN33" s="378"/>
      <c r="AO33" s="444"/>
      <c r="AP33" s="378"/>
      <c r="AQ33" s="444"/>
      <c r="AR33" s="378"/>
      <c r="AS33" s="444"/>
      <c r="AT33" s="378"/>
      <c r="AU33" s="444"/>
      <c r="AV33" s="378"/>
      <c r="AW33" s="444"/>
      <c r="AX33" s="378"/>
      <c r="AY33" s="444"/>
      <c r="AZ33" s="378"/>
      <c r="BA33" s="444"/>
      <c r="BB33" s="378"/>
      <c r="BC33" s="444"/>
      <c r="BD33" s="378"/>
      <c r="BE33" s="444"/>
      <c r="BF33" s="378"/>
      <c r="BG33" s="444"/>
      <c r="BH33" s="378"/>
      <c r="BI33" s="444"/>
      <c r="BJ33" s="378"/>
      <c r="BK33" s="444"/>
      <c r="BL33" s="378">
        <v>0</v>
      </c>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0</v>
      </c>
      <c r="G34" s="443"/>
      <c r="H34" s="373">
        <v>0</v>
      </c>
      <c r="I34" s="443"/>
      <c r="J34" s="373">
        <v>0</v>
      </c>
      <c r="K34" s="443"/>
      <c r="L34" s="373">
        <v>0</v>
      </c>
      <c r="M34" s="443"/>
      <c r="N34" s="373">
        <v>0</v>
      </c>
      <c r="O34" s="443"/>
      <c r="P34" s="373">
        <v>0</v>
      </c>
      <c r="Q34" s="443"/>
      <c r="R34" s="373">
        <v>0</v>
      </c>
      <c r="S34" s="443"/>
      <c r="T34" s="373">
        <v>0</v>
      </c>
      <c r="U34" s="443"/>
      <c r="V34" s="373">
        <v>0</v>
      </c>
      <c r="W34" s="443"/>
      <c r="X34" s="373">
        <v>0</v>
      </c>
      <c r="Y34" s="443"/>
      <c r="Z34" s="373">
        <v>0</v>
      </c>
      <c r="AA34" s="443"/>
      <c r="AB34" s="373">
        <v>0</v>
      </c>
      <c r="AC34" s="443"/>
      <c r="AD34" s="373">
        <v>0</v>
      </c>
      <c r="AE34" s="443"/>
      <c r="AF34" s="373">
        <v>0</v>
      </c>
      <c r="AG34" s="443"/>
      <c r="AH34" s="373">
        <v>0</v>
      </c>
      <c r="AI34" s="443"/>
      <c r="AJ34" s="373">
        <v>0</v>
      </c>
      <c r="AK34" s="443"/>
      <c r="AL34" s="373">
        <v>0</v>
      </c>
      <c r="AM34" s="443"/>
      <c r="AN34" s="373">
        <v>0</v>
      </c>
      <c r="AO34" s="443"/>
      <c r="AP34" s="373">
        <v>0</v>
      </c>
      <c r="AQ34" s="443"/>
      <c r="AR34" s="373">
        <v>0</v>
      </c>
      <c r="AS34" s="443"/>
      <c r="AT34" s="373">
        <v>0</v>
      </c>
      <c r="AU34" s="443"/>
      <c r="AV34" s="373">
        <v>0</v>
      </c>
      <c r="AW34" s="443"/>
      <c r="AX34" s="373">
        <v>0</v>
      </c>
      <c r="AY34" s="443"/>
      <c r="AZ34" s="373">
        <v>0</v>
      </c>
      <c r="BA34" s="443"/>
      <c r="BB34" s="373">
        <v>0</v>
      </c>
      <c r="BC34" s="443"/>
      <c r="BD34" s="373">
        <v>0</v>
      </c>
      <c r="BE34" s="443"/>
      <c r="BF34" s="373">
        <v>0</v>
      </c>
      <c r="BG34" s="443"/>
      <c r="BH34" s="373">
        <v>0</v>
      </c>
      <c r="BI34" s="443"/>
      <c r="BJ34" s="373">
        <v>0</v>
      </c>
      <c r="BK34" s="443"/>
      <c r="BL34" s="424">
        <v>0</v>
      </c>
      <c r="BM34" s="374" t="s">
        <v>1610</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544.81483125</v>
      </c>
      <c r="G35" s="443"/>
      <c r="H35" s="373">
        <v>938.55183968749998</v>
      </c>
      <c r="I35" s="443"/>
      <c r="J35" s="373">
        <v>1437.5151227031249</v>
      </c>
      <c r="K35" s="443"/>
      <c r="L35" s="373">
        <v>1363.7298665679687</v>
      </c>
      <c r="M35" s="443"/>
      <c r="N35" s="373">
        <v>1680.9524982395662</v>
      </c>
      <c r="O35" s="443"/>
      <c r="P35" s="373">
        <v>1997.014998327596</v>
      </c>
      <c r="Q35" s="443"/>
      <c r="R35" s="373">
        <v>2482.5109984112105</v>
      </c>
      <c r="S35" s="443"/>
      <c r="T35" s="373">
        <v>2927.1778234906478</v>
      </c>
      <c r="U35" s="443"/>
      <c r="V35" s="373">
        <v>3100.8548073161146</v>
      </c>
      <c r="W35" s="443"/>
      <c r="X35" s="373">
        <v>3236.469941950314</v>
      </c>
      <c r="Y35" s="443"/>
      <c r="Z35" s="373">
        <v>3298.9839698527976</v>
      </c>
      <c r="AA35" s="443"/>
      <c r="AB35" s="373">
        <v>3402.6597463601556</v>
      </c>
      <c r="AC35" s="443"/>
      <c r="AD35" s="373">
        <v>3592.6062590421425</v>
      </c>
      <c r="AE35" s="443"/>
      <c r="AF35" s="373">
        <v>4030.2234960900414</v>
      </c>
      <c r="AG35" s="443"/>
      <c r="AH35" s="373">
        <v>4316.6627712855388</v>
      </c>
      <c r="AI35" s="443"/>
      <c r="AJ35" s="373">
        <v>4226.9952577212725</v>
      </c>
      <c r="AK35" s="443"/>
      <c r="AL35" s="373">
        <v>4600.6596198352054</v>
      </c>
      <c r="AM35" s="443"/>
      <c r="AN35" s="373">
        <v>4421.0057638434428</v>
      </c>
      <c r="AO35" s="443"/>
      <c r="AP35" s="373">
        <v>4347.7912256512691</v>
      </c>
      <c r="AQ35" s="443"/>
      <c r="AR35" s="373">
        <v>4431.9988331187142</v>
      </c>
      <c r="AS35" s="443"/>
      <c r="AT35" s="373">
        <v>4856.8172676072527</v>
      </c>
      <c r="AU35" s="443"/>
      <c r="AV35" s="373">
        <v>5319.6976011148008</v>
      </c>
      <c r="AW35" s="443"/>
      <c r="AX35" s="373">
        <v>5247.8355110717575</v>
      </c>
      <c r="AY35" s="443"/>
      <c r="AZ35" s="373">
        <v>5035.1510119632485</v>
      </c>
      <c r="BA35" s="443"/>
      <c r="BB35" s="373">
        <v>5538.6377082435993</v>
      </c>
      <c r="BC35" s="443"/>
      <c r="BD35" s="373">
        <v>5386.6010021022503</v>
      </c>
      <c r="BE35" s="443"/>
      <c r="BF35" s="373">
        <v>4782.6087565804646</v>
      </c>
      <c r="BG35" s="443"/>
      <c r="BH35" s="373">
        <v>5482.7767900014396</v>
      </c>
      <c r="BI35" s="443"/>
      <c r="BJ35" s="373">
        <v>6801.0197002513723</v>
      </c>
      <c r="BK35" s="443"/>
      <c r="BL35" s="424">
        <v>6324.9482503553672</v>
      </c>
      <c r="BM35" s="374" t="s">
        <v>1610</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0</v>
      </c>
      <c r="G36" s="443"/>
      <c r="H36" s="370">
        <v>0</v>
      </c>
      <c r="I36" s="443"/>
      <c r="J36" s="370">
        <v>0</v>
      </c>
      <c r="K36" s="443"/>
      <c r="L36" s="370">
        <v>0</v>
      </c>
      <c r="M36" s="443"/>
      <c r="N36" s="370">
        <v>0</v>
      </c>
      <c r="O36" s="443"/>
      <c r="P36" s="370">
        <v>0</v>
      </c>
      <c r="Q36" s="443"/>
      <c r="R36" s="370">
        <v>0</v>
      </c>
      <c r="S36" s="443"/>
      <c r="T36" s="370">
        <v>0</v>
      </c>
      <c r="U36" s="443"/>
      <c r="V36" s="370">
        <v>0</v>
      </c>
      <c r="W36" s="443"/>
      <c r="X36" s="370">
        <v>0</v>
      </c>
      <c r="Y36" s="443"/>
      <c r="Z36" s="370">
        <v>0</v>
      </c>
      <c r="AA36" s="443"/>
      <c r="AB36" s="370">
        <v>0</v>
      </c>
      <c r="AC36" s="443"/>
      <c r="AD36" s="370">
        <v>0</v>
      </c>
      <c r="AE36" s="443"/>
      <c r="AF36" s="370">
        <v>0</v>
      </c>
      <c r="AG36" s="443"/>
      <c r="AH36" s="370">
        <v>0</v>
      </c>
      <c r="AI36" s="443"/>
      <c r="AJ36" s="370">
        <v>0</v>
      </c>
      <c r="AK36" s="443"/>
      <c r="AL36" s="370">
        <v>0</v>
      </c>
      <c r="AM36" s="443"/>
      <c r="AN36" s="370">
        <v>0</v>
      </c>
      <c r="AO36" s="443"/>
      <c r="AP36" s="370">
        <v>0</v>
      </c>
      <c r="AQ36" s="443"/>
      <c r="AR36" s="370">
        <v>0</v>
      </c>
      <c r="AS36" s="443"/>
      <c r="AT36" s="370">
        <v>0</v>
      </c>
      <c r="AU36" s="443"/>
      <c r="AV36" s="370">
        <v>0</v>
      </c>
      <c r="AW36" s="443"/>
      <c r="AX36" s="370">
        <v>0</v>
      </c>
      <c r="AY36" s="443"/>
      <c r="AZ36" s="370">
        <v>0</v>
      </c>
      <c r="BA36" s="443"/>
      <c r="BB36" s="370">
        <v>0</v>
      </c>
      <c r="BC36" s="443"/>
      <c r="BD36" s="370">
        <v>0</v>
      </c>
      <c r="BE36" s="443"/>
      <c r="BF36" s="370">
        <v>0</v>
      </c>
      <c r="BG36" s="443"/>
      <c r="BH36" s="370">
        <v>0</v>
      </c>
      <c r="BI36" s="443"/>
      <c r="BJ36" s="370">
        <v>0</v>
      </c>
      <c r="BK36" s="443"/>
      <c r="BL36" s="432">
        <v>0</v>
      </c>
      <c r="BM36" s="374" t="s">
        <v>1610</v>
      </c>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3400.6783526977324</v>
      </c>
      <c r="G37" s="443"/>
      <c r="H37" s="407">
        <v>7517.7379726812287</v>
      </c>
      <c r="I37" s="443" t="s">
        <v>355</v>
      </c>
      <c r="J37" s="407">
        <v>10860.845044645333</v>
      </c>
      <c r="K37" s="443" t="s">
        <v>355</v>
      </c>
      <c r="L37" s="407">
        <v>15090.083496850268</v>
      </c>
      <c r="M37" s="443" t="s">
        <v>355</v>
      </c>
      <c r="N37" s="407">
        <v>19914.423038747282</v>
      </c>
      <c r="O37" s="443" t="s">
        <v>355</v>
      </c>
      <c r="P37" s="407">
        <v>27397.313055658124</v>
      </c>
      <c r="Q37" s="443" t="s">
        <v>355</v>
      </c>
      <c r="R37" s="407">
        <v>36638.745361436122</v>
      </c>
      <c r="S37" s="443" t="s">
        <v>355</v>
      </c>
      <c r="T37" s="407">
        <v>48041.12606695517</v>
      </c>
      <c r="U37" s="443" t="s">
        <v>355</v>
      </c>
      <c r="V37" s="370">
        <v>58985.18669506174</v>
      </c>
      <c r="W37" s="443"/>
      <c r="X37" s="370">
        <v>71993.04066100817</v>
      </c>
      <c r="Y37" s="443"/>
      <c r="Z37" s="370">
        <v>84304.408353876541</v>
      </c>
      <c r="AA37" s="443"/>
      <c r="AB37" s="370">
        <v>99924.265247330419</v>
      </c>
      <c r="AC37" s="443"/>
      <c r="AD37" s="370">
        <v>114442.93914407647</v>
      </c>
      <c r="AE37" s="443"/>
      <c r="AF37" s="370">
        <v>135525.67367912605</v>
      </c>
      <c r="AG37" s="443"/>
      <c r="AH37" s="370">
        <v>155376.55064368833</v>
      </c>
      <c r="AI37" s="443"/>
      <c r="AJ37" s="370">
        <v>181027.9120457203</v>
      </c>
      <c r="AK37" s="443"/>
      <c r="AL37" s="370">
        <v>182742.12443177972</v>
      </c>
      <c r="AM37" s="443"/>
      <c r="AN37" s="370">
        <v>191381.28833311232</v>
      </c>
      <c r="AO37" s="443"/>
      <c r="AP37" s="370">
        <v>197787.68172188936</v>
      </c>
      <c r="AQ37" s="443"/>
      <c r="AR37" s="370">
        <v>199340.35029027448</v>
      </c>
      <c r="AS37" s="443"/>
      <c r="AT37" s="370">
        <v>224850.02767815112</v>
      </c>
      <c r="AU37" s="443"/>
      <c r="AV37" s="370">
        <v>205210.25361585853</v>
      </c>
      <c r="AW37" s="443"/>
      <c r="AX37" s="370">
        <v>226365.89812361533</v>
      </c>
      <c r="AY37" s="443"/>
      <c r="AZ37" s="370">
        <v>215201.65963087953</v>
      </c>
      <c r="BA37" s="443"/>
      <c r="BB37" s="370">
        <v>218819.31406838601</v>
      </c>
      <c r="BC37" s="443"/>
      <c r="BD37" s="370">
        <v>205015.02877513453</v>
      </c>
      <c r="BE37" s="443"/>
      <c r="BF37" s="370">
        <v>214221.93009985791</v>
      </c>
      <c r="BG37" s="443"/>
      <c r="BH37" s="407">
        <v>149113.45805832633</v>
      </c>
      <c r="BI37" s="443" t="s">
        <v>355</v>
      </c>
      <c r="BJ37" s="370">
        <v>132973.30637692797</v>
      </c>
      <c r="BK37" s="443"/>
      <c r="BL37" s="432">
        <v>123665.17354473077</v>
      </c>
      <c r="BM37" s="374" t="s">
        <v>1610</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0</v>
      </c>
      <c r="G38" s="443"/>
      <c r="H38" s="373">
        <v>0</v>
      </c>
      <c r="I38" s="443"/>
      <c r="J38" s="373">
        <v>0</v>
      </c>
      <c r="K38" s="443"/>
      <c r="L38" s="373">
        <v>0</v>
      </c>
      <c r="M38" s="443"/>
      <c r="N38" s="373">
        <v>0</v>
      </c>
      <c r="O38" s="443"/>
      <c r="P38" s="373">
        <v>0</v>
      </c>
      <c r="Q38" s="443"/>
      <c r="R38" s="373">
        <v>0</v>
      </c>
      <c r="S38" s="443"/>
      <c r="T38" s="373">
        <v>0</v>
      </c>
      <c r="U38" s="443"/>
      <c r="V38" s="373">
        <v>0</v>
      </c>
      <c r="W38" s="443"/>
      <c r="X38" s="373">
        <v>0</v>
      </c>
      <c r="Y38" s="443"/>
      <c r="Z38" s="373">
        <v>0</v>
      </c>
      <c r="AA38" s="443"/>
      <c r="AB38" s="373">
        <v>0</v>
      </c>
      <c r="AC38" s="443"/>
      <c r="AD38" s="373">
        <v>0</v>
      </c>
      <c r="AE38" s="443"/>
      <c r="AF38" s="373">
        <v>0</v>
      </c>
      <c r="AG38" s="443"/>
      <c r="AH38" s="373">
        <v>0</v>
      </c>
      <c r="AI38" s="443"/>
      <c r="AJ38" s="373">
        <v>0</v>
      </c>
      <c r="AK38" s="443"/>
      <c r="AL38" s="373">
        <v>0</v>
      </c>
      <c r="AM38" s="443"/>
      <c r="AN38" s="373">
        <v>0</v>
      </c>
      <c r="AO38" s="443"/>
      <c r="AP38" s="373">
        <v>0</v>
      </c>
      <c r="AQ38" s="443"/>
      <c r="AR38" s="373">
        <v>0</v>
      </c>
      <c r="AS38" s="443"/>
      <c r="AT38" s="373">
        <v>0</v>
      </c>
      <c r="AU38" s="443"/>
      <c r="AV38" s="373">
        <v>0</v>
      </c>
      <c r="AW38" s="443"/>
      <c r="AX38" s="373">
        <v>0</v>
      </c>
      <c r="AY38" s="443"/>
      <c r="AZ38" s="373">
        <v>0</v>
      </c>
      <c r="BA38" s="443"/>
      <c r="BB38" s="373">
        <v>0</v>
      </c>
      <c r="BC38" s="443"/>
      <c r="BD38" s="373">
        <v>0</v>
      </c>
      <c r="BE38" s="443"/>
      <c r="BF38" s="373">
        <v>0</v>
      </c>
      <c r="BG38" s="443"/>
      <c r="BH38" s="373">
        <v>0</v>
      </c>
      <c r="BI38" s="443"/>
      <c r="BJ38" s="373">
        <v>0</v>
      </c>
      <c r="BK38" s="443"/>
      <c r="BL38" s="424">
        <v>0</v>
      </c>
      <c r="BM38" s="374" t="s">
        <v>1610</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3400.6783526977324</v>
      </c>
      <c r="G39" s="443"/>
      <c r="H39" s="406">
        <v>7517.7379726812287</v>
      </c>
      <c r="I39" s="443" t="s">
        <v>355</v>
      </c>
      <c r="J39" s="373">
        <v>10860.845044645333</v>
      </c>
      <c r="K39" s="443"/>
      <c r="L39" s="373">
        <v>15090.083496850268</v>
      </c>
      <c r="M39" s="443"/>
      <c r="N39" s="373">
        <v>19914.423038747282</v>
      </c>
      <c r="O39" s="443"/>
      <c r="P39" s="373">
        <v>27397.313055658124</v>
      </c>
      <c r="Q39" s="443"/>
      <c r="R39" s="373">
        <v>36638.745361436122</v>
      </c>
      <c r="S39" s="443"/>
      <c r="T39" s="373">
        <v>48041.12606695517</v>
      </c>
      <c r="U39" s="443"/>
      <c r="V39" s="373">
        <v>58985.18669506174</v>
      </c>
      <c r="W39" s="443"/>
      <c r="X39" s="373">
        <v>71993.04066100817</v>
      </c>
      <c r="Y39" s="443"/>
      <c r="Z39" s="373">
        <v>84304.408353876541</v>
      </c>
      <c r="AA39" s="443"/>
      <c r="AB39" s="373">
        <v>99924.265247330419</v>
      </c>
      <c r="AC39" s="443"/>
      <c r="AD39" s="373">
        <v>114442.93914407647</v>
      </c>
      <c r="AE39" s="443"/>
      <c r="AF39" s="373">
        <v>135525.67367912605</v>
      </c>
      <c r="AG39" s="443"/>
      <c r="AH39" s="373">
        <v>155376.55064368833</v>
      </c>
      <c r="AI39" s="443"/>
      <c r="AJ39" s="373">
        <v>181027.9120457203</v>
      </c>
      <c r="AK39" s="443"/>
      <c r="AL39" s="373">
        <v>182742.12443177972</v>
      </c>
      <c r="AM39" s="443"/>
      <c r="AN39" s="373">
        <v>191381.28833311232</v>
      </c>
      <c r="AO39" s="443"/>
      <c r="AP39" s="373">
        <v>197787.68172188936</v>
      </c>
      <c r="AQ39" s="443"/>
      <c r="AR39" s="373">
        <v>199340.35029027448</v>
      </c>
      <c r="AS39" s="443"/>
      <c r="AT39" s="373">
        <v>224850.02767815112</v>
      </c>
      <c r="AU39" s="443"/>
      <c r="AV39" s="373">
        <v>205210.25361585853</v>
      </c>
      <c r="AW39" s="443"/>
      <c r="AX39" s="373">
        <v>226365.89812361533</v>
      </c>
      <c r="AY39" s="443"/>
      <c r="AZ39" s="373">
        <v>215201.65963087953</v>
      </c>
      <c r="BA39" s="443"/>
      <c r="BB39" s="373">
        <v>218819.31406838601</v>
      </c>
      <c r="BC39" s="443"/>
      <c r="BD39" s="373">
        <v>205015.02877513453</v>
      </c>
      <c r="BE39" s="443"/>
      <c r="BF39" s="373">
        <v>214221.93009985791</v>
      </c>
      <c r="BG39" s="443"/>
      <c r="BH39" s="373">
        <v>149113.45805832633</v>
      </c>
      <c r="BI39" s="443"/>
      <c r="BJ39" s="373">
        <v>132973.30637692797</v>
      </c>
      <c r="BK39" s="443"/>
      <c r="BL39" s="424">
        <v>123665.17354473077</v>
      </c>
      <c r="BM39" s="374" t="s">
        <v>1610</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0</v>
      </c>
      <c r="G40" s="443"/>
      <c r="H40" s="370">
        <v>0</v>
      </c>
      <c r="I40" s="443"/>
      <c r="J40" s="370">
        <v>0</v>
      </c>
      <c r="K40" s="443"/>
      <c r="L40" s="370">
        <v>0</v>
      </c>
      <c r="M40" s="443"/>
      <c r="N40" s="370">
        <v>0</v>
      </c>
      <c r="O40" s="443"/>
      <c r="P40" s="370">
        <v>0</v>
      </c>
      <c r="Q40" s="443"/>
      <c r="R40" s="370">
        <v>0</v>
      </c>
      <c r="S40" s="443"/>
      <c r="T40" s="370">
        <v>0</v>
      </c>
      <c r="U40" s="443"/>
      <c r="V40" s="370">
        <v>0</v>
      </c>
      <c r="W40" s="443"/>
      <c r="X40" s="370">
        <v>0</v>
      </c>
      <c r="Y40" s="443"/>
      <c r="Z40" s="370">
        <v>0</v>
      </c>
      <c r="AA40" s="443"/>
      <c r="AB40" s="370">
        <v>0</v>
      </c>
      <c r="AC40" s="443"/>
      <c r="AD40" s="370">
        <v>0</v>
      </c>
      <c r="AE40" s="443"/>
      <c r="AF40" s="370">
        <v>0</v>
      </c>
      <c r="AG40" s="443"/>
      <c r="AH40" s="370">
        <v>0</v>
      </c>
      <c r="AI40" s="443"/>
      <c r="AJ40" s="370">
        <v>0</v>
      </c>
      <c r="AK40" s="443"/>
      <c r="AL40" s="370">
        <v>0</v>
      </c>
      <c r="AM40" s="443"/>
      <c r="AN40" s="370">
        <v>0</v>
      </c>
      <c r="AO40" s="443"/>
      <c r="AP40" s="370">
        <v>0</v>
      </c>
      <c r="AQ40" s="443"/>
      <c r="AR40" s="370">
        <v>0</v>
      </c>
      <c r="AS40" s="443"/>
      <c r="AT40" s="370">
        <v>0</v>
      </c>
      <c r="AU40" s="443"/>
      <c r="AV40" s="370">
        <v>0</v>
      </c>
      <c r="AW40" s="443"/>
      <c r="AX40" s="370">
        <v>0</v>
      </c>
      <c r="AY40" s="443"/>
      <c r="AZ40" s="370">
        <v>0</v>
      </c>
      <c r="BA40" s="443"/>
      <c r="BB40" s="370">
        <v>0</v>
      </c>
      <c r="BC40" s="443"/>
      <c r="BD40" s="370">
        <v>0</v>
      </c>
      <c r="BE40" s="443"/>
      <c r="BF40" s="370">
        <v>0</v>
      </c>
      <c r="BG40" s="443"/>
      <c r="BH40" s="370">
        <v>0</v>
      </c>
      <c r="BI40" s="443"/>
      <c r="BJ40" s="370">
        <v>0</v>
      </c>
      <c r="BK40" s="443"/>
      <c r="BL40" s="432">
        <v>0</v>
      </c>
      <c r="BM40" s="374" t="s">
        <v>1610</v>
      </c>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131.6504083333333</v>
      </c>
      <c r="G41" s="443"/>
      <c r="H41" s="370">
        <v>413.49776263333331</v>
      </c>
      <c r="I41" s="443"/>
      <c r="J41" s="370">
        <v>631.96633369999995</v>
      </c>
      <c r="K41" s="443"/>
      <c r="L41" s="370">
        <v>1103.9556191999998</v>
      </c>
      <c r="M41" s="443"/>
      <c r="N41" s="370">
        <v>1925.6397683999999</v>
      </c>
      <c r="O41" s="443"/>
      <c r="P41" s="370">
        <v>3396.3478311416661</v>
      </c>
      <c r="Q41" s="443"/>
      <c r="R41" s="370">
        <v>5304.7774170406246</v>
      </c>
      <c r="S41" s="443"/>
      <c r="T41" s="370">
        <v>7907.5718230907551</v>
      </c>
      <c r="U41" s="443"/>
      <c r="V41" s="370">
        <v>10075.774784377052</v>
      </c>
      <c r="W41" s="443"/>
      <c r="X41" s="370">
        <v>12958.146386256671</v>
      </c>
      <c r="Y41" s="443"/>
      <c r="Z41" s="370">
        <v>15721.4494490706</v>
      </c>
      <c r="AA41" s="443"/>
      <c r="AB41" s="370">
        <v>19584.039497419672</v>
      </c>
      <c r="AC41" s="443"/>
      <c r="AD41" s="370">
        <v>22444.534612702097</v>
      </c>
      <c r="AE41" s="443"/>
      <c r="AF41" s="370">
        <v>27474.903081940993</v>
      </c>
      <c r="AG41" s="443"/>
      <c r="AH41" s="370">
        <v>32875.887843617667</v>
      </c>
      <c r="AI41" s="443"/>
      <c r="AJ41" s="370">
        <v>39083.803186427875</v>
      </c>
      <c r="AK41" s="443"/>
      <c r="AL41" s="370">
        <v>39334.390093212634</v>
      </c>
      <c r="AM41" s="443"/>
      <c r="AN41" s="370">
        <v>44854.982998179912</v>
      </c>
      <c r="AO41" s="443"/>
      <c r="AP41" s="370">
        <v>48380.257882256505</v>
      </c>
      <c r="AQ41" s="443"/>
      <c r="AR41" s="370">
        <v>47920.924779610847</v>
      </c>
      <c r="AS41" s="443"/>
      <c r="AT41" s="370">
        <v>54075.613269405476</v>
      </c>
      <c r="AU41" s="443"/>
      <c r="AV41" s="370">
        <v>51022.392058435929</v>
      </c>
      <c r="AW41" s="443"/>
      <c r="AX41" s="370">
        <v>55043.332681130982</v>
      </c>
      <c r="AY41" s="443"/>
      <c r="AZ41" s="370">
        <v>53702.58751843794</v>
      </c>
      <c r="BA41" s="443"/>
      <c r="BB41" s="370">
        <v>51062.014811224661</v>
      </c>
      <c r="BC41" s="443"/>
      <c r="BD41" s="370">
        <v>43429.570236970561</v>
      </c>
      <c r="BE41" s="443"/>
      <c r="BF41" s="370">
        <v>43584.564481961046</v>
      </c>
      <c r="BG41" s="443"/>
      <c r="BH41" s="370">
        <v>27099.605257722269</v>
      </c>
      <c r="BI41" s="443"/>
      <c r="BJ41" s="370">
        <v>24131.810074659072</v>
      </c>
      <c r="BK41" s="443"/>
      <c r="BL41" s="432">
        <v>22442.583117937662</v>
      </c>
      <c r="BM41" s="374" t="s">
        <v>1610</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0</v>
      </c>
      <c r="G42" s="443"/>
      <c r="H42" s="373">
        <v>0</v>
      </c>
      <c r="I42" s="443"/>
      <c r="J42" s="373">
        <v>0</v>
      </c>
      <c r="K42" s="443"/>
      <c r="L42" s="373">
        <v>0</v>
      </c>
      <c r="M42" s="443"/>
      <c r="N42" s="373">
        <v>0</v>
      </c>
      <c r="O42" s="443"/>
      <c r="P42" s="373">
        <v>0</v>
      </c>
      <c r="Q42" s="443"/>
      <c r="R42" s="373">
        <v>0</v>
      </c>
      <c r="S42" s="443"/>
      <c r="T42" s="373">
        <v>0</v>
      </c>
      <c r="U42" s="443"/>
      <c r="V42" s="373">
        <v>0</v>
      </c>
      <c r="W42" s="443"/>
      <c r="X42" s="373">
        <v>0</v>
      </c>
      <c r="Y42" s="443"/>
      <c r="Z42" s="373">
        <v>0</v>
      </c>
      <c r="AA42" s="443"/>
      <c r="AB42" s="373">
        <v>0</v>
      </c>
      <c r="AC42" s="443"/>
      <c r="AD42" s="373">
        <v>0</v>
      </c>
      <c r="AE42" s="443"/>
      <c r="AF42" s="373">
        <v>0</v>
      </c>
      <c r="AG42" s="443"/>
      <c r="AH42" s="373">
        <v>0</v>
      </c>
      <c r="AI42" s="443"/>
      <c r="AJ42" s="373">
        <v>0</v>
      </c>
      <c r="AK42" s="443"/>
      <c r="AL42" s="373">
        <v>0</v>
      </c>
      <c r="AM42" s="443"/>
      <c r="AN42" s="373">
        <v>0</v>
      </c>
      <c r="AO42" s="443"/>
      <c r="AP42" s="373">
        <v>0</v>
      </c>
      <c r="AQ42" s="443"/>
      <c r="AR42" s="373">
        <v>0</v>
      </c>
      <c r="AS42" s="443"/>
      <c r="AT42" s="373">
        <v>0</v>
      </c>
      <c r="AU42" s="443"/>
      <c r="AV42" s="373">
        <v>0</v>
      </c>
      <c r="AW42" s="443"/>
      <c r="AX42" s="373">
        <v>0</v>
      </c>
      <c r="AY42" s="443"/>
      <c r="AZ42" s="373">
        <v>0</v>
      </c>
      <c r="BA42" s="443"/>
      <c r="BB42" s="373">
        <v>0</v>
      </c>
      <c r="BC42" s="443"/>
      <c r="BD42" s="373">
        <v>0</v>
      </c>
      <c r="BE42" s="443"/>
      <c r="BF42" s="373">
        <v>0</v>
      </c>
      <c r="BG42" s="443"/>
      <c r="BH42" s="373">
        <v>0</v>
      </c>
      <c r="BI42" s="443"/>
      <c r="BJ42" s="373">
        <v>0</v>
      </c>
      <c r="BK42" s="443"/>
      <c r="BL42" s="424">
        <v>0</v>
      </c>
      <c r="BM42" s="374" t="s">
        <v>1610</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52.66016333333333</v>
      </c>
      <c r="G43" s="443"/>
      <c r="H43" s="373">
        <v>165.39910505333333</v>
      </c>
      <c r="I43" s="443"/>
      <c r="J43" s="373">
        <v>252.78653348</v>
      </c>
      <c r="K43" s="443"/>
      <c r="L43" s="373">
        <v>441.58224767999991</v>
      </c>
      <c r="M43" s="443"/>
      <c r="N43" s="373">
        <v>663.13590736000003</v>
      </c>
      <c r="O43" s="443"/>
      <c r="P43" s="373">
        <v>1246.5987324566665</v>
      </c>
      <c r="Q43" s="443"/>
      <c r="R43" s="373">
        <v>2014.79426881625</v>
      </c>
      <c r="S43" s="443"/>
      <c r="T43" s="373">
        <v>3029.6342147263022</v>
      </c>
      <c r="U43" s="443"/>
      <c r="V43" s="373">
        <v>3907.9904518133708</v>
      </c>
      <c r="W43" s="443"/>
      <c r="X43" s="373">
        <v>5074.7721698749056</v>
      </c>
      <c r="Y43" s="443"/>
      <c r="Z43" s="373">
        <v>6192.5216269236162</v>
      </c>
      <c r="AA43" s="443"/>
      <c r="AB43" s="373">
        <v>7750.9337370267676</v>
      </c>
      <c r="AC43" s="443"/>
      <c r="AD43" s="373">
        <v>8899.3771934494434</v>
      </c>
      <c r="AE43" s="443"/>
      <c r="AF43" s="373">
        <v>10945.450964403159</v>
      </c>
      <c r="AG43" s="443"/>
      <c r="AH43" s="373">
        <v>13108.228020415694</v>
      </c>
      <c r="AI43" s="443"/>
      <c r="AJ43" s="373">
        <v>15591.239153124936</v>
      </c>
      <c r="AK43" s="443"/>
      <c r="AL43" s="373">
        <v>15690.118246446071</v>
      </c>
      <c r="AM43" s="443"/>
      <c r="AN43" s="373">
        <v>17891.158473387175</v>
      </c>
      <c r="AO43" s="443"/>
      <c r="AP43" s="373">
        <v>19309.272206047237</v>
      </c>
      <c r="AQ43" s="443"/>
      <c r="AR43" s="373">
        <v>19128.677960523251</v>
      </c>
      <c r="AS43" s="443"/>
      <c r="AT43" s="373">
        <v>21594.247618197707</v>
      </c>
      <c r="AU43" s="443"/>
      <c r="AV43" s="373">
        <v>20373.161945057709</v>
      </c>
      <c r="AW43" s="443"/>
      <c r="AX43" s="373">
        <v>21981.717168527317</v>
      </c>
      <c r="AY43" s="443"/>
      <c r="AZ43" s="373">
        <v>21445.597182969723</v>
      </c>
      <c r="BA43" s="443"/>
      <c r="BB43" s="373">
        <v>20389.545289206442</v>
      </c>
      <c r="BC43" s="443"/>
      <c r="BD43" s="373">
        <v>17336.743762681217</v>
      </c>
      <c r="BE43" s="443"/>
      <c r="BF43" s="373">
        <v>17398.916882337944</v>
      </c>
      <c r="BG43" s="443"/>
      <c r="BH43" s="373">
        <v>10805.107737194669</v>
      </c>
      <c r="BI43" s="443"/>
      <c r="BJ43" s="373">
        <v>9618.1633357988594</v>
      </c>
      <c r="BK43" s="443"/>
      <c r="BL43" s="424">
        <v>8944.8918020550118</v>
      </c>
      <c r="BM43" s="374" t="s">
        <v>1610</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78.990244999999987</v>
      </c>
      <c r="G44" s="443"/>
      <c r="H44" s="373">
        <v>248.09865757999998</v>
      </c>
      <c r="I44" s="443"/>
      <c r="J44" s="373">
        <v>379.17980022</v>
      </c>
      <c r="K44" s="443"/>
      <c r="L44" s="373">
        <v>662.37337151999986</v>
      </c>
      <c r="M44" s="443"/>
      <c r="N44" s="373">
        <v>1262.5038610399999</v>
      </c>
      <c r="O44" s="443"/>
      <c r="P44" s="373">
        <v>2149.7490986849998</v>
      </c>
      <c r="Q44" s="443"/>
      <c r="R44" s="373">
        <v>3289.9831482243744</v>
      </c>
      <c r="S44" s="443"/>
      <c r="T44" s="373">
        <v>4877.9376083644529</v>
      </c>
      <c r="U44" s="443"/>
      <c r="V44" s="373">
        <v>6167.7843325636804</v>
      </c>
      <c r="W44" s="443"/>
      <c r="X44" s="373">
        <v>7883.3742163817642</v>
      </c>
      <c r="Y44" s="443"/>
      <c r="Z44" s="373">
        <v>9528.9278221469831</v>
      </c>
      <c r="AA44" s="443"/>
      <c r="AB44" s="373">
        <v>11833.105760392904</v>
      </c>
      <c r="AC44" s="443"/>
      <c r="AD44" s="373">
        <v>13545.157419252653</v>
      </c>
      <c r="AE44" s="443"/>
      <c r="AF44" s="373">
        <v>16529.452117537832</v>
      </c>
      <c r="AG44" s="443"/>
      <c r="AH44" s="373">
        <v>19767.659823201971</v>
      </c>
      <c r="AI44" s="443"/>
      <c r="AJ44" s="373">
        <v>23492.564033302937</v>
      </c>
      <c r="AK44" s="443"/>
      <c r="AL44" s="373">
        <v>23644.271846766565</v>
      </c>
      <c r="AM44" s="443"/>
      <c r="AN44" s="373">
        <v>26963.824524792737</v>
      </c>
      <c r="AO44" s="443"/>
      <c r="AP44" s="373">
        <v>29070.985676209264</v>
      </c>
      <c r="AQ44" s="443"/>
      <c r="AR44" s="373">
        <v>28792.246819087595</v>
      </c>
      <c r="AS44" s="443"/>
      <c r="AT44" s="373">
        <v>32481.365651207765</v>
      </c>
      <c r="AU44" s="443"/>
      <c r="AV44" s="373">
        <v>30649.230113378213</v>
      </c>
      <c r="AW44" s="443"/>
      <c r="AX44" s="373">
        <v>33061.615512603668</v>
      </c>
      <c r="AY44" s="443"/>
      <c r="AZ44" s="373">
        <v>32256.99033546821</v>
      </c>
      <c r="BA44" s="443"/>
      <c r="BB44" s="373">
        <v>30672.469522018222</v>
      </c>
      <c r="BC44" s="443"/>
      <c r="BD44" s="373">
        <v>26092.826474289341</v>
      </c>
      <c r="BE44" s="443"/>
      <c r="BF44" s="373">
        <v>26185.647599623095</v>
      </c>
      <c r="BG44" s="443"/>
      <c r="BH44" s="373">
        <v>16294.497520527602</v>
      </c>
      <c r="BI44" s="443"/>
      <c r="BJ44" s="373">
        <v>14513.64673886021</v>
      </c>
      <c r="BK44" s="443"/>
      <c r="BL44" s="424">
        <v>13497.69131588265</v>
      </c>
      <c r="BM44" s="374" t="s">
        <v>1610</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80.925165966666668</v>
      </c>
      <c r="G45" s="443"/>
      <c r="H45" s="370">
        <v>180.27438783333332</v>
      </c>
      <c r="I45" s="443"/>
      <c r="J45" s="370">
        <v>268.20551276999998</v>
      </c>
      <c r="K45" s="443"/>
      <c r="L45" s="370">
        <v>378.46810540333331</v>
      </c>
      <c r="M45" s="443"/>
      <c r="N45" s="370">
        <v>1314.1569003300001</v>
      </c>
      <c r="O45" s="443"/>
      <c r="P45" s="370">
        <v>1575.6975579286668</v>
      </c>
      <c r="Q45" s="443"/>
      <c r="R45" s="370">
        <v>1817.9882954410041</v>
      </c>
      <c r="S45" s="443"/>
      <c r="T45" s="370">
        <v>2348.2832395086762</v>
      </c>
      <c r="U45" s="443"/>
      <c r="V45" s="370">
        <v>2624.0414440946861</v>
      </c>
      <c r="W45" s="443"/>
      <c r="X45" s="370">
        <v>2957.4628640815408</v>
      </c>
      <c r="Y45" s="443"/>
      <c r="Z45" s="370">
        <v>3237.748480504667</v>
      </c>
      <c r="AA45" s="443"/>
      <c r="AB45" s="370">
        <v>3633.7949914898768</v>
      </c>
      <c r="AC45" s="443"/>
      <c r="AD45" s="370">
        <v>4016.6756880565599</v>
      </c>
      <c r="AE45" s="443"/>
      <c r="AF45" s="370">
        <v>4451.1095204704998</v>
      </c>
      <c r="AG45" s="443"/>
      <c r="AH45" s="370">
        <v>5148.8070818517099</v>
      </c>
      <c r="AI45" s="443"/>
      <c r="AJ45" s="370">
        <v>6051.9633245772693</v>
      </c>
      <c r="AK45" s="443"/>
      <c r="AL45" s="370">
        <v>6081.5008701916604</v>
      </c>
      <c r="AM45" s="443"/>
      <c r="AN45" s="370">
        <v>6749.9068825573595</v>
      </c>
      <c r="AO45" s="443"/>
      <c r="AP45" s="370">
        <v>6668.843508928092</v>
      </c>
      <c r="AQ45" s="443"/>
      <c r="AR45" s="370">
        <v>5792.787562341302</v>
      </c>
      <c r="AS45" s="443"/>
      <c r="AT45" s="370">
        <v>9353.9980123686237</v>
      </c>
      <c r="AU45" s="443"/>
      <c r="AV45" s="370">
        <v>9749.1343267082866</v>
      </c>
      <c r="AW45" s="443"/>
      <c r="AX45" s="370">
        <v>9690.7274532979827</v>
      </c>
      <c r="AY45" s="443"/>
      <c r="AZ45" s="370">
        <v>9198.4817379008909</v>
      </c>
      <c r="BA45" s="443"/>
      <c r="BB45" s="370">
        <v>9403.7257590913687</v>
      </c>
      <c r="BC45" s="443"/>
      <c r="BD45" s="370">
        <v>7673.523840394826</v>
      </c>
      <c r="BE45" s="443"/>
      <c r="BF45" s="370">
        <v>7842.569737483479</v>
      </c>
      <c r="BG45" s="443"/>
      <c r="BH45" s="370">
        <v>5484.4105231418407</v>
      </c>
      <c r="BI45" s="443"/>
      <c r="BJ45" s="370">
        <v>4870.157067723514</v>
      </c>
      <c r="BK45" s="443"/>
      <c r="BL45" s="432">
        <v>4529.246022227393</v>
      </c>
      <c r="BM45" s="374" t="s">
        <v>1610</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40.462582983333334</v>
      </c>
      <c r="G46" s="443"/>
      <c r="H46" s="406">
        <v>90.137193916666661</v>
      </c>
      <c r="I46" s="443" t="s">
        <v>355</v>
      </c>
      <c r="J46" s="373">
        <v>134.10275638499999</v>
      </c>
      <c r="K46" s="443"/>
      <c r="L46" s="373">
        <v>189.23405270166666</v>
      </c>
      <c r="M46" s="443"/>
      <c r="N46" s="406">
        <v>790.97845016500003</v>
      </c>
      <c r="O46" s="443" t="s">
        <v>355</v>
      </c>
      <c r="P46" s="373">
        <v>927.77427896433346</v>
      </c>
      <c r="Q46" s="443"/>
      <c r="R46" s="373">
        <v>1042.8900202205018</v>
      </c>
      <c r="S46" s="443"/>
      <c r="T46" s="373">
        <v>1340.8847628918379</v>
      </c>
      <c r="U46" s="443"/>
      <c r="V46" s="373">
        <v>1464.9200494691556</v>
      </c>
      <c r="W46" s="443"/>
      <c r="X46" s="373">
        <v>1614.3394128254736</v>
      </c>
      <c r="Y46" s="443"/>
      <c r="Z46" s="373">
        <v>1738.9469311331136</v>
      </c>
      <c r="AA46" s="443"/>
      <c r="AB46" s="373">
        <v>1920.2500731713146</v>
      </c>
      <c r="AC46" s="443"/>
      <c r="AD46" s="373">
        <v>2106.383658567524</v>
      </c>
      <c r="AE46" s="443"/>
      <c r="AF46" s="373">
        <v>2281.1925957017975</v>
      </c>
      <c r="AG46" s="443"/>
      <c r="AH46" s="373">
        <v>2627.0624372150701</v>
      </c>
      <c r="AI46" s="443"/>
      <c r="AJ46" s="373">
        <v>3078.8343140964039</v>
      </c>
      <c r="AK46" s="443"/>
      <c r="AL46" s="373">
        <v>3095.2976736445603</v>
      </c>
      <c r="AM46" s="443"/>
      <c r="AN46" s="373">
        <v>3438.4968486346665</v>
      </c>
      <c r="AO46" s="443"/>
      <c r="AP46" s="373">
        <v>3387.9604380332521</v>
      </c>
      <c r="AQ46" s="443"/>
      <c r="AR46" s="373">
        <v>2946.0087203220119</v>
      </c>
      <c r="AS46" s="443"/>
      <c r="AT46" s="373">
        <v>4721.9961181399158</v>
      </c>
      <c r="AU46" s="443"/>
      <c r="AV46" s="373">
        <v>4919.3107612499689</v>
      </c>
      <c r="AW46" s="443"/>
      <c r="AX46" s="373">
        <v>4889.8836065553378</v>
      </c>
      <c r="AY46" s="443"/>
      <c r="AZ46" s="373">
        <v>4643.5381494572612</v>
      </c>
      <c r="BA46" s="443"/>
      <c r="BB46" s="373">
        <v>4745.9386736499655</v>
      </c>
      <c r="BC46" s="443"/>
      <c r="BD46" s="373">
        <v>3880.6173353311724</v>
      </c>
      <c r="BE46" s="443"/>
      <c r="BF46" s="373">
        <v>3964.921006799831</v>
      </c>
      <c r="BG46" s="443"/>
      <c r="BH46" s="373">
        <v>2785.6232189387201</v>
      </c>
      <c r="BI46" s="443"/>
      <c r="BJ46" s="373">
        <v>2478.2794014427186</v>
      </c>
      <c r="BK46" s="443"/>
      <c r="BL46" s="424">
        <v>2304.7998175137632</v>
      </c>
      <c r="BM46" s="374" t="s">
        <v>1610</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40.462582983333334</v>
      </c>
      <c r="G47" s="443"/>
      <c r="H47" s="406">
        <v>90.137193916666661</v>
      </c>
      <c r="I47" s="443" t="s">
        <v>355</v>
      </c>
      <c r="J47" s="373">
        <v>134.10275638499999</v>
      </c>
      <c r="K47" s="443"/>
      <c r="L47" s="373">
        <v>189.23405270166666</v>
      </c>
      <c r="M47" s="443"/>
      <c r="N47" s="406">
        <v>523.17845016499996</v>
      </c>
      <c r="O47" s="443" t="s">
        <v>355</v>
      </c>
      <c r="P47" s="373">
        <v>647.92327896433335</v>
      </c>
      <c r="Q47" s="443"/>
      <c r="R47" s="373">
        <v>775.09827522050193</v>
      </c>
      <c r="S47" s="443"/>
      <c r="T47" s="373">
        <v>1007.398476616838</v>
      </c>
      <c r="U47" s="443"/>
      <c r="V47" s="373">
        <v>1159.1213946255307</v>
      </c>
      <c r="W47" s="443"/>
      <c r="X47" s="373">
        <v>1343.123451256067</v>
      </c>
      <c r="Y47" s="443"/>
      <c r="Z47" s="373">
        <v>1498.8015493715536</v>
      </c>
      <c r="AA47" s="443"/>
      <c r="AB47" s="373">
        <v>1713.5449183185624</v>
      </c>
      <c r="AC47" s="443"/>
      <c r="AD47" s="373">
        <v>1910.2920294890362</v>
      </c>
      <c r="AE47" s="443"/>
      <c r="AF47" s="373">
        <v>2169.9169247687018</v>
      </c>
      <c r="AG47" s="443"/>
      <c r="AH47" s="373">
        <v>2521.7446446366394</v>
      </c>
      <c r="AI47" s="443"/>
      <c r="AJ47" s="373">
        <v>2973.1290104808659</v>
      </c>
      <c r="AK47" s="443"/>
      <c r="AL47" s="373">
        <v>2986.2031965471001</v>
      </c>
      <c r="AM47" s="443"/>
      <c r="AN47" s="373">
        <v>3311.4100339226929</v>
      </c>
      <c r="AO47" s="443"/>
      <c r="AP47" s="373">
        <v>3280.8830708948394</v>
      </c>
      <c r="AQ47" s="443"/>
      <c r="AR47" s="373">
        <v>2846.7788420192906</v>
      </c>
      <c r="AS47" s="443"/>
      <c r="AT47" s="373">
        <v>4632.0018942287079</v>
      </c>
      <c r="AU47" s="443"/>
      <c r="AV47" s="373">
        <v>4829.8235654583168</v>
      </c>
      <c r="AW47" s="443"/>
      <c r="AX47" s="373">
        <v>4800.8438467426449</v>
      </c>
      <c r="AY47" s="443"/>
      <c r="AZ47" s="373">
        <v>4554.9435884436307</v>
      </c>
      <c r="BA47" s="443"/>
      <c r="BB47" s="373">
        <v>4657.7870854414032</v>
      </c>
      <c r="BC47" s="443"/>
      <c r="BD47" s="373">
        <v>3792.9065050636532</v>
      </c>
      <c r="BE47" s="443"/>
      <c r="BF47" s="373">
        <v>3877.6487306836484</v>
      </c>
      <c r="BG47" s="443"/>
      <c r="BH47" s="373">
        <v>2698.7873042031201</v>
      </c>
      <c r="BI47" s="443"/>
      <c r="BJ47" s="373">
        <v>2391.8776662807959</v>
      </c>
      <c r="BK47" s="443"/>
      <c r="BL47" s="424">
        <v>2224.4462047136308</v>
      </c>
      <c r="BM47" s="374" t="s">
        <v>1610</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0</v>
      </c>
      <c r="G48" s="443"/>
      <c r="H48" s="373">
        <v>0</v>
      </c>
      <c r="I48" s="443"/>
      <c r="J48" s="373">
        <v>0</v>
      </c>
      <c r="K48" s="443"/>
      <c r="L48" s="373">
        <v>0</v>
      </c>
      <c r="M48" s="443"/>
      <c r="N48" s="373">
        <v>0</v>
      </c>
      <c r="O48" s="443"/>
      <c r="P48" s="373">
        <v>0</v>
      </c>
      <c r="Q48" s="443"/>
      <c r="R48" s="373">
        <v>0</v>
      </c>
      <c r="S48" s="443"/>
      <c r="T48" s="373">
        <v>0</v>
      </c>
      <c r="U48" s="443"/>
      <c r="V48" s="373">
        <v>0</v>
      </c>
      <c r="W48" s="443"/>
      <c r="X48" s="373">
        <v>0</v>
      </c>
      <c r="Y48" s="443"/>
      <c r="Z48" s="373">
        <v>0</v>
      </c>
      <c r="AA48" s="443"/>
      <c r="AB48" s="373">
        <v>0</v>
      </c>
      <c r="AC48" s="443"/>
      <c r="AD48" s="373">
        <v>0</v>
      </c>
      <c r="AE48" s="443"/>
      <c r="AF48" s="373">
        <v>0</v>
      </c>
      <c r="AG48" s="443"/>
      <c r="AH48" s="373">
        <v>0</v>
      </c>
      <c r="AI48" s="443"/>
      <c r="AJ48" s="373">
        <v>0</v>
      </c>
      <c r="AK48" s="443"/>
      <c r="AL48" s="373">
        <v>0</v>
      </c>
      <c r="AM48" s="443"/>
      <c r="AN48" s="373">
        <v>0</v>
      </c>
      <c r="AO48" s="443"/>
      <c r="AP48" s="373">
        <v>0</v>
      </c>
      <c r="AQ48" s="443"/>
      <c r="AR48" s="373">
        <v>0</v>
      </c>
      <c r="AS48" s="443"/>
      <c r="AT48" s="373">
        <v>0</v>
      </c>
      <c r="AU48" s="443"/>
      <c r="AV48" s="373">
        <v>0</v>
      </c>
      <c r="AW48" s="443"/>
      <c r="AX48" s="373">
        <v>0</v>
      </c>
      <c r="AY48" s="443"/>
      <c r="AZ48" s="373">
        <v>0</v>
      </c>
      <c r="BA48" s="443"/>
      <c r="BB48" s="373">
        <v>0</v>
      </c>
      <c r="BC48" s="443"/>
      <c r="BD48" s="373">
        <v>0</v>
      </c>
      <c r="BE48" s="443"/>
      <c r="BF48" s="373">
        <v>0</v>
      </c>
      <c r="BG48" s="443"/>
      <c r="BH48" s="373">
        <v>0</v>
      </c>
      <c r="BI48" s="443"/>
      <c r="BJ48" s="373">
        <v>0</v>
      </c>
      <c r="BK48" s="443"/>
      <c r="BL48" s="424">
        <v>0</v>
      </c>
      <c r="BM48" s="374" t="s">
        <v>1610</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0</v>
      </c>
      <c r="G49" s="443"/>
      <c r="H49" s="373">
        <v>0</v>
      </c>
      <c r="I49" s="443"/>
      <c r="J49" s="373">
        <v>0</v>
      </c>
      <c r="K49" s="443"/>
      <c r="L49" s="373">
        <v>0</v>
      </c>
      <c r="M49" s="443"/>
      <c r="N49" s="373">
        <v>0</v>
      </c>
      <c r="O49" s="443"/>
      <c r="P49" s="373">
        <v>0</v>
      </c>
      <c r="Q49" s="443"/>
      <c r="R49" s="373">
        <v>0</v>
      </c>
      <c r="S49" s="443"/>
      <c r="T49" s="373">
        <v>0</v>
      </c>
      <c r="U49" s="443"/>
      <c r="V49" s="373">
        <v>0</v>
      </c>
      <c r="W49" s="443"/>
      <c r="X49" s="373">
        <v>0</v>
      </c>
      <c r="Y49" s="443"/>
      <c r="Z49" s="373">
        <v>0</v>
      </c>
      <c r="AA49" s="443"/>
      <c r="AB49" s="373">
        <v>0</v>
      </c>
      <c r="AC49" s="443"/>
      <c r="AD49" s="373">
        <v>0</v>
      </c>
      <c r="AE49" s="443"/>
      <c r="AF49" s="373">
        <v>0</v>
      </c>
      <c r="AG49" s="443"/>
      <c r="AH49" s="373">
        <v>0</v>
      </c>
      <c r="AI49" s="443"/>
      <c r="AJ49" s="373">
        <v>0</v>
      </c>
      <c r="AK49" s="443"/>
      <c r="AL49" s="373">
        <v>0</v>
      </c>
      <c r="AM49" s="443"/>
      <c r="AN49" s="373">
        <v>0</v>
      </c>
      <c r="AO49" s="443"/>
      <c r="AP49" s="373">
        <v>0</v>
      </c>
      <c r="AQ49" s="443"/>
      <c r="AR49" s="373">
        <v>0</v>
      </c>
      <c r="AS49" s="443"/>
      <c r="AT49" s="373">
        <v>0</v>
      </c>
      <c r="AU49" s="443"/>
      <c r="AV49" s="373">
        <v>0</v>
      </c>
      <c r="AW49" s="443"/>
      <c r="AX49" s="373">
        <v>0</v>
      </c>
      <c r="AY49" s="443"/>
      <c r="AZ49" s="373">
        <v>0</v>
      </c>
      <c r="BA49" s="443"/>
      <c r="BB49" s="373">
        <v>0</v>
      </c>
      <c r="BC49" s="443"/>
      <c r="BD49" s="373">
        <v>0</v>
      </c>
      <c r="BE49" s="443"/>
      <c r="BF49" s="373">
        <v>0</v>
      </c>
      <c r="BG49" s="443"/>
      <c r="BH49" s="373">
        <v>0</v>
      </c>
      <c r="BI49" s="443"/>
      <c r="BJ49" s="373">
        <v>0</v>
      </c>
      <c r="BK49" s="443"/>
      <c r="BL49" s="424">
        <v>0</v>
      </c>
      <c r="BM49" s="374" t="s">
        <v>1610</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0</v>
      </c>
      <c r="G50" s="443"/>
      <c r="H50" s="373">
        <v>0</v>
      </c>
      <c r="I50" s="443"/>
      <c r="J50" s="373">
        <v>0</v>
      </c>
      <c r="K50" s="443"/>
      <c r="L50" s="373">
        <v>0</v>
      </c>
      <c r="M50" s="443"/>
      <c r="N50" s="373">
        <v>0</v>
      </c>
      <c r="O50" s="443"/>
      <c r="P50" s="373">
        <v>0</v>
      </c>
      <c r="Q50" s="443"/>
      <c r="R50" s="373">
        <v>0</v>
      </c>
      <c r="S50" s="443"/>
      <c r="T50" s="373">
        <v>0</v>
      </c>
      <c r="U50" s="443"/>
      <c r="V50" s="373">
        <v>0</v>
      </c>
      <c r="W50" s="443"/>
      <c r="X50" s="373">
        <v>0</v>
      </c>
      <c r="Y50" s="443"/>
      <c r="Z50" s="373">
        <v>0</v>
      </c>
      <c r="AA50" s="443"/>
      <c r="AB50" s="373">
        <v>0</v>
      </c>
      <c r="AC50" s="443"/>
      <c r="AD50" s="373">
        <v>0</v>
      </c>
      <c r="AE50" s="443"/>
      <c r="AF50" s="373">
        <v>0</v>
      </c>
      <c r="AG50" s="443"/>
      <c r="AH50" s="373">
        <v>0</v>
      </c>
      <c r="AI50" s="443"/>
      <c r="AJ50" s="373">
        <v>0</v>
      </c>
      <c r="AK50" s="443"/>
      <c r="AL50" s="373">
        <v>0</v>
      </c>
      <c r="AM50" s="443"/>
      <c r="AN50" s="373">
        <v>0</v>
      </c>
      <c r="AO50" s="443"/>
      <c r="AP50" s="373">
        <v>0</v>
      </c>
      <c r="AQ50" s="443"/>
      <c r="AR50" s="373">
        <v>0</v>
      </c>
      <c r="AS50" s="443"/>
      <c r="AT50" s="373">
        <v>0</v>
      </c>
      <c r="AU50" s="443"/>
      <c r="AV50" s="373">
        <v>0</v>
      </c>
      <c r="AW50" s="443"/>
      <c r="AX50" s="373">
        <v>0</v>
      </c>
      <c r="AY50" s="443"/>
      <c r="AZ50" s="373">
        <v>0</v>
      </c>
      <c r="BA50" s="443"/>
      <c r="BB50" s="373">
        <v>0</v>
      </c>
      <c r="BC50" s="443"/>
      <c r="BD50" s="373">
        <v>0</v>
      </c>
      <c r="BE50" s="443"/>
      <c r="BF50" s="373">
        <v>0</v>
      </c>
      <c r="BG50" s="443"/>
      <c r="BH50" s="373">
        <v>0</v>
      </c>
      <c r="BI50" s="443"/>
      <c r="BJ50" s="373">
        <v>0</v>
      </c>
      <c r="BK50" s="443"/>
      <c r="BL50" s="424">
        <v>0</v>
      </c>
      <c r="BM50" s="374" t="s">
        <v>1610</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176.73800087500001</v>
      </c>
      <c r="G51" s="443"/>
      <c r="H51" s="370">
        <v>456.49809769298486</v>
      </c>
      <c r="I51" s="443"/>
      <c r="J51" s="370">
        <v>678.55335338694476</v>
      </c>
      <c r="K51" s="443"/>
      <c r="L51" s="370">
        <v>1074.8032045290283</v>
      </c>
      <c r="M51" s="443"/>
      <c r="N51" s="370">
        <v>2181.5223687148509</v>
      </c>
      <c r="O51" s="443"/>
      <c r="P51" s="370">
        <v>3222.3838063424532</v>
      </c>
      <c r="Q51" s="443"/>
      <c r="R51" s="370">
        <v>4505.6019990798477</v>
      </c>
      <c r="S51" s="443"/>
      <c r="T51" s="370">
        <v>6415.9195647846209</v>
      </c>
      <c r="U51" s="443"/>
      <c r="V51" s="370">
        <v>7878.0892885594985</v>
      </c>
      <c r="W51" s="443"/>
      <c r="X51" s="370">
        <v>9766.2048363620888</v>
      </c>
      <c r="Y51" s="443"/>
      <c r="Z51" s="370">
        <v>11578.102578351089</v>
      </c>
      <c r="AA51" s="443"/>
      <c r="AB51" s="370">
        <v>14123.663168182351</v>
      </c>
      <c r="AC51" s="443"/>
      <c r="AD51" s="370">
        <v>16134.115596319369</v>
      </c>
      <c r="AE51" s="443"/>
      <c r="AF51" s="370">
        <v>19458.028095678015</v>
      </c>
      <c r="AG51" s="443"/>
      <c r="AH51" s="370">
        <v>23036.054238203713</v>
      </c>
      <c r="AI51" s="443"/>
      <c r="AJ51" s="370">
        <v>26918.322875331491</v>
      </c>
      <c r="AK51" s="443"/>
      <c r="AL51" s="370">
        <v>27560.474183911945</v>
      </c>
      <c r="AM51" s="443"/>
      <c r="AN51" s="370">
        <v>30133.179262049565</v>
      </c>
      <c r="AO51" s="443"/>
      <c r="AP51" s="370">
        <v>32134.450751531855</v>
      </c>
      <c r="AQ51" s="443"/>
      <c r="AR51" s="370">
        <v>32022.239916224709</v>
      </c>
      <c r="AS51" s="443"/>
      <c r="AT51" s="370">
        <v>35751.865733176666</v>
      </c>
      <c r="AU51" s="443"/>
      <c r="AV51" s="370">
        <v>34017.610252364524</v>
      </c>
      <c r="AW51" s="443"/>
      <c r="AX51" s="370">
        <v>36977.161000405315</v>
      </c>
      <c r="AY51" s="443"/>
      <c r="AZ51" s="370">
        <v>35862.34077411273</v>
      </c>
      <c r="BA51" s="443"/>
      <c r="BB51" s="370">
        <v>35092.029607890137</v>
      </c>
      <c r="BC51" s="443"/>
      <c r="BD51" s="370">
        <v>31057.972517953229</v>
      </c>
      <c r="BE51" s="443"/>
      <c r="BF51" s="370">
        <v>31935.49308081597</v>
      </c>
      <c r="BG51" s="443"/>
      <c r="BH51" s="370">
        <v>19713.594972006234</v>
      </c>
      <c r="BI51" s="443"/>
      <c r="BJ51" s="370">
        <v>17921.484216967579</v>
      </c>
      <c r="BK51" s="443"/>
      <c r="BL51" s="432">
        <v>16666.980135006932</v>
      </c>
      <c r="BM51" s="374" t="s">
        <v>1610</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0</v>
      </c>
      <c r="G52" s="443"/>
      <c r="H52" s="370">
        <v>0</v>
      </c>
      <c r="I52" s="443"/>
      <c r="J52" s="370">
        <v>0</v>
      </c>
      <c r="K52" s="443"/>
      <c r="L52" s="370">
        <v>0</v>
      </c>
      <c r="M52" s="443"/>
      <c r="N52" s="370">
        <v>0</v>
      </c>
      <c r="O52" s="443"/>
      <c r="P52" s="370">
        <v>0</v>
      </c>
      <c r="Q52" s="443"/>
      <c r="R52" s="370">
        <v>0</v>
      </c>
      <c r="S52" s="443"/>
      <c r="T52" s="370">
        <v>0</v>
      </c>
      <c r="U52" s="443"/>
      <c r="V52" s="370">
        <v>0</v>
      </c>
      <c r="W52" s="443"/>
      <c r="X52" s="370">
        <v>0</v>
      </c>
      <c r="Y52" s="443"/>
      <c r="Z52" s="370">
        <v>0</v>
      </c>
      <c r="AA52" s="443"/>
      <c r="AB52" s="370">
        <v>0</v>
      </c>
      <c r="AC52" s="443"/>
      <c r="AD52" s="370">
        <v>0</v>
      </c>
      <c r="AE52" s="443"/>
      <c r="AF52" s="370">
        <v>0</v>
      </c>
      <c r="AG52" s="443"/>
      <c r="AH52" s="370">
        <v>0</v>
      </c>
      <c r="AI52" s="443"/>
      <c r="AJ52" s="370">
        <v>0</v>
      </c>
      <c r="AK52" s="443"/>
      <c r="AL52" s="370">
        <v>0</v>
      </c>
      <c r="AM52" s="443"/>
      <c r="AN52" s="370">
        <v>0</v>
      </c>
      <c r="AO52" s="443"/>
      <c r="AP52" s="370">
        <v>0</v>
      </c>
      <c r="AQ52" s="443"/>
      <c r="AR52" s="370">
        <v>0</v>
      </c>
      <c r="AS52" s="443"/>
      <c r="AT52" s="370">
        <v>0</v>
      </c>
      <c r="AU52" s="443"/>
      <c r="AV52" s="370">
        <v>0</v>
      </c>
      <c r="AW52" s="443"/>
      <c r="AX52" s="370">
        <v>0</v>
      </c>
      <c r="AY52" s="443"/>
      <c r="AZ52" s="370">
        <v>0</v>
      </c>
      <c r="BA52" s="443"/>
      <c r="BB52" s="370">
        <v>0</v>
      </c>
      <c r="BC52" s="443"/>
      <c r="BD52" s="370">
        <v>0</v>
      </c>
      <c r="BE52" s="443"/>
      <c r="BF52" s="370">
        <v>0</v>
      </c>
      <c r="BG52" s="443"/>
      <c r="BH52" s="370">
        <v>0</v>
      </c>
      <c r="BI52" s="443"/>
      <c r="BJ52" s="370">
        <v>0</v>
      </c>
      <c r="BK52" s="443"/>
      <c r="BL52" s="432">
        <v>0</v>
      </c>
      <c r="BM52" s="374" t="s">
        <v>1610</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8"/>
      <c r="G53" s="444"/>
      <c r="H53" s="378"/>
      <c r="I53" s="444"/>
      <c r="J53" s="378"/>
      <c r="K53" s="444"/>
      <c r="L53" s="378"/>
      <c r="M53" s="444"/>
      <c r="N53" s="378"/>
      <c r="O53" s="444"/>
      <c r="P53" s="378"/>
      <c r="Q53" s="444"/>
      <c r="R53" s="378"/>
      <c r="S53" s="444"/>
      <c r="T53" s="378"/>
      <c r="U53" s="444"/>
      <c r="V53" s="378"/>
      <c r="W53" s="444"/>
      <c r="X53" s="378"/>
      <c r="Y53" s="444"/>
      <c r="Z53" s="378"/>
      <c r="AA53" s="444"/>
      <c r="AB53" s="378"/>
      <c r="AC53" s="444"/>
      <c r="AD53" s="378"/>
      <c r="AE53" s="444"/>
      <c r="AF53" s="378"/>
      <c r="AG53" s="444"/>
      <c r="AH53" s="378"/>
      <c r="AI53" s="444"/>
      <c r="AJ53" s="378"/>
      <c r="AK53" s="444"/>
      <c r="AL53" s="378"/>
      <c r="AM53" s="444"/>
      <c r="AN53" s="378"/>
      <c r="AO53" s="444"/>
      <c r="AP53" s="378"/>
      <c r="AQ53" s="444"/>
      <c r="AR53" s="378"/>
      <c r="AS53" s="444"/>
      <c r="AT53" s="378"/>
      <c r="AU53" s="444"/>
      <c r="AV53" s="378"/>
      <c r="AW53" s="444"/>
      <c r="AX53" s="378"/>
      <c r="AY53" s="444"/>
      <c r="AZ53" s="378"/>
      <c r="BA53" s="444"/>
      <c r="BB53" s="378"/>
      <c r="BC53" s="444"/>
      <c r="BD53" s="378"/>
      <c r="BE53" s="444"/>
      <c r="BF53" s="378"/>
      <c r="BG53" s="444"/>
      <c r="BH53" s="378"/>
      <c r="BI53" s="444"/>
      <c r="BJ53" s="378"/>
      <c r="BK53" s="444"/>
      <c r="BL53" s="378">
        <v>0</v>
      </c>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0</v>
      </c>
      <c r="G54" s="443"/>
      <c r="H54" s="373">
        <v>0</v>
      </c>
      <c r="I54" s="443"/>
      <c r="J54" s="373">
        <v>0</v>
      </c>
      <c r="K54" s="443"/>
      <c r="L54" s="373">
        <v>0</v>
      </c>
      <c r="M54" s="443"/>
      <c r="N54" s="373">
        <v>0</v>
      </c>
      <c r="O54" s="443"/>
      <c r="P54" s="373">
        <v>0</v>
      </c>
      <c r="Q54" s="443"/>
      <c r="R54" s="373">
        <v>0</v>
      </c>
      <c r="S54" s="443"/>
      <c r="T54" s="373">
        <v>0</v>
      </c>
      <c r="U54" s="443"/>
      <c r="V54" s="373">
        <v>0</v>
      </c>
      <c r="W54" s="443"/>
      <c r="X54" s="373">
        <v>0</v>
      </c>
      <c r="Y54" s="443"/>
      <c r="Z54" s="373">
        <v>0</v>
      </c>
      <c r="AA54" s="443"/>
      <c r="AB54" s="373">
        <v>0</v>
      </c>
      <c r="AC54" s="443"/>
      <c r="AD54" s="373">
        <v>0</v>
      </c>
      <c r="AE54" s="443"/>
      <c r="AF54" s="373">
        <v>0</v>
      </c>
      <c r="AG54" s="443"/>
      <c r="AH54" s="373">
        <v>0</v>
      </c>
      <c r="AI54" s="443"/>
      <c r="AJ54" s="373">
        <v>0</v>
      </c>
      <c r="AK54" s="443"/>
      <c r="AL54" s="373">
        <v>0</v>
      </c>
      <c r="AM54" s="443"/>
      <c r="AN54" s="373">
        <v>0</v>
      </c>
      <c r="AO54" s="443"/>
      <c r="AP54" s="373">
        <v>0</v>
      </c>
      <c r="AQ54" s="443"/>
      <c r="AR54" s="373">
        <v>0</v>
      </c>
      <c r="AS54" s="443"/>
      <c r="AT54" s="373">
        <v>0</v>
      </c>
      <c r="AU54" s="443"/>
      <c r="AV54" s="373">
        <v>0</v>
      </c>
      <c r="AW54" s="443"/>
      <c r="AX54" s="373">
        <v>0</v>
      </c>
      <c r="AY54" s="443"/>
      <c r="AZ54" s="373">
        <v>0</v>
      </c>
      <c r="BA54" s="443"/>
      <c r="BB54" s="373">
        <v>0</v>
      </c>
      <c r="BC54" s="443"/>
      <c r="BD54" s="373">
        <v>0</v>
      </c>
      <c r="BE54" s="443"/>
      <c r="BF54" s="373">
        <v>0</v>
      </c>
      <c r="BG54" s="443"/>
      <c r="BH54" s="373">
        <v>0</v>
      </c>
      <c r="BI54" s="443"/>
      <c r="BJ54" s="373">
        <v>0</v>
      </c>
      <c r="BK54" s="443"/>
      <c r="BL54" s="424">
        <v>0</v>
      </c>
      <c r="BM54" s="374" t="s">
        <v>1610</v>
      </c>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0</v>
      </c>
      <c r="G55" s="443"/>
      <c r="H55" s="373">
        <v>0</v>
      </c>
      <c r="I55" s="443"/>
      <c r="J55" s="373">
        <v>0</v>
      </c>
      <c r="K55" s="443"/>
      <c r="L55" s="373">
        <v>0</v>
      </c>
      <c r="M55" s="443"/>
      <c r="N55" s="373">
        <v>0</v>
      </c>
      <c r="O55" s="443"/>
      <c r="P55" s="373">
        <v>0</v>
      </c>
      <c r="Q55" s="443"/>
      <c r="R55" s="373">
        <v>0</v>
      </c>
      <c r="S55" s="443"/>
      <c r="T55" s="373">
        <v>0</v>
      </c>
      <c r="U55" s="443"/>
      <c r="V55" s="373">
        <v>0</v>
      </c>
      <c r="W55" s="443"/>
      <c r="X55" s="373">
        <v>0</v>
      </c>
      <c r="Y55" s="443"/>
      <c r="Z55" s="373">
        <v>0</v>
      </c>
      <c r="AA55" s="443"/>
      <c r="AB55" s="373">
        <v>0</v>
      </c>
      <c r="AC55" s="443"/>
      <c r="AD55" s="373">
        <v>0</v>
      </c>
      <c r="AE55" s="443"/>
      <c r="AF55" s="373">
        <v>0</v>
      </c>
      <c r="AG55" s="443"/>
      <c r="AH55" s="373">
        <v>0</v>
      </c>
      <c r="AI55" s="443"/>
      <c r="AJ55" s="373">
        <v>0</v>
      </c>
      <c r="AK55" s="443"/>
      <c r="AL55" s="373">
        <v>0</v>
      </c>
      <c r="AM55" s="443"/>
      <c r="AN55" s="373">
        <v>0</v>
      </c>
      <c r="AO55" s="443"/>
      <c r="AP55" s="373">
        <v>0</v>
      </c>
      <c r="AQ55" s="443"/>
      <c r="AR55" s="373">
        <v>0</v>
      </c>
      <c r="AS55" s="443"/>
      <c r="AT55" s="373">
        <v>0</v>
      </c>
      <c r="AU55" s="443"/>
      <c r="AV55" s="373">
        <v>0</v>
      </c>
      <c r="AW55" s="443"/>
      <c r="AX55" s="373">
        <v>0</v>
      </c>
      <c r="AY55" s="443"/>
      <c r="AZ55" s="373">
        <v>0</v>
      </c>
      <c r="BA55" s="443"/>
      <c r="BB55" s="373">
        <v>0</v>
      </c>
      <c r="BC55" s="443"/>
      <c r="BD55" s="373">
        <v>0</v>
      </c>
      <c r="BE55" s="443"/>
      <c r="BF55" s="373">
        <v>0</v>
      </c>
      <c r="BG55" s="443"/>
      <c r="BH55" s="373">
        <v>0</v>
      </c>
      <c r="BI55" s="443"/>
      <c r="BJ55" s="373">
        <v>0</v>
      </c>
      <c r="BK55" s="443"/>
      <c r="BL55" s="424">
        <v>0</v>
      </c>
      <c r="BM55" s="374" t="s">
        <v>1610</v>
      </c>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0</v>
      </c>
      <c r="G56" s="443"/>
      <c r="H56" s="376">
        <v>0</v>
      </c>
      <c r="I56" s="443"/>
      <c r="J56" s="376">
        <v>0</v>
      </c>
      <c r="K56" s="443"/>
      <c r="L56" s="376">
        <v>0</v>
      </c>
      <c r="M56" s="443"/>
      <c r="N56" s="376">
        <v>0</v>
      </c>
      <c r="O56" s="443"/>
      <c r="P56" s="376">
        <v>0</v>
      </c>
      <c r="Q56" s="443"/>
      <c r="R56" s="376">
        <v>0</v>
      </c>
      <c r="S56" s="443"/>
      <c r="T56" s="376">
        <v>0</v>
      </c>
      <c r="U56" s="443"/>
      <c r="V56" s="376">
        <v>0</v>
      </c>
      <c r="W56" s="443"/>
      <c r="X56" s="376">
        <v>0</v>
      </c>
      <c r="Y56" s="443"/>
      <c r="Z56" s="376">
        <v>0</v>
      </c>
      <c r="AA56" s="443"/>
      <c r="AB56" s="376">
        <v>0</v>
      </c>
      <c r="AC56" s="443"/>
      <c r="AD56" s="376">
        <v>0</v>
      </c>
      <c r="AE56" s="443"/>
      <c r="AF56" s="376">
        <v>0</v>
      </c>
      <c r="AG56" s="443"/>
      <c r="AH56" s="376">
        <v>0</v>
      </c>
      <c r="AI56" s="443"/>
      <c r="AJ56" s="376">
        <v>0</v>
      </c>
      <c r="AK56" s="443"/>
      <c r="AL56" s="376">
        <v>0</v>
      </c>
      <c r="AM56" s="443"/>
      <c r="AN56" s="376">
        <v>0</v>
      </c>
      <c r="AO56" s="443"/>
      <c r="AP56" s="376">
        <v>0</v>
      </c>
      <c r="AQ56" s="443"/>
      <c r="AR56" s="376">
        <v>0</v>
      </c>
      <c r="AS56" s="443"/>
      <c r="AT56" s="376">
        <v>0</v>
      </c>
      <c r="AU56" s="443"/>
      <c r="AV56" s="376">
        <v>0</v>
      </c>
      <c r="AW56" s="443"/>
      <c r="AX56" s="376">
        <v>0</v>
      </c>
      <c r="AY56" s="443"/>
      <c r="AZ56" s="376">
        <v>0</v>
      </c>
      <c r="BA56" s="443"/>
      <c r="BB56" s="376">
        <v>0</v>
      </c>
      <c r="BC56" s="443"/>
      <c r="BD56" s="376">
        <v>0</v>
      </c>
      <c r="BE56" s="443"/>
      <c r="BF56" s="376">
        <v>0</v>
      </c>
      <c r="BG56" s="443"/>
      <c r="BH56" s="376">
        <v>0</v>
      </c>
      <c r="BI56" s="443"/>
      <c r="BJ56" s="376">
        <v>0</v>
      </c>
      <c r="BK56" s="443"/>
      <c r="BL56" s="433">
        <v>0</v>
      </c>
      <c r="BM56" s="374" t="s">
        <v>1610</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0</v>
      </c>
      <c r="G57" s="443"/>
      <c r="H57" s="376">
        <v>0</v>
      </c>
      <c r="I57" s="443"/>
      <c r="J57" s="376">
        <v>0</v>
      </c>
      <c r="K57" s="443"/>
      <c r="L57" s="376">
        <v>0</v>
      </c>
      <c r="M57" s="443"/>
      <c r="N57" s="376">
        <v>0</v>
      </c>
      <c r="O57" s="443"/>
      <c r="P57" s="376">
        <v>0</v>
      </c>
      <c r="Q57" s="443"/>
      <c r="R57" s="376">
        <v>0</v>
      </c>
      <c r="S57" s="443"/>
      <c r="T57" s="376">
        <v>0</v>
      </c>
      <c r="U57" s="443"/>
      <c r="V57" s="376">
        <v>0</v>
      </c>
      <c r="W57" s="443"/>
      <c r="X57" s="376">
        <v>0</v>
      </c>
      <c r="Y57" s="443"/>
      <c r="Z57" s="376">
        <v>0</v>
      </c>
      <c r="AA57" s="443"/>
      <c r="AB57" s="376">
        <v>0</v>
      </c>
      <c r="AC57" s="443"/>
      <c r="AD57" s="376">
        <v>0</v>
      </c>
      <c r="AE57" s="443"/>
      <c r="AF57" s="376">
        <v>0</v>
      </c>
      <c r="AG57" s="443"/>
      <c r="AH57" s="376">
        <v>0</v>
      </c>
      <c r="AI57" s="443"/>
      <c r="AJ57" s="376">
        <v>0</v>
      </c>
      <c r="AK57" s="443"/>
      <c r="AL57" s="376">
        <v>0</v>
      </c>
      <c r="AM57" s="443"/>
      <c r="AN57" s="376">
        <v>0</v>
      </c>
      <c r="AO57" s="443"/>
      <c r="AP57" s="376">
        <v>0</v>
      </c>
      <c r="AQ57" s="443"/>
      <c r="AR57" s="376">
        <v>0</v>
      </c>
      <c r="AS57" s="443"/>
      <c r="AT57" s="376">
        <v>0</v>
      </c>
      <c r="AU57" s="443"/>
      <c r="AV57" s="376">
        <v>0</v>
      </c>
      <c r="AW57" s="443"/>
      <c r="AX57" s="376">
        <v>0</v>
      </c>
      <c r="AY57" s="443"/>
      <c r="AZ57" s="376">
        <v>0</v>
      </c>
      <c r="BA57" s="443"/>
      <c r="BB57" s="376">
        <v>0</v>
      </c>
      <c r="BC57" s="443"/>
      <c r="BD57" s="376">
        <v>0</v>
      </c>
      <c r="BE57" s="443"/>
      <c r="BF57" s="376">
        <v>0</v>
      </c>
      <c r="BG57" s="443"/>
      <c r="BH57" s="376">
        <v>0</v>
      </c>
      <c r="BI57" s="443"/>
      <c r="BJ57" s="376">
        <v>0</v>
      </c>
      <c r="BK57" s="443"/>
      <c r="BL57" s="433">
        <v>0</v>
      </c>
      <c r="BM57" s="374" t="s">
        <v>1610</v>
      </c>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0</v>
      </c>
      <c r="G58" s="443"/>
      <c r="H58" s="370">
        <v>0</v>
      </c>
      <c r="I58" s="443"/>
      <c r="J58" s="370">
        <v>0</v>
      </c>
      <c r="K58" s="443"/>
      <c r="L58" s="370">
        <v>0</v>
      </c>
      <c r="M58" s="443"/>
      <c r="N58" s="370">
        <v>0</v>
      </c>
      <c r="O58" s="443"/>
      <c r="P58" s="370">
        <v>0</v>
      </c>
      <c r="Q58" s="443"/>
      <c r="R58" s="370">
        <v>0</v>
      </c>
      <c r="S58" s="443"/>
      <c r="T58" s="370">
        <v>0</v>
      </c>
      <c r="U58" s="443"/>
      <c r="V58" s="370">
        <v>0</v>
      </c>
      <c r="W58" s="443"/>
      <c r="X58" s="370">
        <v>0</v>
      </c>
      <c r="Y58" s="443"/>
      <c r="Z58" s="370">
        <v>0</v>
      </c>
      <c r="AA58" s="443"/>
      <c r="AB58" s="370">
        <v>0</v>
      </c>
      <c r="AC58" s="443"/>
      <c r="AD58" s="370">
        <v>0</v>
      </c>
      <c r="AE58" s="443"/>
      <c r="AF58" s="370">
        <v>0</v>
      </c>
      <c r="AG58" s="443"/>
      <c r="AH58" s="370">
        <v>0</v>
      </c>
      <c r="AI58" s="443"/>
      <c r="AJ58" s="370">
        <v>0</v>
      </c>
      <c r="AK58" s="443"/>
      <c r="AL58" s="370">
        <v>0</v>
      </c>
      <c r="AM58" s="443"/>
      <c r="AN58" s="370">
        <v>0</v>
      </c>
      <c r="AO58" s="443"/>
      <c r="AP58" s="370">
        <v>0</v>
      </c>
      <c r="AQ58" s="443"/>
      <c r="AR58" s="370">
        <v>0</v>
      </c>
      <c r="AS58" s="443"/>
      <c r="AT58" s="370">
        <v>0</v>
      </c>
      <c r="AU58" s="443"/>
      <c r="AV58" s="370">
        <v>0</v>
      </c>
      <c r="AW58" s="443"/>
      <c r="AX58" s="370">
        <v>0</v>
      </c>
      <c r="AY58" s="443"/>
      <c r="AZ58" s="370">
        <v>0</v>
      </c>
      <c r="BA58" s="443"/>
      <c r="BB58" s="370">
        <v>0</v>
      </c>
      <c r="BC58" s="443"/>
      <c r="BD58" s="370">
        <v>0</v>
      </c>
      <c r="BE58" s="443"/>
      <c r="BF58" s="370">
        <v>0</v>
      </c>
      <c r="BG58" s="443"/>
      <c r="BH58" s="370">
        <v>0</v>
      </c>
      <c r="BI58" s="443"/>
      <c r="BJ58" s="370">
        <v>0</v>
      </c>
      <c r="BK58" s="443"/>
      <c r="BL58" s="432">
        <v>0</v>
      </c>
      <c r="BM58" s="374" t="s">
        <v>1610</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0</v>
      </c>
      <c r="G59" s="443"/>
      <c r="H59" s="373">
        <v>0</v>
      </c>
      <c r="I59" s="443"/>
      <c r="J59" s="373">
        <v>0</v>
      </c>
      <c r="K59" s="443"/>
      <c r="L59" s="373">
        <v>0</v>
      </c>
      <c r="M59" s="443"/>
      <c r="N59" s="373">
        <v>0</v>
      </c>
      <c r="O59" s="443"/>
      <c r="P59" s="373">
        <v>0</v>
      </c>
      <c r="Q59" s="443"/>
      <c r="R59" s="373">
        <v>0</v>
      </c>
      <c r="S59" s="443"/>
      <c r="T59" s="373">
        <v>0</v>
      </c>
      <c r="U59" s="443"/>
      <c r="V59" s="373">
        <v>0</v>
      </c>
      <c r="W59" s="443"/>
      <c r="X59" s="373">
        <v>0</v>
      </c>
      <c r="Y59" s="443"/>
      <c r="Z59" s="373">
        <v>0</v>
      </c>
      <c r="AA59" s="443"/>
      <c r="AB59" s="373">
        <v>0</v>
      </c>
      <c r="AC59" s="443"/>
      <c r="AD59" s="373">
        <v>0</v>
      </c>
      <c r="AE59" s="443"/>
      <c r="AF59" s="373">
        <v>0</v>
      </c>
      <c r="AG59" s="443"/>
      <c r="AH59" s="373">
        <v>0</v>
      </c>
      <c r="AI59" s="443"/>
      <c r="AJ59" s="373">
        <v>0</v>
      </c>
      <c r="AK59" s="443"/>
      <c r="AL59" s="373">
        <v>0</v>
      </c>
      <c r="AM59" s="443"/>
      <c r="AN59" s="373">
        <v>0</v>
      </c>
      <c r="AO59" s="443"/>
      <c r="AP59" s="373">
        <v>0</v>
      </c>
      <c r="AQ59" s="443"/>
      <c r="AR59" s="373">
        <v>0</v>
      </c>
      <c r="AS59" s="443"/>
      <c r="AT59" s="373">
        <v>0</v>
      </c>
      <c r="AU59" s="443"/>
      <c r="AV59" s="373">
        <v>0</v>
      </c>
      <c r="AW59" s="443"/>
      <c r="AX59" s="373">
        <v>0</v>
      </c>
      <c r="AY59" s="443"/>
      <c r="AZ59" s="373">
        <v>0</v>
      </c>
      <c r="BA59" s="443"/>
      <c r="BB59" s="373">
        <v>0</v>
      </c>
      <c r="BC59" s="443"/>
      <c r="BD59" s="373">
        <v>0</v>
      </c>
      <c r="BE59" s="443"/>
      <c r="BF59" s="373">
        <v>0</v>
      </c>
      <c r="BG59" s="443"/>
      <c r="BH59" s="373">
        <v>0</v>
      </c>
      <c r="BI59" s="443"/>
      <c r="BJ59" s="373">
        <v>0</v>
      </c>
      <c r="BK59" s="443"/>
      <c r="BL59" s="424">
        <v>0</v>
      </c>
      <c r="BM59" s="374" t="s">
        <v>1610</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0</v>
      </c>
      <c r="G60" s="443"/>
      <c r="H60" s="373">
        <v>0</v>
      </c>
      <c r="I60" s="443"/>
      <c r="J60" s="373">
        <v>0</v>
      </c>
      <c r="K60" s="443"/>
      <c r="L60" s="373">
        <v>0</v>
      </c>
      <c r="M60" s="443"/>
      <c r="N60" s="373">
        <v>0</v>
      </c>
      <c r="O60" s="443"/>
      <c r="P60" s="373">
        <v>0</v>
      </c>
      <c r="Q60" s="443"/>
      <c r="R60" s="373">
        <v>0</v>
      </c>
      <c r="S60" s="443"/>
      <c r="T60" s="373">
        <v>0</v>
      </c>
      <c r="U60" s="443"/>
      <c r="V60" s="373">
        <v>0</v>
      </c>
      <c r="W60" s="443"/>
      <c r="X60" s="373">
        <v>0</v>
      </c>
      <c r="Y60" s="443"/>
      <c r="Z60" s="373">
        <v>0</v>
      </c>
      <c r="AA60" s="443"/>
      <c r="AB60" s="373">
        <v>0</v>
      </c>
      <c r="AC60" s="443"/>
      <c r="AD60" s="373">
        <v>0</v>
      </c>
      <c r="AE60" s="443"/>
      <c r="AF60" s="373">
        <v>0</v>
      </c>
      <c r="AG60" s="443"/>
      <c r="AH60" s="373">
        <v>0</v>
      </c>
      <c r="AI60" s="443"/>
      <c r="AJ60" s="373">
        <v>0</v>
      </c>
      <c r="AK60" s="443"/>
      <c r="AL60" s="373">
        <v>0</v>
      </c>
      <c r="AM60" s="443"/>
      <c r="AN60" s="373">
        <v>0</v>
      </c>
      <c r="AO60" s="443"/>
      <c r="AP60" s="373">
        <v>0</v>
      </c>
      <c r="AQ60" s="443"/>
      <c r="AR60" s="373">
        <v>0</v>
      </c>
      <c r="AS60" s="443"/>
      <c r="AT60" s="373">
        <v>0</v>
      </c>
      <c r="AU60" s="443"/>
      <c r="AV60" s="373">
        <v>0</v>
      </c>
      <c r="AW60" s="443"/>
      <c r="AX60" s="373">
        <v>0</v>
      </c>
      <c r="AY60" s="443"/>
      <c r="AZ60" s="373">
        <v>0</v>
      </c>
      <c r="BA60" s="443"/>
      <c r="BB60" s="373">
        <v>0</v>
      </c>
      <c r="BC60" s="443"/>
      <c r="BD60" s="373">
        <v>0</v>
      </c>
      <c r="BE60" s="443"/>
      <c r="BF60" s="373">
        <v>0</v>
      </c>
      <c r="BG60" s="443"/>
      <c r="BH60" s="373">
        <v>0</v>
      </c>
      <c r="BI60" s="443"/>
      <c r="BJ60" s="373">
        <v>0</v>
      </c>
      <c r="BK60" s="443"/>
      <c r="BL60" s="424">
        <v>0</v>
      </c>
      <c r="BM60" s="374" t="s">
        <v>1610</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0</v>
      </c>
      <c r="G61" s="443"/>
      <c r="H61" s="373">
        <v>0</v>
      </c>
      <c r="I61" s="443"/>
      <c r="J61" s="373">
        <v>0</v>
      </c>
      <c r="K61" s="443"/>
      <c r="L61" s="373">
        <v>0</v>
      </c>
      <c r="M61" s="443"/>
      <c r="N61" s="373">
        <v>0</v>
      </c>
      <c r="O61" s="443"/>
      <c r="P61" s="373">
        <v>0</v>
      </c>
      <c r="Q61" s="443"/>
      <c r="R61" s="373">
        <v>0</v>
      </c>
      <c r="S61" s="443"/>
      <c r="T61" s="373">
        <v>0</v>
      </c>
      <c r="U61" s="443"/>
      <c r="V61" s="373">
        <v>0</v>
      </c>
      <c r="W61" s="443"/>
      <c r="X61" s="373">
        <v>0</v>
      </c>
      <c r="Y61" s="443"/>
      <c r="Z61" s="373">
        <v>0</v>
      </c>
      <c r="AA61" s="443"/>
      <c r="AB61" s="373">
        <v>0</v>
      </c>
      <c r="AC61" s="443"/>
      <c r="AD61" s="373">
        <v>0</v>
      </c>
      <c r="AE61" s="443"/>
      <c r="AF61" s="373">
        <v>0</v>
      </c>
      <c r="AG61" s="443"/>
      <c r="AH61" s="373">
        <v>0</v>
      </c>
      <c r="AI61" s="443"/>
      <c r="AJ61" s="373">
        <v>0</v>
      </c>
      <c r="AK61" s="443"/>
      <c r="AL61" s="373">
        <v>0</v>
      </c>
      <c r="AM61" s="443"/>
      <c r="AN61" s="373">
        <v>0</v>
      </c>
      <c r="AO61" s="443"/>
      <c r="AP61" s="373">
        <v>0</v>
      </c>
      <c r="AQ61" s="443"/>
      <c r="AR61" s="373">
        <v>0</v>
      </c>
      <c r="AS61" s="443"/>
      <c r="AT61" s="373">
        <v>0</v>
      </c>
      <c r="AU61" s="443"/>
      <c r="AV61" s="373">
        <v>0</v>
      </c>
      <c r="AW61" s="443"/>
      <c r="AX61" s="373">
        <v>0</v>
      </c>
      <c r="AY61" s="443"/>
      <c r="AZ61" s="373">
        <v>0</v>
      </c>
      <c r="BA61" s="443"/>
      <c r="BB61" s="373">
        <v>0</v>
      </c>
      <c r="BC61" s="443"/>
      <c r="BD61" s="373">
        <v>0</v>
      </c>
      <c r="BE61" s="443"/>
      <c r="BF61" s="373">
        <v>0</v>
      </c>
      <c r="BG61" s="443"/>
      <c r="BH61" s="373">
        <v>0</v>
      </c>
      <c r="BI61" s="443"/>
      <c r="BJ61" s="373">
        <v>0</v>
      </c>
      <c r="BK61" s="443"/>
      <c r="BL61" s="424">
        <v>0</v>
      </c>
      <c r="BM61" s="374" t="s">
        <v>1610</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97.74775587500001</v>
      </c>
      <c r="G62" s="443"/>
      <c r="H62" s="370">
        <v>208.39944011298491</v>
      </c>
      <c r="I62" s="443"/>
      <c r="J62" s="370">
        <v>299.3735531669447</v>
      </c>
      <c r="K62" s="443"/>
      <c r="L62" s="370">
        <v>412.42983300902836</v>
      </c>
      <c r="M62" s="443"/>
      <c r="N62" s="370">
        <v>651.21850767485091</v>
      </c>
      <c r="O62" s="443"/>
      <c r="P62" s="370">
        <v>792.78370765745376</v>
      </c>
      <c r="Q62" s="443"/>
      <c r="R62" s="370">
        <v>947.82710585547363</v>
      </c>
      <c r="S62" s="443"/>
      <c r="T62" s="370">
        <v>1204.4956701451681</v>
      </c>
      <c r="U62" s="443"/>
      <c r="V62" s="370">
        <v>1404.5063011521929</v>
      </c>
      <c r="W62" s="443"/>
      <c r="X62" s="370">
        <v>1611.6146584109188</v>
      </c>
      <c r="Y62" s="443"/>
      <c r="Z62" s="370">
        <v>1809.0293744425453</v>
      </c>
      <c r="AA62" s="443"/>
      <c r="AB62" s="370">
        <v>2083.8522529366946</v>
      </c>
      <c r="AC62" s="443"/>
      <c r="AD62" s="370">
        <v>2392.8665479882275</v>
      </c>
      <c r="AE62" s="443"/>
      <c r="AF62" s="370">
        <v>2817.3003072070878</v>
      </c>
      <c r="AG62" s="443"/>
      <c r="AH62" s="370">
        <v>3163.0766224233098</v>
      </c>
      <c r="AI62" s="443"/>
      <c r="AJ62" s="370">
        <v>3320.0535384130139</v>
      </c>
      <c r="AK62" s="443"/>
      <c r="AL62" s="370">
        <v>3807.1078600479213</v>
      </c>
      <c r="AM62" s="443"/>
      <c r="AN62" s="370">
        <v>3042.2679225448551</v>
      </c>
      <c r="AO62" s="443"/>
      <c r="AP62" s="370">
        <v>2956.3877081841761</v>
      </c>
      <c r="AQ62" s="443"/>
      <c r="AR62" s="370">
        <v>3130.7632188343919</v>
      </c>
      <c r="AS62" s="443"/>
      <c r="AT62" s="370">
        <v>3180.5058580576933</v>
      </c>
      <c r="AU62" s="443"/>
      <c r="AV62" s="370">
        <v>3278.8929431946585</v>
      </c>
      <c r="AW62" s="443"/>
      <c r="AX62" s="370">
        <v>3826.5057279889543</v>
      </c>
      <c r="AY62" s="443"/>
      <c r="AZ62" s="370">
        <v>3516.7558776308888</v>
      </c>
      <c r="BA62" s="443"/>
      <c r="BB62" s="370">
        <v>4331.4084976633521</v>
      </c>
      <c r="BC62" s="443"/>
      <c r="BD62" s="370">
        <v>4877.4352133963703</v>
      </c>
      <c r="BE62" s="443"/>
      <c r="BF62" s="370">
        <v>5662.5732050766928</v>
      </c>
      <c r="BG62" s="443"/>
      <c r="BH62" s="370">
        <v>3332.2615367430294</v>
      </c>
      <c r="BI62" s="443"/>
      <c r="BJ62" s="370">
        <v>3321.435742945444</v>
      </c>
      <c r="BK62" s="443"/>
      <c r="BL62" s="432">
        <v>3088.9352063241477</v>
      </c>
      <c r="BM62" s="374" t="s">
        <v>1610</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v>97.74775587500001</v>
      </c>
      <c r="G63" s="443"/>
      <c r="H63" s="382">
        <v>208.39944011298491</v>
      </c>
      <c r="I63" s="443"/>
      <c r="J63" s="382">
        <v>299.3735531669447</v>
      </c>
      <c r="K63" s="443"/>
      <c r="L63" s="382">
        <v>412.42983300902836</v>
      </c>
      <c r="M63" s="443"/>
      <c r="N63" s="382">
        <v>651.21850767485091</v>
      </c>
      <c r="O63" s="443"/>
      <c r="P63" s="382">
        <v>792.78370765745376</v>
      </c>
      <c r="Q63" s="443"/>
      <c r="R63" s="382">
        <v>947.82710585547363</v>
      </c>
      <c r="S63" s="443"/>
      <c r="T63" s="382">
        <v>1204.4956701451681</v>
      </c>
      <c r="U63" s="443"/>
      <c r="V63" s="382">
        <v>1404.5063011521929</v>
      </c>
      <c r="W63" s="443"/>
      <c r="X63" s="382">
        <v>1611.6146584109188</v>
      </c>
      <c r="Y63" s="443"/>
      <c r="Z63" s="382">
        <v>1809.0293744425453</v>
      </c>
      <c r="AA63" s="443"/>
      <c r="AB63" s="382">
        <v>2083.8522529366946</v>
      </c>
      <c r="AC63" s="443"/>
      <c r="AD63" s="382">
        <v>2392.8665479882275</v>
      </c>
      <c r="AE63" s="443"/>
      <c r="AF63" s="382">
        <v>2817.3003072070878</v>
      </c>
      <c r="AG63" s="443"/>
      <c r="AH63" s="382">
        <v>3163.0766224233098</v>
      </c>
      <c r="AI63" s="443"/>
      <c r="AJ63" s="382">
        <v>3320.0535384130139</v>
      </c>
      <c r="AK63" s="443"/>
      <c r="AL63" s="382">
        <v>3807.1078600479213</v>
      </c>
      <c r="AM63" s="443"/>
      <c r="AN63" s="382">
        <v>3042.2679225448551</v>
      </c>
      <c r="AO63" s="443"/>
      <c r="AP63" s="382">
        <v>2956.3877081841761</v>
      </c>
      <c r="AQ63" s="443"/>
      <c r="AR63" s="382">
        <v>3130.7632188343919</v>
      </c>
      <c r="AS63" s="443"/>
      <c r="AT63" s="382">
        <v>3180.5058580576933</v>
      </c>
      <c r="AU63" s="443"/>
      <c r="AV63" s="382">
        <v>3278.8929431946585</v>
      </c>
      <c r="AW63" s="443"/>
      <c r="AX63" s="382">
        <v>3826.5057279889543</v>
      </c>
      <c r="AY63" s="443"/>
      <c r="AZ63" s="382">
        <v>3516.7558776308888</v>
      </c>
      <c r="BA63" s="443"/>
      <c r="BB63" s="382">
        <v>4331.4084976633521</v>
      </c>
      <c r="BC63" s="443"/>
      <c r="BD63" s="382">
        <v>4877.4352133963703</v>
      </c>
      <c r="BE63" s="443"/>
      <c r="BF63" s="382">
        <v>5662.5732050766928</v>
      </c>
      <c r="BG63" s="443"/>
      <c r="BH63" s="382">
        <v>3332.2615367430294</v>
      </c>
      <c r="BI63" s="443"/>
      <c r="BJ63" s="382">
        <v>3321.435742945444</v>
      </c>
      <c r="BK63" s="443"/>
      <c r="BL63" s="434"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0</v>
      </c>
      <c r="G64" s="443"/>
      <c r="H64" s="370">
        <v>0</v>
      </c>
      <c r="I64" s="443"/>
      <c r="J64" s="370">
        <v>0</v>
      </c>
      <c r="K64" s="443"/>
      <c r="L64" s="370">
        <v>0</v>
      </c>
      <c r="M64" s="443"/>
      <c r="N64" s="370">
        <v>0</v>
      </c>
      <c r="O64" s="443"/>
      <c r="P64" s="370">
        <v>0</v>
      </c>
      <c r="Q64" s="443"/>
      <c r="R64" s="370">
        <v>0</v>
      </c>
      <c r="S64" s="443"/>
      <c r="T64" s="370">
        <v>0</v>
      </c>
      <c r="U64" s="443"/>
      <c r="V64" s="370">
        <v>0</v>
      </c>
      <c r="W64" s="443"/>
      <c r="X64" s="370">
        <v>0</v>
      </c>
      <c r="Y64" s="443"/>
      <c r="Z64" s="370">
        <v>0</v>
      </c>
      <c r="AA64" s="443"/>
      <c r="AB64" s="370">
        <v>0</v>
      </c>
      <c r="AC64" s="443"/>
      <c r="AD64" s="370">
        <v>0</v>
      </c>
      <c r="AE64" s="443"/>
      <c r="AF64" s="370">
        <v>0</v>
      </c>
      <c r="AG64" s="443"/>
      <c r="AH64" s="370">
        <v>0</v>
      </c>
      <c r="AI64" s="443"/>
      <c r="AJ64" s="370">
        <v>0</v>
      </c>
      <c r="AK64" s="443"/>
      <c r="AL64" s="370">
        <v>0</v>
      </c>
      <c r="AM64" s="443"/>
      <c r="AN64" s="370">
        <v>0</v>
      </c>
      <c r="AO64" s="443"/>
      <c r="AP64" s="370">
        <v>0</v>
      </c>
      <c r="AQ64" s="443"/>
      <c r="AR64" s="370">
        <v>0</v>
      </c>
      <c r="AS64" s="443"/>
      <c r="AT64" s="370">
        <v>0</v>
      </c>
      <c r="AU64" s="443"/>
      <c r="AV64" s="370">
        <v>0</v>
      </c>
      <c r="AW64" s="443"/>
      <c r="AX64" s="370">
        <v>0</v>
      </c>
      <c r="AY64" s="443"/>
      <c r="AZ64" s="370">
        <v>0</v>
      </c>
      <c r="BA64" s="443"/>
      <c r="BB64" s="370">
        <v>0</v>
      </c>
      <c r="BC64" s="443"/>
      <c r="BD64" s="370">
        <v>0</v>
      </c>
      <c r="BE64" s="443"/>
      <c r="BF64" s="370">
        <v>0</v>
      </c>
      <c r="BG64" s="443"/>
      <c r="BH64" s="370">
        <v>0</v>
      </c>
      <c r="BI64" s="443"/>
      <c r="BJ64" s="370">
        <v>0</v>
      </c>
      <c r="BK64" s="443"/>
      <c r="BL64" s="432">
        <v>0</v>
      </c>
      <c r="BM64" s="374" t="s">
        <v>1610</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8"/>
      <c r="G65" s="444"/>
      <c r="H65" s="378"/>
      <c r="I65" s="444"/>
      <c r="J65" s="378"/>
      <c r="K65" s="444"/>
      <c r="L65" s="378"/>
      <c r="M65" s="444"/>
      <c r="N65" s="378"/>
      <c r="O65" s="444"/>
      <c r="P65" s="378"/>
      <c r="Q65" s="444"/>
      <c r="R65" s="378"/>
      <c r="S65" s="444"/>
      <c r="T65" s="378"/>
      <c r="U65" s="444"/>
      <c r="V65" s="378"/>
      <c r="W65" s="444"/>
      <c r="X65" s="378"/>
      <c r="Y65" s="444"/>
      <c r="Z65" s="378"/>
      <c r="AA65" s="444"/>
      <c r="AB65" s="378"/>
      <c r="AC65" s="444"/>
      <c r="AD65" s="378"/>
      <c r="AE65" s="444"/>
      <c r="AF65" s="378"/>
      <c r="AG65" s="444"/>
      <c r="AH65" s="378"/>
      <c r="AI65" s="444"/>
      <c r="AJ65" s="378"/>
      <c r="AK65" s="444"/>
      <c r="AL65" s="378"/>
      <c r="AM65" s="444"/>
      <c r="AN65" s="378"/>
      <c r="AO65" s="444"/>
      <c r="AP65" s="378"/>
      <c r="AQ65" s="444"/>
      <c r="AR65" s="378"/>
      <c r="AS65" s="444"/>
      <c r="AT65" s="378"/>
      <c r="AU65" s="444"/>
      <c r="AV65" s="378"/>
      <c r="AW65" s="444"/>
      <c r="AX65" s="378"/>
      <c r="AY65" s="444"/>
      <c r="AZ65" s="378"/>
      <c r="BA65" s="444"/>
      <c r="BB65" s="378"/>
      <c r="BC65" s="444"/>
      <c r="BD65" s="378"/>
      <c r="BE65" s="444"/>
      <c r="BF65" s="378"/>
      <c r="BG65" s="444"/>
      <c r="BH65" s="378"/>
      <c r="BI65" s="444"/>
      <c r="BJ65" s="378"/>
      <c r="BK65" s="444"/>
      <c r="BL65" s="378">
        <v>0</v>
      </c>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0</v>
      </c>
      <c r="G66" s="443"/>
      <c r="H66" s="373">
        <v>0</v>
      </c>
      <c r="I66" s="443"/>
      <c r="J66" s="373">
        <v>0</v>
      </c>
      <c r="K66" s="443"/>
      <c r="L66" s="373">
        <v>0</v>
      </c>
      <c r="M66" s="443"/>
      <c r="N66" s="373">
        <v>0</v>
      </c>
      <c r="O66" s="443"/>
      <c r="P66" s="373">
        <v>0</v>
      </c>
      <c r="Q66" s="443"/>
      <c r="R66" s="373">
        <v>0</v>
      </c>
      <c r="S66" s="443"/>
      <c r="T66" s="373">
        <v>0</v>
      </c>
      <c r="U66" s="443"/>
      <c r="V66" s="373">
        <v>0</v>
      </c>
      <c r="W66" s="443"/>
      <c r="X66" s="373">
        <v>0</v>
      </c>
      <c r="Y66" s="443"/>
      <c r="Z66" s="373">
        <v>0</v>
      </c>
      <c r="AA66" s="443"/>
      <c r="AB66" s="373">
        <v>0</v>
      </c>
      <c r="AC66" s="443"/>
      <c r="AD66" s="373">
        <v>0</v>
      </c>
      <c r="AE66" s="443"/>
      <c r="AF66" s="373">
        <v>0</v>
      </c>
      <c r="AG66" s="443"/>
      <c r="AH66" s="373">
        <v>0</v>
      </c>
      <c r="AI66" s="443"/>
      <c r="AJ66" s="373">
        <v>0</v>
      </c>
      <c r="AK66" s="443"/>
      <c r="AL66" s="373">
        <v>0</v>
      </c>
      <c r="AM66" s="443"/>
      <c r="AN66" s="373">
        <v>0</v>
      </c>
      <c r="AO66" s="443"/>
      <c r="AP66" s="373">
        <v>0</v>
      </c>
      <c r="AQ66" s="443"/>
      <c r="AR66" s="373">
        <v>0</v>
      </c>
      <c r="AS66" s="443"/>
      <c r="AT66" s="373">
        <v>0</v>
      </c>
      <c r="AU66" s="443"/>
      <c r="AV66" s="373">
        <v>0</v>
      </c>
      <c r="AW66" s="443"/>
      <c r="AX66" s="373">
        <v>0</v>
      </c>
      <c r="AY66" s="443"/>
      <c r="AZ66" s="373">
        <v>0</v>
      </c>
      <c r="BA66" s="443"/>
      <c r="BB66" s="373">
        <v>0</v>
      </c>
      <c r="BC66" s="443"/>
      <c r="BD66" s="373">
        <v>0</v>
      </c>
      <c r="BE66" s="443"/>
      <c r="BF66" s="373">
        <v>0</v>
      </c>
      <c r="BG66" s="443"/>
      <c r="BH66" s="373">
        <v>0</v>
      </c>
      <c r="BI66" s="443"/>
      <c r="BJ66" s="373">
        <v>0</v>
      </c>
      <c r="BK66" s="443"/>
      <c r="BL66" s="424">
        <v>0</v>
      </c>
      <c r="BM66" s="374" t="s">
        <v>1610</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0</v>
      </c>
      <c r="G67" s="443"/>
      <c r="H67" s="373">
        <v>0</v>
      </c>
      <c r="I67" s="443"/>
      <c r="J67" s="373">
        <v>0</v>
      </c>
      <c r="K67" s="443"/>
      <c r="L67" s="373">
        <v>0</v>
      </c>
      <c r="M67" s="443"/>
      <c r="N67" s="373">
        <v>0</v>
      </c>
      <c r="O67" s="443"/>
      <c r="P67" s="373">
        <v>0</v>
      </c>
      <c r="Q67" s="443"/>
      <c r="R67" s="373">
        <v>0</v>
      </c>
      <c r="S67" s="443"/>
      <c r="T67" s="373">
        <v>0</v>
      </c>
      <c r="U67" s="443"/>
      <c r="V67" s="373">
        <v>0</v>
      </c>
      <c r="W67" s="443"/>
      <c r="X67" s="373">
        <v>0</v>
      </c>
      <c r="Y67" s="443"/>
      <c r="Z67" s="373">
        <v>0</v>
      </c>
      <c r="AA67" s="443"/>
      <c r="AB67" s="373">
        <v>0</v>
      </c>
      <c r="AC67" s="443"/>
      <c r="AD67" s="373">
        <v>0</v>
      </c>
      <c r="AE67" s="443"/>
      <c r="AF67" s="373">
        <v>0</v>
      </c>
      <c r="AG67" s="443"/>
      <c r="AH67" s="373">
        <v>0</v>
      </c>
      <c r="AI67" s="443"/>
      <c r="AJ67" s="373">
        <v>0</v>
      </c>
      <c r="AK67" s="443"/>
      <c r="AL67" s="373">
        <v>0</v>
      </c>
      <c r="AM67" s="443"/>
      <c r="AN67" s="373">
        <v>0</v>
      </c>
      <c r="AO67" s="443"/>
      <c r="AP67" s="373">
        <v>0</v>
      </c>
      <c r="AQ67" s="443"/>
      <c r="AR67" s="373">
        <v>0</v>
      </c>
      <c r="AS67" s="443"/>
      <c r="AT67" s="373">
        <v>0</v>
      </c>
      <c r="AU67" s="443"/>
      <c r="AV67" s="373">
        <v>0</v>
      </c>
      <c r="AW67" s="443"/>
      <c r="AX67" s="373">
        <v>0</v>
      </c>
      <c r="AY67" s="443"/>
      <c r="AZ67" s="373">
        <v>0</v>
      </c>
      <c r="BA67" s="443"/>
      <c r="BB67" s="373">
        <v>0</v>
      </c>
      <c r="BC67" s="443"/>
      <c r="BD67" s="373">
        <v>0</v>
      </c>
      <c r="BE67" s="443"/>
      <c r="BF67" s="373">
        <v>0</v>
      </c>
      <c r="BG67" s="443"/>
      <c r="BH67" s="373">
        <v>0</v>
      </c>
      <c r="BI67" s="443"/>
      <c r="BJ67" s="373">
        <v>0</v>
      </c>
      <c r="BK67" s="443"/>
      <c r="BL67" s="424">
        <v>0</v>
      </c>
      <c r="BM67" s="374" t="s">
        <v>1610</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0</v>
      </c>
      <c r="G68" s="443"/>
      <c r="H68" s="376">
        <v>0</v>
      </c>
      <c r="I68" s="443"/>
      <c r="J68" s="376">
        <v>0</v>
      </c>
      <c r="K68" s="443"/>
      <c r="L68" s="376">
        <v>0</v>
      </c>
      <c r="M68" s="443"/>
      <c r="N68" s="376">
        <v>0</v>
      </c>
      <c r="O68" s="443"/>
      <c r="P68" s="376">
        <v>0</v>
      </c>
      <c r="Q68" s="443"/>
      <c r="R68" s="376">
        <v>0</v>
      </c>
      <c r="S68" s="443"/>
      <c r="T68" s="376">
        <v>0</v>
      </c>
      <c r="U68" s="443"/>
      <c r="V68" s="376">
        <v>0</v>
      </c>
      <c r="W68" s="443"/>
      <c r="X68" s="376">
        <v>0</v>
      </c>
      <c r="Y68" s="443"/>
      <c r="Z68" s="376">
        <v>0</v>
      </c>
      <c r="AA68" s="443"/>
      <c r="AB68" s="376">
        <v>0</v>
      </c>
      <c r="AC68" s="443"/>
      <c r="AD68" s="376">
        <v>0</v>
      </c>
      <c r="AE68" s="443"/>
      <c r="AF68" s="376">
        <v>0</v>
      </c>
      <c r="AG68" s="443"/>
      <c r="AH68" s="376">
        <v>0</v>
      </c>
      <c r="AI68" s="443"/>
      <c r="AJ68" s="376">
        <v>0</v>
      </c>
      <c r="AK68" s="443"/>
      <c r="AL68" s="376">
        <v>0</v>
      </c>
      <c r="AM68" s="443"/>
      <c r="AN68" s="376">
        <v>0</v>
      </c>
      <c r="AO68" s="443"/>
      <c r="AP68" s="376">
        <v>0</v>
      </c>
      <c r="AQ68" s="443"/>
      <c r="AR68" s="376">
        <v>0</v>
      </c>
      <c r="AS68" s="443"/>
      <c r="AT68" s="376">
        <v>0</v>
      </c>
      <c r="AU68" s="443"/>
      <c r="AV68" s="376">
        <v>0</v>
      </c>
      <c r="AW68" s="443"/>
      <c r="AX68" s="376">
        <v>0</v>
      </c>
      <c r="AY68" s="443"/>
      <c r="AZ68" s="376">
        <v>0</v>
      </c>
      <c r="BA68" s="443"/>
      <c r="BB68" s="376">
        <v>0</v>
      </c>
      <c r="BC68" s="443"/>
      <c r="BD68" s="376">
        <v>0</v>
      </c>
      <c r="BE68" s="443"/>
      <c r="BF68" s="376">
        <v>0</v>
      </c>
      <c r="BG68" s="443"/>
      <c r="BH68" s="376">
        <v>0</v>
      </c>
      <c r="BI68" s="443"/>
      <c r="BJ68" s="376">
        <v>0</v>
      </c>
      <c r="BK68" s="443"/>
      <c r="BL68" s="433">
        <v>0</v>
      </c>
      <c r="BM68" s="374" t="s">
        <v>1610</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8"/>
      <c r="G69" s="444"/>
      <c r="H69" s="378"/>
      <c r="I69" s="444"/>
      <c r="J69" s="378"/>
      <c r="K69" s="444"/>
      <c r="L69" s="378"/>
      <c r="M69" s="444"/>
      <c r="N69" s="378"/>
      <c r="O69" s="444"/>
      <c r="P69" s="378"/>
      <c r="Q69" s="444"/>
      <c r="R69" s="378"/>
      <c r="S69" s="444"/>
      <c r="T69" s="378"/>
      <c r="U69" s="444"/>
      <c r="V69" s="378"/>
      <c r="W69" s="444"/>
      <c r="X69" s="378"/>
      <c r="Y69" s="444"/>
      <c r="Z69" s="378"/>
      <c r="AA69" s="444"/>
      <c r="AB69" s="378"/>
      <c r="AC69" s="444"/>
      <c r="AD69" s="378"/>
      <c r="AE69" s="444"/>
      <c r="AF69" s="378"/>
      <c r="AG69" s="444"/>
      <c r="AH69" s="378"/>
      <c r="AI69" s="444"/>
      <c r="AJ69" s="378"/>
      <c r="AK69" s="444"/>
      <c r="AL69" s="378"/>
      <c r="AM69" s="444"/>
      <c r="AN69" s="378"/>
      <c r="AO69" s="444"/>
      <c r="AP69" s="378"/>
      <c r="AQ69" s="444"/>
      <c r="AR69" s="378"/>
      <c r="AS69" s="444"/>
      <c r="AT69" s="378"/>
      <c r="AU69" s="444"/>
      <c r="AV69" s="378"/>
      <c r="AW69" s="444"/>
      <c r="AX69" s="378"/>
      <c r="AY69" s="444"/>
      <c r="AZ69" s="378"/>
      <c r="BA69" s="444"/>
      <c r="BB69" s="378"/>
      <c r="BC69" s="444"/>
      <c r="BD69" s="378"/>
      <c r="BE69" s="444"/>
      <c r="BF69" s="378"/>
      <c r="BG69" s="444"/>
      <c r="BH69" s="378"/>
      <c r="BI69" s="444"/>
      <c r="BJ69" s="378"/>
      <c r="BK69" s="444"/>
      <c r="BL69" s="378">
        <v>0</v>
      </c>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0</v>
      </c>
      <c r="G70" s="443"/>
      <c r="H70" s="373">
        <v>0</v>
      </c>
      <c r="I70" s="443"/>
      <c r="J70" s="373">
        <v>0</v>
      </c>
      <c r="K70" s="443"/>
      <c r="L70" s="373">
        <v>0</v>
      </c>
      <c r="M70" s="443"/>
      <c r="N70" s="373">
        <v>0</v>
      </c>
      <c r="O70" s="443"/>
      <c r="P70" s="373">
        <v>0</v>
      </c>
      <c r="Q70" s="443"/>
      <c r="R70" s="373">
        <v>0</v>
      </c>
      <c r="S70" s="443"/>
      <c r="T70" s="373">
        <v>0</v>
      </c>
      <c r="U70" s="443"/>
      <c r="V70" s="373">
        <v>0</v>
      </c>
      <c r="W70" s="443"/>
      <c r="X70" s="373">
        <v>0</v>
      </c>
      <c r="Y70" s="443"/>
      <c r="Z70" s="373">
        <v>0</v>
      </c>
      <c r="AA70" s="443"/>
      <c r="AB70" s="373">
        <v>0</v>
      </c>
      <c r="AC70" s="443"/>
      <c r="AD70" s="373">
        <v>0</v>
      </c>
      <c r="AE70" s="443"/>
      <c r="AF70" s="373">
        <v>0</v>
      </c>
      <c r="AG70" s="443"/>
      <c r="AH70" s="373">
        <v>0</v>
      </c>
      <c r="AI70" s="443"/>
      <c r="AJ70" s="373">
        <v>0</v>
      </c>
      <c r="AK70" s="443"/>
      <c r="AL70" s="373">
        <v>0</v>
      </c>
      <c r="AM70" s="443"/>
      <c r="AN70" s="373">
        <v>0</v>
      </c>
      <c r="AO70" s="443"/>
      <c r="AP70" s="373">
        <v>0</v>
      </c>
      <c r="AQ70" s="443"/>
      <c r="AR70" s="373">
        <v>0</v>
      </c>
      <c r="AS70" s="443"/>
      <c r="AT70" s="373">
        <v>0</v>
      </c>
      <c r="AU70" s="443"/>
      <c r="AV70" s="373">
        <v>0</v>
      </c>
      <c r="AW70" s="443"/>
      <c r="AX70" s="373">
        <v>0</v>
      </c>
      <c r="AY70" s="443"/>
      <c r="AZ70" s="373">
        <v>0</v>
      </c>
      <c r="BA70" s="443"/>
      <c r="BB70" s="373">
        <v>0</v>
      </c>
      <c r="BC70" s="443"/>
      <c r="BD70" s="373">
        <v>0</v>
      </c>
      <c r="BE70" s="443"/>
      <c r="BF70" s="373">
        <v>0</v>
      </c>
      <c r="BG70" s="443"/>
      <c r="BH70" s="373">
        <v>0</v>
      </c>
      <c r="BI70" s="443"/>
      <c r="BJ70" s="373">
        <v>0</v>
      </c>
      <c r="BK70" s="443"/>
      <c r="BL70" s="424">
        <v>0</v>
      </c>
      <c r="BM70" s="374" t="s">
        <v>1610</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0</v>
      </c>
      <c r="G71" s="443"/>
      <c r="H71" s="373">
        <v>0</v>
      </c>
      <c r="I71" s="443"/>
      <c r="J71" s="373">
        <v>0</v>
      </c>
      <c r="K71" s="443"/>
      <c r="L71" s="373">
        <v>0</v>
      </c>
      <c r="M71" s="443"/>
      <c r="N71" s="373">
        <v>0</v>
      </c>
      <c r="O71" s="443"/>
      <c r="P71" s="373">
        <v>0</v>
      </c>
      <c r="Q71" s="443"/>
      <c r="R71" s="373">
        <v>0</v>
      </c>
      <c r="S71" s="443"/>
      <c r="T71" s="373">
        <v>0</v>
      </c>
      <c r="U71" s="443"/>
      <c r="V71" s="373">
        <v>0</v>
      </c>
      <c r="W71" s="443"/>
      <c r="X71" s="373">
        <v>0</v>
      </c>
      <c r="Y71" s="443"/>
      <c r="Z71" s="373">
        <v>0</v>
      </c>
      <c r="AA71" s="443"/>
      <c r="AB71" s="373">
        <v>0</v>
      </c>
      <c r="AC71" s="443"/>
      <c r="AD71" s="373">
        <v>0</v>
      </c>
      <c r="AE71" s="443"/>
      <c r="AF71" s="373">
        <v>0</v>
      </c>
      <c r="AG71" s="443"/>
      <c r="AH71" s="373">
        <v>0</v>
      </c>
      <c r="AI71" s="443"/>
      <c r="AJ71" s="373">
        <v>0</v>
      </c>
      <c r="AK71" s="443"/>
      <c r="AL71" s="373">
        <v>0</v>
      </c>
      <c r="AM71" s="443"/>
      <c r="AN71" s="373">
        <v>0</v>
      </c>
      <c r="AO71" s="443"/>
      <c r="AP71" s="373">
        <v>0</v>
      </c>
      <c r="AQ71" s="443"/>
      <c r="AR71" s="373">
        <v>0</v>
      </c>
      <c r="AS71" s="443"/>
      <c r="AT71" s="373">
        <v>0</v>
      </c>
      <c r="AU71" s="443"/>
      <c r="AV71" s="373">
        <v>0</v>
      </c>
      <c r="AW71" s="443"/>
      <c r="AX71" s="373">
        <v>0</v>
      </c>
      <c r="AY71" s="443"/>
      <c r="AZ71" s="373">
        <v>0</v>
      </c>
      <c r="BA71" s="443"/>
      <c r="BB71" s="373">
        <v>0</v>
      </c>
      <c r="BC71" s="443"/>
      <c r="BD71" s="373">
        <v>0</v>
      </c>
      <c r="BE71" s="443"/>
      <c r="BF71" s="373">
        <v>0</v>
      </c>
      <c r="BG71" s="443"/>
      <c r="BH71" s="373">
        <v>0</v>
      </c>
      <c r="BI71" s="443"/>
      <c r="BJ71" s="373">
        <v>0</v>
      </c>
      <c r="BK71" s="443"/>
      <c r="BL71" s="424">
        <v>0</v>
      </c>
      <c r="BM71" s="374" t="s">
        <v>1610</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0</v>
      </c>
      <c r="G72" s="443"/>
      <c r="H72" s="370">
        <v>0</v>
      </c>
      <c r="I72" s="443"/>
      <c r="J72" s="370">
        <v>0</v>
      </c>
      <c r="K72" s="443"/>
      <c r="L72" s="370">
        <v>0</v>
      </c>
      <c r="M72" s="443"/>
      <c r="N72" s="370">
        <v>0</v>
      </c>
      <c r="O72" s="443"/>
      <c r="P72" s="370">
        <v>0</v>
      </c>
      <c r="Q72" s="443"/>
      <c r="R72" s="370">
        <v>0</v>
      </c>
      <c r="S72" s="443"/>
      <c r="T72" s="370">
        <v>0</v>
      </c>
      <c r="U72" s="443"/>
      <c r="V72" s="370">
        <v>0</v>
      </c>
      <c r="W72" s="443"/>
      <c r="X72" s="370">
        <v>0</v>
      </c>
      <c r="Y72" s="443"/>
      <c r="Z72" s="370">
        <v>0</v>
      </c>
      <c r="AA72" s="443"/>
      <c r="AB72" s="370">
        <v>0</v>
      </c>
      <c r="AC72" s="443"/>
      <c r="AD72" s="370">
        <v>0</v>
      </c>
      <c r="AE72" s="443"/>
      <c r="AF72" s="370">
        <v>0</v>
      </c>
      <c r="AG72" s="443"/>
      <c r="AH72" s="370">
        <v>0</v>
      </c>
      <c r="AI72" s="443"/>
      <c r="AJ72" s="370">
        <v>0</v>
      </c>
      <c r="AK72" s="443"/>
      <c r="AL72" s="370">
        <v>0</v>
      </c>
      <c r="AM72" s="443"/>
      <c r="AN72" s="370">
        <v>0</v>
      </c>
      <c r="AO72" s="443"/>
      <c r="AP72" s="370">
        <v>0</v>
      </c>
      <c r="AQ72" s="443"/>
      <c r="AR72" s="370">
        <v>0</v>
      </c>
      <c r="AS72" s="443"/>
      <c r="AT72" s="370">
        <v>0</v>
      </c>
      <c r="AU72" s="443"/>
      <c r="AV72" s="370">
        <v>0</v>
      </c>
      <c r="AW72" s="443"/>
      <c r="AX72" s="370">
        <v>0</v>
      </c>
      <c r="AY72" s="443"/>
      <c r="AZ72" s="370">
        <v>0</v>
      </c>
      <c r="BA72" s="443"/>
      <c r="BB72" s="370">
        <v>0</v>
      </c>
      <c r="BC72" s="443"/>
      <c r="BD72" s="370">
        <v>0</v>
      </c>
      <c r="BE72" s="443"/>
      <c r="BF72" s="370">
        <v>0</v>
      </c>
      <c r="BG72" s="443"/>
      <c r="BH72" s="370">
        <v>0</v>
      </c>
      <c r="BI72" s="443"/>
      <c r="BJ72" s="370">
        <v>0</v>
      </c>
      <c r="BK72" s="443"/>
      <c r="BL72" s="432">
        <v>0</v>
      </c>
      <c r="BM72" s="374" t="s">
        <v>1610</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0</v>
      </c>
      <c r="G73" s="443"/>
      <c r="H73" s="373">
        <v>0</v>
      </c>
      <c r="I73" s="443"/>
      <c r="J73" s="373">
        <v>0</v>
      </c>
      <c r="K73" s="443"/>
      <c r="L73" s="373">
        <v>0</v>
      </c>
      <c r="M73" s="443"/>
      <c r="N73" s="373">
        <v>0</v>
      </c>
      <c r="O73" s="443"/>
      <c r="P73" s="373">
        <v>0</v>
      </c>
      <c r="Q73" s="443"/>
      <c r="R73" s="373">
        <v>0</v>
      </c>
      <c r="S73" s="443"/>
      <c r="T73" s="373">
        <v>0</v>
      </c>
      <c r="U73" s="443"/>
      <c r="V73" s="373">
        <v>0</v>
      </c>
      <c r="W73" s="443"/>
      <c r="X73" s="373">
        <v>0</v>
      </c>
      <c r="Y73" s="443"/>
      <c r="Z73" s="373">
        <v>0</v>
      </c>
      <c r="AA73" s="443"/>
      <c r="AB73" s="373">
        <v>0</v>
      </c>
      <c r="AC73" s="443"/>
      <c r="AD73" s="373">
        <v>0</v>
      </c>
      <c r="AE73" s="443"/>
      <c r="AF73" s="373">
        <v>0</v>
      </c>
      <c r="AG73" s="443"/>
      <c r="AH73" s="373">
        <v>0</v>
      </c>
      <c r="AI73" s="443"/>
      <c r="AJ73" s="373">
        <v>0</v>
      </c>
      <c r="AK73" s="443"/>
      <c r="AL73" s="373">
        <v>0</v>
      </c>
      <c r="AM73" s="443"/>
      <c r="AN73" s="373">
        <v>0</v>
      </c>
      <c r="AO73" s="443"/>
      <c r="AP73" s="373">
        <v>0</v>
      </c>
      <c r="AQ73" s="443"/>
      <c r="AR73" s="373">
        <v>0</v>
      </c>
      <c r="AS73" s="443"/>
      <c r="AT73" s="373">
        <v>0</v>
      </c>
      <c r="AU73" s="443"/>
      <c r="AV73" s="373">
        <v>0</v>
      </c>
      <c r="AW73" s="443"/>
      <c r="AX73" s="373">
        <v>0</v>
      </c>
      <c r="AY73" s="443"/>
      <c r="AZ73" s="373">
        <v>0</v>
      </c>
      <c r="BA73" s="443"/>
      <c r="BB73" s="373">
        <v>0</v>
      </c>
      <c r="BC73" s="443"/>
      <c r="BD73" s="373">
        <v>0</v>
      </c>
      <c r="BE73" s="443"/>
      <c r="BF73" s="373">
        <v>0</v>
      </c>
      <c r="BG73" s="443"/>
      <c r="BH73" s="373">
        <v>0</v>
      </c>
      <c r="BI73" s="443"/>
      <c r="BJ73" s="373">
        <v>0</v>
      </c>
      <c r="BK73" s="443"/>
      <c r="BL73" s="424">
        <v>0</v>
      </c>
      <c r="BM73" s="374" t="s">
        <v>1610</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0</v>
      </c>
      <c r="G74" s="443"/>
      <c r="H74" s="373">
        <v>0</v>
      </c>
      <c r="I74" s="443"/>
      <c r="J74" s="373">
        <v>0</v>
      </c>
      <c r="K74" s="443"/>
      <c r="L74" s="373">
        <v>0</v>
      </c>
      <c r="M74" s="443"/>
      <c r="N74" s="373">
        <v>0</v>
      </c>
      <c r="O74" s="443"/>
      <c r="P74" s="373">
        <v>0</v>
      </c>
      <c r="Q74" s="443"/>
      <c r="R74" s="373">
        <v>0</v>
      </c>
      <c r="S74" s="443"/>
      <c r="T74" s="373">
        <v>0</v>
      </c>
      <c r="U74" s="443"/>
      <c r="V74" s="373">
        <v>0</v>
      </c>
      <c r="W74" s="443"/>
      <c r="X74" s="373">
        <v>0</v>
      </c>
      <c r="Y74" s="443"/>
      <c r="Z74" s="373">
        <v>0</v>
      </c>
      <c r="AA74" s="443"/>
      <c r="AB74" s="373">
        <v>0</v>
      </c>
      <c r="AC74" s="443"/>
      <c r="AD74" s="373">
        <v>0</v>
      </c>
      <c r="AE74" s="443"/>
      <c r="AF74" s="373">
        <v>0</v>
      </c>
      <c r="AG74" s="443"/>
      <c r="AH74" s="373">
        <v>0</v>
      </c>
      <c r="AI74" s="443"/>
      <c r="AJ74" s="373">
        <v>0</v>
      </c>
      <c r="AK74" s="443"/>
      <c r="AL74" s="373">
        <v>0</v>
      </c>
      <c r="AM74" s="443"/>
      <c r="AN74" s="373">
        <v>0</v>
      </c>
      <c r="AO74" s="443"/>
      <c r="AP74" s="373">
        <v>0</v>
      </c>
      <c r="AQ74" s="443"/>
      <c r="AR74" s="373">
        <v>0</v>
      </c>
      <c r="AS74" s="443"/>
      <c r="AT74" s="373">
        <v>0</v>
      </c>
      <c r="AU74" s="443"/>
      <c r="AV74" s="373">
        <v>0</v>
      </c>
      <c r="AW74" s="443"/>
      <c r="AX74" s="373">
        <v>0</v>
      </c>
      <c r="AY74" s="443"/>
      <c r="AZ74" s="373">
        <v>0</v>
      </c>
      <c r="BA74" s="443"/>
      <c r="BB74" s="373">
        <v>0</v>
      </c>
      <c r="BC74" s="443"/>
      <c r="BD74" s="373">
        <v>0</v>
      </c>
      <c r="BE74" s="443"/>
      <c r="BF74" s="373">
        <v>0</v>
      </c>
      <c r="BG74" s="443"/>
      <c r="BH74" s="373">
        <v>0</v>
      </c>
      <c r="BI74" s="443"/>
      <c r="BJ74" s="373">
        <v>0</v>
      </c>
      <c r="BK74" s="443"/>
      <c r="BL74" s="424">
        <v>0</v>
      </c>
      <c r="BM74" s="374" t="s">
        <v>1610</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0</v>
      </c>
      <c r="G75" s="443"/>
      <c r="H75" s="373">
        <v>0</v>
      </c>
      <c r="I75" s="443"/>
      <c r="J75" s="373">
        <v>0</v>
      </c>
      <c r="K75" s="443"/>
      <c r="L75" s="373">
        <v>0</v>
      </c>
      <c r="M75" s="443"/>
      <c r="N75" s="373">
        <v>0</v>
      </c>
      <c r="O75" s="443"/>
      <c r="P75" s="373">
        <v>0</v>
      </c>
      <c r="Q75" s="443"/>
      <c r="R75" s="373">
        <v>0</v>
      </c>
      <c r="S75" s="443"/>
      <c r="T75" s="373">
        <v>0</v>
      </c>
      <c r="U75" s="443"/>
      <c r="V75" s="373">
        <v>0</v>
      </c>
      <c r="W75" s="443"/>
      <c r="X75" s="373">
        <v>0</v>
      </c>
      <c r="Y75" s="443"/>
      <c r="Z75" s="373">
        <v>0</v>
      </c>
      <c r="AA75" s="443"/>
      <c r="AB75" s="373">
        <v>0</v>
      </c>
      <c r="AC75" s="443"/>
      <c r="AD75" s="373">
        <v>0</v>
      </c>
      <c r="AE75" s="443"/>
      <c r="AF75" s="373">
        <v>0</v>
      </c>
      <c r="AG75" s="443"/>
      <c r="AH75" s="373">
        <v>0</v>
      </c>
      <c r="AI75" s="443"/>
      <c r="AJ75" s="373">
        <v>0</v>
      </c>
      <c r="AK75" s="443"/>
      <c r="AL75" s="373">
        <v>0</v>
      </c>
      <c r="AM75" s="443"/>
      <c r="AN75" s="373">
        <v>0</v>
      </c>
      <c r="AO75" s="443"/>
      <c r="AP75" s="373">
        <v>0</v>
      </c>
      <c r="AQ75" s="443"/>
      <c r="AR75" s="373">
        <v>0</v>
      </c>
      <c r="AS75" s="443"/>
      <c r="AT75" s="373">
        <v>0</v>
      </c>
      <c r="AU75" s="443"/>
      <c r="AV75" s="373">
        <v>0</v>
      </c>
      <c r="AW75" s="443"/>
      <c r="AX75" s="373">
        <v>0</v>
      </c>
      <c r="AY75" s="443"/>
      <c r="AZ75" s="373">
        <v>0</v>
      </c>
      <c r="BA75" s="443"/>
      <c r="BB75" s="373">
        <v>0</v>
      </c>
      <c r="BC75" s="443"/>
      <c r="BD75" s="373">
        <v>0</v>
      </c>
      <c r="BE75" s="443"/>
      <c r="BF75" s="373">
        <v>0</v>
      </c>
      <c r="BG75" s="443"/>
      <c r="BH75" s="373">
        <v>0</v>
      </c>
      <c r="BI75" s="443"/>
      <c r="BJ75" s="373">
        <v>0</v>
      </c>
      <c r="BK75" s="443"/>
      <c r="BL75" s="424">
        <v>0</v>
      </c>
      <c r="BM75" s="374" t="s">
        <v>1610</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0</v>
      </c>
      <c r="G76" s="443"/>
      <c r="H76" s="373">
        <v>0</v>
      </c>
      <c r="I76" s="443"/>
      <c r="J76" s="373">
        <v>0</v>
      </c>
      <c r="K76" s="443"/>
      <c r="L76" s="373">
        <v>0</v>
      </c>
      <c r="M76" s="443"/>
      <c r="N76" s="373">
        <v>0</v>
      </c>
      <c r="O76" s="443"/>
      <c r="P76" s="373">
        <v>0</v>
      </c>
      <c r="Q76" s="443"/>
      <c r="R76" s="373">
        <v>0</v>
      </c>
      <c r="S76" s="443"/>
      <c r="T76" s="373">
        <v>0</v>
      </c>
      <c r="U76" s="443"/>
      <c r="V76" s="373">
        <v>0</v>
      </c>
      <c r="W76" s="443"/>
      <c r="X76" s="373">
        <v>0</v>
      </c>
      <c r="Y76" s="443"/>
      <c r="Z76" s="373">
        <v>0</v>
      </c>
      <c r="AA76" s="443"/>
      <c r="AB76" s="373">
        <v>0</v>
      </c>
      <c r="AC76" s="443"/>
      <c r="AD76" s="373">
        <v>0</v>
      </c>
      <c r="AE76" s="443"/>
      <c r="AF76" s="373">
        <v>0</v>
      </c>
      <c r="AG76" s="443"/>
      <c r="AH76" s="373">
        <v>0</v>
      </c>
      <c r="AI76" s="443"/>
      <c r="AJ76" s="373">
        <v>0</v>
      </c>
      <c r="AK76" s="443"/>
      <c r="AL76" s="373">
        <v>0</v>
      </c>
      <c r="AM76" s="443"/>
      <c r="AN76" s="373">
        <v>0</v>
      </c>
      <c r="AO76" s="443"/>
      <c r="AP76" s="373">
        <v>0</v>
      </c>
      <c r="AQ76" s="443"/>
      <c r="AR76" s="373">
        <v>0</v>
      </c>
      <c r="AS76" s="443"/>
      <c r="AT76" s="373">
        <v>0</v>
      </c>
      <c r="AU76" s="443"/>
      <c r="AV76" s="373">
        <v>0</v>
      </c>
      <c r="AW76" s="443"/>
      <c r="AX76" s="373">
        <v>0</v>
      </c>
      <c r="AY76" s="443"/>
      <c r="AZ76" s="373">
        <v>0</v>
      </c>
      <c r="BA76" s="443"/>
      <c r="BB76" s="373">
        <v>0</v>
      </c>
      <c r="BC76" s="443"/>
      <c r="BD76" s="373">
        <v>0</v>
      </c>
      <c r="BE76" s="443"/>
      <c r="BF76" s="373">
        <v>0</v>
      </c>
      <c r="BG76" s="443"/>
      <c r="BH76" s="373">
        <v>0</v>
      </c>
      <c r="BI76" s="443"/>
      <c r="BJ76" s="373">
        <v>0</v>
      </c>
      <c r="BK76" s="443"/>
      <c r="BL76" s="424">
        <v>0</v>
      </c>
      <c r="BM76" s="374" t="s">
        <v>1610</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642.56258712500005</v>
      </c>
      <c r="G77" s="443"/>
      <c r="H77" s="370">
        <v>1146.9512798004848</v>
      </c>
      <c r="I77" s="443"/>
      <c r="J77" s="370">
        <v>1736.8886758700696</v>
      </c>
      <c r="K77" s="443"/>
      <c r="L77" s="370">
        <v>1776.1596995769969</v>
      </c>
      <c r="M77" s="443"/>
      <c r="N77" s="370">
        <v>2198.2710059144174</v>
      </c>
      <c r="O77" s="443"/>
      <c r="P77" s="370">
        <v>2649.8732059850499</v>
      </c>
      <c r="Q77" s="443"/>
      <c r="R77" s="370">
        <v>3296.442231766684</v>
      </c>
      <c r="S77" s="443"/>
      <c r="T77" s="370">
        <v>3964.9303504983159</v>
      </c>
      <c r="U77" s="443"/>
      <c r="V77" s="370">
        <v>4352.4617810464952</v>
      </c>
      <c r="W77" s="443"/>
      <c r="X77" s="370">
        <v>4712.4766195765296</v>
      </c>
      <c r="Y77" s="443"/>
      <c r="Z77" s="370">
        <v>4987.9406534145628</v>
      </c>
      <c r="AA77" s="443"/>
      <c r="AB77" s="370">
        <v>5383.159421870474</v>
      </c>
      <c r="AC77" s="443"/>
      <c r="AD77" s="370">
        <v>5887.4269924911259</v>
      </c>
      <c r="AE77" s="443"/>
      <c r="AF77" s="370">
        <v>6791.8859678305816</v>
      </c>
      <c r="AG77" s="443"/>
      <c r="AH77" s="370">
        <v>7427.0804974196335</v>
      </c>
      <c r="AI77" s="443"/>
      <c r="AJ77" s="370">
        <v>7494.1961443265172</v>
      </c>
      <c r="AK77" s="443"/>
      <c r="AL77" s="370">
        <v>8353.2202413343966</v>
      </c>
      <c r="AM77" s="443"/>
      <c r="AN77" s="370">
        <v>7399.730279032311</v>
      </c>
      <c r="AO77" s="443"/>
      <c r="AP77" s="370">
        <v>7250.6402502662386</v>
      </c>
      <c r="AQ77" s="443"/>
      <c r="AR77" s="370">
        <v>7513.1471128017456</v>
      </c>
      <c r="AS77" s="443"/>
      <c r="AT77" s="370">
        <v>7992.3260137093421</v>
      </c>
      <c r="AU77" s="443"/>
      <c r="AV77" s="370">
        <v>8553.8469464136342</v>
      </c>
      <c r="AW77" s="443"/>
      <c r="AX77" s="370">
        <v>9029.8213591543645</v>
      </c>
      <c r="AY77" s="443"/>
      <c r="AZ77" s="370">
        <v>8507.6096090873216</v>
      </c>
      <c r="BA77" s="443"/>
      <c r="BB77" s="370">
        <v>9825.9704118026712</v>
      </c>
      <c r="BC77" s="443"/>
      <c r="BD77" s="370">
        <v>10220.180800364862</v>
      </c>
      <c r="BE77" s="443"/>
      <c r="BF77" s="370">
        <v>10401.545823599066</v>
      </c>
      <c r="BG77" s="443"/>
      <c r="BH77" s="370">
        <v>8771.6203693766693</v>
      </c>
      <c r="BI77" s="443"/>
      <c r="BJ77" s="370">
        <v>10079.254575615854</v>
      </c>
      <c r="BK77" s="443"/>
      <c r="BL77" s="432">
        <v>9373.7066502794478</v>
      </c>
      <c r="BM77" s="374" t="s">
        <v>1610</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97.74775587500001</v>
      </c>
      <c r="G78" s="443"/>
      <c r="H78" s="370">
        <v>208.39944011298491</v>
      </c>
      <c r="I78" s="443"/>
      <c r="J78" s="370">
        <v>299.3735531669447</v>
      </c>
      <c r="K78" s="443"/>
      <c r="L78" s="370">
        <v>412.42983300902836</v>
      </c>
      <c r="M78" s="443"/>
      <c r="N78" s="370">
        <v>517.31850767485093</v>
      </c>
      <c r="O78" s="443"/>
      <c r="P78" s="370">
        <v>652.8582076574537</v>
      </c>
      <c r="Q78" s="443"/>
      <c r="R78" s="370">
        <v>813.93123335547364</v>
      </c>
      <c r="S78" s="443"/>
      <c r="T78" s="370">
        <v>1037.752527007668</v>
      </c>
      <c r="U78" s="443"/>
      <c r="V78" s="370">
        <v>1251.6069737303803</v>
      </c>
      <c r="W78" s="443"/>
      <c r="X78" s="370">
        <v>1476.0066776262156</v>
      </c>
      <c r="Y78" s="443"/>
      <c r="Z78" s="370">
        <v>1688.9566835617654</v>
      </c>
      <c r="AA78" s="443"/>
      <c r="AB78" s="370">
        <v>1980.4996755103184</v>
      </c>
      <c r="AC78" s="443"/>
      <c r="AD78" s="370">
        <v>2294.8207334489834</v>
      </c>
      <c r="AE78" s="443"/>
      <c r="AF78" s="370">
        <v>2761.6624717405402</v>
      </c>
      <c r="AG78" s="443"/>
      <c r="AH78" s="370">
        <v>3110.4177261340947</v>
      </c>
      <c r="AI78" s="443"/>
      <c r="AJ78" s="370">
        <v>3267.2008866052447</v>
      </c>
      <c r="AK78" s="443"/>
      <c r="AL78" s="370">
        <v>3752.5606214991913</v>
      </c>
      <c r="AM78" s="443"/>
      <c r="AN78" s="370">
        <v>2978.7245151888683</v>
      </c>
      <c r="AO78" s="443"/>
      <c r="AP78" s="370">
        <v>2902.8490246149695</v>
      </c>
      <c r="AQ78" s="443"/>
      <c r="AR78" s="370">
        <v>3081.1482796830314</v>
      </c>
      <c r="AS78" s="443"/>
      <c r="AT78" s="370">
        <v>3135.5087461020894</v>
      </c>
      <c r="AU78" s="443"/>
      <c r="AV78" s="370">
        <v>3234.1493452988329</v>
      </c>
      <c r="AW78" s="443"/>
      <c r="AX78" s="370">
        <v>3781.9858480826078</v>
      </c>
      <c r="AY78" s="443"/>
      <c r="AZ78" s="370">
        <v>3472.4585971240731</v>
      </c>
      <c r="BA78" s="443"/>
      <c r="BB78" s="370">
        <v>4287.332703559071</v>
      </c>
      <c r="BC78" s="443"/>
      <c r="BD78" s="370">
        <v>4833.5797982626109</v>
      </c>
      <c r="BE78" s="443"/>
      <c r="BF78" s="370">
        <v>5618.9370670186017</v>
      </c>
      <c r="BG78" s="443"/>
      <c r="BH78" s="370">
        <v>3288.8435793752292</v>
      </c>
      <c r="BI78" s="443"/>
      <c r="BJ78" s="370">
        <v>3278.2348753644828</v>
      </c>
      <c r="BK78" s="443"/>
      <c r="BL78" s="432">
        <v>3048.7583999240815</v>
      </c>
      <c r="BM78" s="374" t="s">
        <v>1610</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195.49551175000002</v>
      </c>
      <c r="G79" s="443"/>
      <c r="H79" s="370">
        <v>416.79888022596981</v>
      </c>
      <c r="I79" s="443"/>
      <c r="J79" s="370">
        <v>598.74710633388941</v>
      </c>
      <c r="K79" s="443"/>
      <c r="L79" s="370">
        <v>824.85966601805671</v>
      </c>
      <c r="M79" s="443"/>
      <c r="N79" s="370">
        <v>1034.6370153497019</v>
      </c>
      <c r="O79" s="443"/>
      <c r="P79" s="370">
        <v>1305.7164153149074</v>
      </c>
      <c r="Q79" s="443"/>
      <c r="R79" s="370">
        <v>1627.8624667109473</v>
      </c>
      <c r="S79" s="443"/>
      <c r="T79" s="370">
        <v>2075.5050540153361</v>
      </c>
      <c r="U79" s="443"/>
      <c r="V79" s="370">
        <v>2503.2139474607607</v>
      </c>
      <c r="W79" s="443"/>
      <c r="X79" s="370">
        <v>2952.0133552524312</v>
      </c>
      <c r="Y79" s="443"/>
      <c r="Z79" s="370">
        <v>3377.9133671235309</v>
      </c>
      <c r="AA79" s="443"/>
      <c r="AB79" s="370">
        <v>3960.9993510206368</v>
      </c>
      <c r="AC79" s="443"/>
      <c r="AD79" s="370">
        <v>4589.6414668979669</v>
      </c>
      <c r="AE79" s="443"/>
      <c r="AF79" s="370">
        <v>5523.3249434810805</v>
      </c>
      <c r="AG79" s="443"/>
      <c r="AH79" s="370">
        <v>6220.8354522681893</v>
      </c>
      <c r="AI79" s="443"/>
      <c r="AJ79" s="370">
        <v>6534.4017732104894</v>
      </c>
      <c r="AK79" s="443"/>
      <c r="AL79" s="370">
        <v>7505.1212429983825</v>
      </c>
      <c r="AM79" s="443"/>
      <c r="AN79" s="370">
        <v>5957.4490303777366</v>
      </c>
      <c r="AO79" s="443"/>
      <c r="AP79" s="370">
        <v>5805.698049229939</v>
      </c>
      <c r="AQ79" s="443"/>
      <c r="AR79" s="370">
        <v>6162.2965593660629</v>
      </c>
      <c r="AS79" s="443"/>
      <c r="AT79" s="370">
        <v>6271.0174922041788</v>
      </c>
      <c r="AU79" s="443"/>
      <c r="AV79" s="370">
        <v>6468.2986905976659</v>
      </c>
      <c r="AW79" s="443"/>
      <c r="AX79" s="370">
        <v>7563.9716961652157</v>
      </c>
      <c r="AY79" s="443"/>
      <c r="AZ79" s="370">
        <v>6944.9171942481462</v>
      </c>
      <c r="BA79" s="443"/>
      <c r="BB79" s="370">
        <v>8574.665407118142</v>
      </c>
      <c r="BC79" s="443"/>
      <c r="BD79" s="370">
        <v>9667.1595965252218</v>
      </c>
      <c r="BE79" s="443"/>
      <c r="BF79" s="370">
        <v>11237.874134037203</v>
      </c>
      <c r="BG79" s="443"/>
      <c r="BH79" s="370">
        <v>6577.6871587504584</v>
      </c>
      <c r="BI79" s="443"/>
      <c r="BJ79" s="370">
        <v>6556.4697507289657</v>
      </c>
      <c r="BK79" s="443"/>
      <c r="BL79" s="432">
        <v>6097.5167998481629</v>
      </c>
      <c r="BM79" s="374" t="s">
        <v>1610</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97.74775587500001</v>
      </c>
      <c r="G80" s="443"/>
      <c r="H80" s="373">
        <v>208.39944011298491</v>
      </c>
      <c r="I80" s="443"/>
      <c r="J80" s="373">
        <v>299.3735531669447</v>
      </c>
      <c r="K80" s="443"/>
      <c r="L80" s="373">
        <v>412.42983300902836</v>
      </c>
      <c r="M80" s="443"/>
      <c r="N80" s="373">
        <v>517.31850767485093</v>
      </c>
      <c r="O80" s="443"/>
      <c r="P80" s="373">
        <v>652.8582076574537</v>
      </c>
      <c r="Q80" s="443"/>
      <c r="R80" s="373">
        <v>813.93123335547364</v>
      </c>
      <c r="S80" s="443"/>
      <c r="T80" s="373">
        <v>1037.752527007668</v>
      </c>
      <c r="U80" s="443"/>
      <c r="V80" s="373">
        <v>1251.6069737303803</v>
      </c>
      <c r="W80" s="443"/>
      <c r="X80" s="373">
        <v>1476.0066776262156</v>
      </c>
      <c r="Y80" s="443"/>
      <c r="Z80" s="373">
        <v>1688.9566835617654</v>
      </c>
      <c r="AA80" s="443"/>
      <c r="AB80" s="373">
        <v>1980.4996755103184</v>
      </c>
      <c r="AC80" s="443"/>
      <c r="AD80" s="373">
        <v>2294.8207334489834</v>
      </c>
      <c r="AE80" s="443"/>
      <c r="AF80" s="373">
        <v>2761.6624717405402</v>
      </c>
      <c r="AG80" s="443"/>
      <c r="AH80" s="373">
        <v>3110.4177261340947</v>
      </c>
      <c r="AI80" s="443"/>
      <c r="AJ80" s="373">
        <v>3267.2008866052447</v>
      </c>
      <c r="AK80" s="443"/>
      <c r="AL80" s="373">
        <v>3752.5606214991913</v>
      </c>
      <c r="AM80" s="443"/>
      <c r="AN80" s="373">
        <v>2978.7245151888683</v>
      </c>
      <c r="AO80" s="443"/>
      <c r="AP80" s="373">
        <v>2902.8490246149695</v>
      </c>
      <c r="AQ80" s="443"/>
      <c r="AR80" s="373">
        <v>3081.1482796830314</v>
      </c>
      <c r="AS80" s="443"/>
      <c r="AT80" s="373">
        <v>3135.5087461020894</v>
      </c>
      <c r="AU80" s="443"/>
      <c r="AV80" s="373">
        <v>3234.1493452988329</v>
      </c>
      <c r="AW80" s="443"/>
      <c r="AX80" s="373">
        <v>3781.9858480826078</v>
      </c>
      <c r="AY80" s="443"/>
      <c r="AZ80" s="373">
        <v>3472.4585971240731</v>
      </c>
      <c r="BA80" s="443"/>
      <c r="BB80" s="373">
        <v>4287.332703559071</v>
      </c>
      <c r="BC80" s="443"/>
      <c r="BD80" s="373">
        <v>4833.5797982626109</v>
      </c>
      <c r="BE80" s="443"/>
      <c r="BF80" s="373">
        <v>5618.9370670186017</v>
      </c>
      <c r="BG80" s="443"/>
      <c r="BH80" s="373">
        <v>3288.8435793752292</v>
      </c>
      <c r="BI80" s="443"/>
      <c r="BJ80" s="373">
        <v>3278.2348753644828</v>
      </c>
      <c r="BK80" s="443"/>
      <c r="BL80" s="424">
        <v>3048.7583999240815</v>
      </c>
      <c r="BM80" s="374" t="s">
        <v>1610</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97.74775587500001</v>
      </c>
      <c r="G81" s="443"/>
      <c r="H81" s="373">
        <v>208.39944011298491</v>
      </c>
      <c r="I81" s="443"/>
      <c r="J81" s="373">
        <v>299.3735531669447</v>
      </c>
      <c r="K81" s="443"/>
      <c r="L81" s="373">
        <v>412.42983300902836</v>
      </c>
      <c r="M81" s="443"/>
      <c r="N81" s="373">
        <v>517.31850767485093</v>
      </c>
      <c r="O81" s="443"/>
      <c r="P81" s="373">
        <v>652.8582076574537</v>
      </c>
      <c r="Q81" s="443"/>
      <c r="R81" s="373">
        <v>813.93123335547364</v>
      </c>
      <c r="S81" s="443"/>
      <c r="T81" s="373">
        <v>1037.752527007668</v>
      </c>
      <c r="U81" s="443"/>
      <c r="V81" s="373">
        <v>1251.6069737303803</v>
      </c>
      <c r="W81" s="443"/>
      <c r="X81" s="373">
        <v>1476.0066776262156</v>
      </c>
      <c r="Y81" s="443"/>
      <c r="Z81" s="373">
        <v>1688.9566835617654</v>
      </c>
      <c r="AA81" s="443"/>
      <c r="AB81" s="373">
        <v>1980.4996755103184</v>
      </c>
      <c r="AC81" s="443"/>
      <c r="AD81" s="373">
        <v>2294.8207334489834</v>
      </c>
      <c r="AE81" s="443"/>
      <c r="AF81" s="373">
        <v>2761.6624717405402</v>
      </c>
      <c r="AG81" s="443"/>
      <c r="AH81" s="373">
        <v>3110.4177261340947</v>
      </c>
      <c r="AI81" s="443"/>
      <c r="AJ81" s="373">
        <v>3267.2008866052447</v>
      </c>
      <c r="AK81" s="443"/>
      <c r="AL81" s="373">
        <v>3752.5606214991913</v>
      </c>
      <c r="AM81" s="443"/>
      <c r="AN81" s="373">
        <v>2978.7245151888683</v>
      </c>
      <c r="AO81" s="443"/>
      <c r="AP81" s="373">
        <v>2902.8490246149695</v>
      </c>
      <c r="AQ81" s="443"/>
      <c r="AR81" s="373">
        <v>3081.1482796830314</v>
      </c>
      <c r="AS81" s="443"/>
      <c r="AT81" s="373">
        <v>3135.5087461020894</v>
      </c>
      <c r="AU81" s="443"/>
      <c r="AV81" s="373">
        <v>3234.1493452988329</v>
      </c>
      <c r="AW81" s="443"/>
      <c r="AX81" s="373">
        <v>3781.9858480826078</v>
      </c>
      <c r="AY81" s="443"/>
      <c r="AZ81" s="373">
        <v>3472.4585971240731</v>
      </c>
      <c r="BA81" s="443"/>
      <c r="BB81" s="373">
        <v>4287.332703559071</v>
      </c>
      <c r="BC81" s="443"/>
      <c r="BD81" s="373">
        <v>4833.5797982626109</v>
      </c>
      <c r="BE81" s="443"/>
      <c r="BF81" s="373">
        <v>5618.9370670186017</v>
      </c>
      <c r="BG81" s="443"/>
      <c r="BH81" s="373">
        <v>3288.8435793752292</v>
      </c>
      <c r="BI81" s="443"/>
      <c r="BJ81" s="373">
        <v>3278.2348753644828</v>
      </c>
      <c r="BK81" s="443"/>
      <c r="BL81" s="424">
        <v>3048.7583999240815</v>
      </c>
      <c r="BM81" s="374" t="s">
        <v>1610</v>
      </c>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52.66016333333333</v>
      </c>
      <c r="G82" s="443"/>
      <c r="H82" s="370">
        <v>165.39910505333333</v>
      </c>
      <c r="I82" s="443"/>
      <c r="J82" s="370">
        <v>252.78653348</v>
      </c>
      <c r="K82" s="443"/>
      <c r="L82" s="370">
        <v>441.58224767999991</v>
      </c>
      <c r="M82" s="443"/>
      <c r="N82" s="370">
        <v>663.13590736000003</v>
      </c>
      <c r="O82" s="443"/>
      <c r="P82" s="370">
        <v>1246.5987324566665</v>
      </c>
      <c r="Q82" s="443"/>
      <c r="R82" s="370">
        <v>2014.79426881625</v>
      </c>
      <c r="S82" s="443"/>
      <c r="T82" s="370">
        <v>3029.6342147263022</v>
      </c>
      <c r="U82" s="443"/>
      <c r="V82" s="370">
        <v>3907.9904518133708</v>
      </c>
      <c r="W82" s="443"/>
      <c r="X82" s="370">
        <v>5074.7721698749056</v>
      </c>
      <c r="Y82" s="443"/>
      <c r="Z82" s="370">
        <v>6192.5216269236162</v>
      </c>
      <c r="AA82" s="443"/>
      <c r="AB82" s="370">
        <v>7750.9337370267676</v>
      </c>
      <c r="AC82" s="443"/>
      <c r="AD82" s="370">
        <v>8899.3771934494434</v>
      </c>
      <c r="AE82" s="443"/>
      <c r="AF82" s="370">
        <v>10945.450964403159</v>
      </c>
      <c r="AG82" s="443"/>
      <c r="AH82" s="370">
        <v>13108.228020415694</v>
      </c>
      <c r="AI82" s="443"/>
      <c r="AJ82" s="370">
        <v>15591.239153124936</v>
      </c>
      <c r="AK82" s="443"/>
      <c r="AL82" s="370">
        <v>15690.118246446071</v>
      </c>
      <c r="AM82" s="443"/>
      <c r="AN82" s="370">
        <v>17891.158473387175</v>
      </c>
      <c r="AO82" s="443"/>
      <c r="AP82" s="370">
        <v>19309.272206047237</v>
      </c>
      <c r="AQ82" s="443"/>
      <c r="AR82" s="370">
        <v>19128.677960523251</v>
      </c>
      <c r="AS82" s="443"/>
      <c r="AT82" s="370">
        <v>21594.247618197707</v>
      </c>
      <c r="AU82" s="443"/>
      <c r="AV82" s="370">
        <v>20373.161945057709</v>
      </c>
      <c r="AW82" s="443"/>
      <c r="AX82" s="370">
        <v>21981.717168527317</v>
      </c>
      <c r="AY82" s="443"/>
      <c r="AZ82" s="370">
        <v>21445.597182969723</v>
      </c>
      <c r="BA82" s="443"/>
      <c r="BB82" s="370">
        <v>20389.545289206442</v>
      </c>
      <c r="BC82" s="443"/>
      <c r="BD82" s="370">
        <v>17336.743762681217</v>
      </c>
      <c r="BE82" s="443"/>
      <c r="BF82" s="370">
        <v>17398.916882337944</v>
      </c>
      <c r="BG82" s="443"/>
      <c r="BH82" s="370">
        <v>10805.107737194669</v>
      </c>
      <c r="BI82" s="443"/>
      <c r="BJ82" s="370">
        <v>9618.1633357988594</v>
      </c>
      <c r="BK82" s="443"/>
      <c r="BL82" s="432">
        <v>8944.8918020550118</v>
      </c>
      <c r="BM82" s="374" t="s">
        <v>1610</v>
      </c>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0</v>
      </c>
      <c r="G83" s="443"/>
      <c r="H83" s="373">
        <v>0</v>
      </c>
      <c r="I83" s="443"/>
      <c r="J83" s="373">
        <v>0</v>
      </c>
      <c r="K83" s="443"/>
      <c r="L83" s="373">
        <v>0</v>
      </c>
      <c r="M83" s="443"/>
      <c r="N83" s="373">
        <v>0</v>
      </c>
      <c r="O83" s="443"/>
      <c r="P83" s="373">
        <v>0</v>
      </c>
      <c r="Q83" s="443"/>
      <c r="R83" s="373">
        <v>0</v>
      </c>
      <c r="S83" s="443"/>
      <c r="T83" s="373">
        <v>0</v>
      </c>
      <c r="U83" s="443"/>
      <c r="V83" s="373">
        <v>0</v>
      </c>
      <c r="W83" s="443"/>
      <c r="X83" s="373">
        <v>0</v>
      </c>
      <c r="Y83" s="443"/>
      <c r="Z83" s="373">
        <v>0</v>
      </c>
      <c r="AA83" s="443"/>
      <c r="AB83" s="373">
        <v>0</v>
      </c>
      <c r="AC83" s="443"/>
      <c r="AD83" s="373">
        <v>0</v>
      </c>
      <c r="AE83" s="443"/>
      <c r="AF83" s="373">
        <v>0</v>
      </c>
      <c r="AG83" s="443"/>
      <c r="AH83" s="373">
        <v>0</v>
      </c>
      <c r="AI83" s="443"/>
      <c r="AJ83" s="373">
        <v>0</v>
      </c>
      <c r="AK83" s="443"/>
      <c r="AL83" s="373">
        <v>0</v>
      </c>
      <c r="AM83" s="443"/>
      <c r="AN83" s="373">
        <v>0</v>
      </c>
      <c r="AO83" s="443"/>
      <c r="AP83" s="373">
        <v>0</v>
      </c>
      <c r="AQ83" s="443"/>
      <c r="AR83" s="373">
        <v>0</v>
      </c>
      <c r="AS83" s="443"/>
      <c r="AT83" s="373">
        <v>0</v>
      </c>
      <c r="AU83" s="443"/>
      <c r="AV83" s="373">
        <v>0</v>
      </c>
      <c r="AW83" s="443"/>
      <c r="AX83" s="373">
        <v>0</v>
      </c>
      <c r="AY83" s="443"/>
      <c r="AZ83" s="373">
        <v>0</v>
      </c>
      <c r="BA83" s="443"/>
      <c r="BB83" s="373">
        <v>0</v>
      </c>
      <c r="BC83" s="443"/>
      <c r="BD83" s="373">
        <v>0</v>
      </c>
      <c r="BE83" s="443"/>
      <c r="BF83" s="373">
        <v>0</v>
      </c>
      <c r="BG83" s="443"/>
      <c r="BH83" s="373">
        <v>0</v>
      </c>
      <c r="BI83" s="443"/>
      <c r="BJ83" s="373">
        <v>0</v>
      </c>
      <c r="BK83" s="443"/>
      <c r="BL83" s="424">
        <v>0</v>
      </c>
      <c r="BM83" s="374" t="s">
        <v>1610</v>
      </c>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52.66016333333333</v>
      </c>
      <c r="G84" s="443"/>
      <c r="H84" s="373">
        <v>165.39910505333333</v>
      </c>
      <c r="I84" s="443"/>
      <c r="J84" s="373">
        <v>252.78653348</v>
      </c>
      <c r="K84" s="443"/>
      <c r="L84" s="373">
        <v>441.58224767999991</v>
      </c>
      <c r="M84" s="443"/>
      <c r="N84" s="373">
        <v>663.13590736000003</v>
      </c>
      <c r="O84" s="443"/>
      <c r="P84" s="373">
        <v>1246.5987324566665</v>
      </c>
      <c r="Q84" s="443"/>
      <c r="R84" s="373">
        <v>2014.79426881625</v>
      </c>
      <c r="S84" s="443"/>
      <c r="T84" s="373">
        <v>3029.6342147263022</v>
      </c>
      <c r="U84" s="443"/>
      <c r="V84" s="373">
        <v>3907.9904518133708</v>
      </c>
      <c r="W84" s="443"/>
      <c r="X84" s="373">
        <v>5074.7721698749056</v>
      </c>
      <c r="Y84" s="443"/>
      <c r="Z84" s="373">
        <v>6192.5216269236162</v>
      </c>
      <c r="AA84" s="443"/>
      <c r="AB84" s="373">
        <v>7750.9337370267676</v>
      </c>
      <c r="AC84" s="443"/>
      <c r="AD84" s="373">
        <v>8899.3771934494434</v>
      </c>
      <c r="AE84" s="443"/>
      <c r="AF84" s="373">
        <v>10945.450964403159</v>
      </c>
      <c r="AG84" s="443"/>
      <c r="AH84" s="373">
        <v>13108.228020415694</v>
      </c>
      <c r="AI84" s="443"/>
      <c r="AJ84" s="373">
        <v>15591.239153124936</v>
      </c>
      <c r="AK84" s="443"/>
      <c r="AL84" s="373">
        <v>15690.118246446071</v>
      </c>
      <c r="AM84" s="443"/>
      <c r="AN84" s="373">
        <v>17891.158473387175</v>
      </c>
      <c r="AO84" s="443"/>
      <c r="AP84" s="373">
        <v>19309.272206047237</v>
      </c>
      <c r="AQ84" s="443"/>
      <c r="AR84" s="373">
        <v>19128.677960523251</v>
      </c>
      <c r="AS84" s="443"/>
      <c r="AT84" s="373">
        <v>21594.247618197707</v>
      </c>
      <c r="AU84" s="443"/>
      <c r="AV84" s="373">
        <v>20373.161945057709</v>
      </c>
      <c r="AW84" s="443"/>
      <c r="AX84" s="373">
        <v>21981.717168527317</v>
      </c>
      <c r="AY84" s="443"/>
      <c r="AZ84" s="373">
        <v>21445.597182969723</v>
      </c>
      <c r="BA84" s="443"/>
      <c r="BB84" s="373">
        <v>20389.545289206442</v>
      </c>
      <c r="BC84" s="443"/>
      <c r="BD84" s="373">
        <v>17336.743762681217</v>
      </c>
      <c r="BE84" s="443"/>
      <c r="BF84" s="373">
        <v>17398.916882337944</v>
      </c>
      <c r="BG84" s="443"/>
      <c r="BH84" s="373">
        <v>10805.107737194669</v>
      </c>
      <c r="BI84" s="443"/>
      <c r="BJ84" s="373">
        <v>9618.1633357988594</v>
      </c>
      <c r="BK84" s="443"/>
      <c r="BL84" s="424">
        <v>8944.8918020550118</v>
      </c>
      <c r="BM84" s="374" t="s">
        <v>1610</v>
      </c>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0</v>
      </c>
      <c r="G85" s="443"/>
      <c r="H85" s="370">
        <v>0</v>
      </c>
      <c r="I85" s="443"/>
      <c r="J85" s="370">
        <v>0</v>
      </c>
      <c r="K85" s="443"/>
      <c r="L85" s="370">
        <v>0</v>
      </c>
      <c r="M85" s="443"/>
      <c r="N85" s="370">
        <v>0</v>
      </c>
      <c r="O85" s="443"/>
      <c r="P85" s="370">
        <v>0</v>
      </c>
      <c r="Q85" s="443"/>
      <c r="R85" s="370">
        <v>0</v>
      </c>
      <c r="S85" s="443"/>
      <c r="T85" s="370">
        <v>0</v>
      </c>
      <c r="U85" s="443"/>
      <c r="V85" s="370">
        <v>0</v>
      </c>
      <c r="W85" s="443"/>
      <c r="X85" s="370">
        <v>0</v>
      </c>
      <c r="Y85" s="443"/>
      <c r="Z85" s="370">
        <v>0</v>
      </c>
      <c r="AA85" s="443"/>
      <c r="AB85" s="370">
        <v>0</v>
      </c>
      <c r="AC85" s="443"/>
      <c r="AD85" s="370">
        <v>0</v>
      </c>
      <c r="AE85" s="443"/>
      <c r="AF85" s="370">
        <v>0</v>
      </c>
      <c r="AG85" s="443"/>
      <c r="AH85" s="370">
        <v>0</v>
      </c>
      <c r="AI85" s="443"/>
      <c r="AJ85" s="370">
        <v>0</v>
      </c>
      <c r="AK85" s="443"/>
      <c r="AL85" s="370">
        <v>0</v>
      </c>
      <c r="AM85" s="443"/>
      <c r="AN85" s="370">
        <v>0</v>
      </c>
      <c r="AO85" s="443"/>
      <c r="AP85" s="370">
        <v>0</v>
      </c>
      <c r="AQ85" s="443"/>
      <c r="AR85" s="370">
        <v>0</v>
      </c>
      <c r="AS85" s="443"/>
      <c r="AT85" s="370">
        <v>0</v>
      </c>
      <c r="AU85" s="443"/>
      <c r="AV85" s="370">
        <v>0</v>
      </c>
      <c r="AW85" s="443"/>
      <c r="AX85" s="370">
        <v>0</v>
      </c>
      <c r="AY85" s="443"/>
      <c r="AZ85" s="370">
        <v>0</v>
      </c>
      <c r="BA85" s="443"/>
      <c r="BB85" s="370">
        <v>0</v>
      </c>
      <c r="BC85" s="443"/>
      <c r="BD85" s="370">
        <v>0</v>
      </c>
      <c r="BE85" s="443"/>
      <c r="BF85" s="370">
        <v>0</v>
      </c>
      <c r="BG85" s="443"/>
      <c r="BH85" s="370">
        <v>0</v>
      </c>
      <c r="BI85" s="443"/>
      <c r="BJ85" s="370">
        <v>0</v>
      </c>
      <c r="BK85" s="443"/>
      <c r="BL85" s="432">
        <v>0</v>
      </c>
      <c r="BM85" s="374" t="s">
        <v>1610</v>
      </c>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0</v>
      </c>
      <c r="G86" s="443"/>
      <c r="H86" s="373">
        <v>0</v>
      </c>
      <c r="I86" s="443"/>
      <c r="J86" s="373">
        <v>0</v>
      </c>
      <c r="K86" s="443"/>
      <c r="L86" s="373">
        <v>0</v>
      </c>
      <c r="M86" s="443"/>
      <c r="N86" s="373">
        <v>0</v>
      </c>
      <c r="O86" s="443"/>
      <c r="P86" s="373">
        <v>0</v>
      </c>
      <c r="Q86" s="443"/>
      <c r="R86" s="373">
        <v>0</v>
      </c>
      <c r="S86" s="443"/>
      <c r="T86" s="373">
        <v>0</v>
      </c>
      <c r="U86" s="443"/>
      <c r="V86" s="373">
        <v>0</v>
      </c>
      <c r="W86" s="443"/>
      <c r="X86" s="373">
        <v>0</v>
      </c>
      <c r="Y86" s="443"/>
      <c r="Z86" s="373">
        <v>0</v>
      </c>
      <c r="AA86" s="443"/>
      <c r="AB86" s="373">
        <v>0</v>
      </c>
      <c r="AC86" s="443"/>
      <c r="AD86" s="373">
        <v>0</v>
      </c>
      <c r="AE86" s="443"/>
      <c r="AF86" s="373">
        <v>0</v>
      </c>
      <c r="AG86" s="443"/>
      <c r="AH86" s="373">
        <v>0</v>
      </c>
      <c r="AI86" s="443"/>
      <c r="AJ86" s="373">
        <v>0</v>
      </c>
      <c r="AK86" s="443"/>
      <c r="AL86" s="373">
        <v>0</v>
      </c>
      <c r="AM86" s="443"/>
      <c r="AN86" s="373">
        <v>0</v>
      </c>
      <c r="AO86" s="443"/>
      <c r="AP86" s="373">
        <v>0</v>
      </c>
      <c r="AQ86" s="443"/>
      <c r="AR86" s="373">
        <v>0</v>
      </c>
      <c r="AS86" s="443"/>
      <c r="AT86" s="373">
        <v>0</v>
      </c>
      <c r="AU86" s="443"/>
      <c r="AV86" s="373">
        <v>0</v>
      </c>
      <c r="AW86" s="443"/>
      <c r="AX86" s="373">
        <v>0</v>
      </c>
      <c r="AY86" s="443"/>
      <c r="AZ86" s="373">
        <v>0</v>
      </c>
      <c r="BA86" s="443"/>
      <c r="BB86" s="373">
        <v>0</v>
      </c>
      <c r="BC86" s="443"/>
      <c r="BD86" s="373">
        <v>0</v>
      </c>
      <c r="BE86" s="443"/>
      <c r="BF86" s="373">
        <v>0</v>
      </c>
      <c r="BG86" s="443"/>
      <c r="BH86" s="373">
        <v>0</v>
      </c>
      <c r="BI86" s="443"/>
      <c r="BJ86" s="373">
        <v>0</v>
      </c>
      <c r="BK86" s="443"/>
      <c r="BL86" s="424">
        <v>0</v>
      </c>
      <c r="BM86" s="374" t="s">
        <v>1610</v>
      </c>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0</v>
      </c>
      <c r="G87" s="443"/>
      <c r="H87" s="373">
        <v>0</v>
      </c>
      <c r="I87" s="443"/>
      <c r="J87" s="373">
        <v>0</v>
      </c>
      <c r="K87" s="443"/>
      <c r="L87" s="373">
        <v>0</v>
      </c>
      <c r="M87" s="443"/>
      <c r="N87" s="373">
        <v>0</v>
      </c>
      <c r="O87" s="443"/>
      <c r="P87" s="373">
        <v>0</v>
      </c>
      <c r="Q87" s="443"/>
      <c r="R87" s="373">
        <v>0</v>
      </c>
      <c r="S87" s="443"/>
      <c r="T87" s="373">
        <v>0</v>
      </c>
      <c r="U87" s="443"/>
      <c r="V87" s="373">
        <v>0</v>
      </c>
      <c r="W87" s="443"/>
      <c r="X87" s="373">
        <v>0</v>
      </c>
      <c r="Y87" s="443"/>
      <c r="Z87" s="373">
        <v>0</v>
      </c>
      <c r="AA87" s="443"/>
      <c r="AB87" s="373">
        <v>0</v>
      </c>
      <c r="AC87" s="443"/>
      <c r="AD87" s="373">
        <v>0</v>
      </c>
      <c r="AE87" s="443"/>
      <c r="AF87" s="373">
        <v>0</v>
      </c>
      <c r="AG87" s="443"/>
      <c r="AH87" s="373">
        <v>0</v>
      </c>
      <c r="AI87" s="443"/>
      <c r="AJ87" s="373">
        <v>0</v>
      </c>
      <c r="AK87" s="443"/>
      <c r="AL87" s="373">
        <v>0</v>
      </c>
      <c r="AM87" s="443"/>
      <c r="AN87" s="373">
        <v>0</v>
      </c>
      <c r="AO87" s="443"/>
      <c r="AP87" s="373">
        <v>0</v>
      </c>
      <c r="AQ87" s="443"/>
      <c r="AR87" s="373">
        <v>0</v>
      </c>
      <c r="AS87" s="443"/>
      <c r="AT87" s="373">
        <v>0</v>
      </c>
      <c r="AU87" s="443"/>
      <c r="AV87" s="373">
        <v>0</v>
      </c>
      <c r="AW87" s="443"/>
      <c r="AX87" s="373">
        <v>0</v>
      </c>
      <c r="AY87" s="443"/>
      <c r="AZ87" s="373">
        <v>0</v>
      </c>
      <c r="BA87" s="443"/>
      <c r="BB87" s="373">
        <v>0</v>
      </c>
      <c r="BC87" s="443"/>
      <c r="BD87" s="373">
        <v>0</v>
      </c>
      <c r="BE87" s="443"/>
      <c r="BF87" s="373">
        <v>0</v>
      </c>
      <c r="BG87" s="443"/>
      <c r="BH87" s="373">
        <v>0</v>
      </c>
      <c r="BI87" s="443"/>
      <c r="BJ87" s="373">
        <v>0</v>
      </c>
      <c r="BK87" s="443"/>
      <c r="BL87" s="424">
        <v>0</v>
      </c>
      <c r="BM87" s="374" t="s">
        <v>1610</v>
      </c>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0</v>
      </c>
      <c r="G88" s="443"/>
      <c r="H88" s="373">
        <v>0</v>
      </c>
      <c r="I88" s="443"/>
      <c r="J88" s="373">
        <v>0</v>
      </c>
      <c r="K88" s="443"/>
      <c r="L88" s="373">
        <v>0</v>
      </c>
      <c r="M88" s="443"/>
      <c r="N88" s="373">
        <v>0</v>
      </c>
      <c r="O88" s="443"/>
      <c r="P88" s="373">
        <v>0</v>
      </c>
      <c r="Q88" s="443"/>
      <c r="R88" s="373">
        <v>0</v>
      </c>
      <c r="S88" s="443"/>
      <c r="T88" s="373">
        <v>0</v>
      </c>
      <c r="U88" s="443"/>
      <c r="V88" s="373">
        <v>0</v>
      </c>
      <c r="W88" s="443"/>
      <c r="X88" s="373">
        <v>0</v>
      </c>
      <c r="Y88" s="443"/>
      <c r="Z88" s="373">
        <v>0</v>
      </c>
      <c r="AA88" s="443"/>
      <c r="AB88" s="373">
        <v>0</v>
      </c>
      <c r="AC88" s="443"/>
      <c r="AD88" s="373">
        <v>0</v>
      </c>
      <c r="AE88" s="443"/>
      <c r="AF88" s="373">
        <v>0</v>
      </c>
      <c r="AG88" s="443"/>
      <c r="AH88" s="373">
        <v>0</v>
      </c>
      <c r="AI88" s="443"/>
      <c r="AJ88" s="373">
        <v>0</v>
      </c>
      <c r="AK88" s="443"/>
      <c r="AL88" s="373">
        <v>0</v>
      </c>
      <c r="AM88" s="443"/>
      <c r="AN88" s="373">
        <v>0</v>
      </c>
      <c r="AO88" s="443"/>
      <c r="AP88" s="373">
        <v>0</v>
      </c>
      <c r="AQ88" s="443"/>
      <c r="AR88" s="373">
        <v>0</v>
      </c>
      <c r="AS88" s="443"/>
      <c r="AT88" s="373">
        <v>0</v>
      </c>
      <c r="AU88" s="443"/>
      <c r="AV88" s="373">
        <v>0</v>
      </c>
      <c r="AW88" s="443"/>
      <c r="AX88" s="373">
        <v>0</v>
      </c>
      <c r="AY88" s="443"/>
      <c r="AZ88" s="373">
        <v>0</v>
      </c>
      <c r="BA88" s="443"/>
      <c r="BB88" s="373">
        <v>0</v>
      </c>
      <c r="BC88" s="443"/>
      <c r="BD88" s="373">
        <v>0</v>
      </c>
      <c r="BE88" s="443"/>
      <c r="BF88" s="373">
        <v>0</v>
      </c>
      <c r="BG88" s="443"/>
      <c r="BH88" s="373">
        <v>0</v>
      </c>
      <c r="BI88" s="443"/>
      <c r="BJ88" s="373">
        <v>0</v>
      </c>
      <c r="BK88" s="443"/>
      <c r="BL88" s="424">
        <v>0</v>
      </c>
      <c r="BM88" s="374" t="s">
        <v>1610</v>
      </c>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v>
      </c>
      <c r="G89" s="443"/>
      <c r="H89" s="370">
        <v>0</v>
      </c>
      <c r="I89" s="443"/>
      <c r="J89" s="370">
        <v>0</v>
      </c>
      <c r="K89" s="443"/>
      <c r="L89" s="370">
        <v>0</v>
      </c>
      <c r="M89" s="443"/>
      <c r="N89" s="370">
        <v>0</v>
      </c>
      <c r="O89" s="443"/>
      <c r="P89" s="370">
        <v>0</v>
      </c>
      <c r="Q89" s="443"/>
      <c r="R89" s="370">
        <v>0</v>
      </c>
      <c r="S89" s="443"/>
      <c r="T89" s="370">
        <v>0</v>
      </c>
      <c r="U89" s="443"/>
      <c r="V89" s="370">
        <v>0</v>
      </c>
      <c r="W89" s="443"/>
      <c r="X89" s="370">
        <v>0</v>
      </c>
      <c r="Y89" s="443"/>
      <c r="Z89" s="370">
        <v>0</v>
      </c>
      <c r="AA89" s="443"/>
      <c r="AB89" s="370">
        <v>0</v>
      </c>
      <c r="AC89" s="443"/>
      <c r="AD89" s="370">
        <v>0</v>
      </c>
      <c r="AE89" s="443"/>
      <c r="AF89" s="370">
        <v>0</v>
      </c>
      <c r="AG89" s="443"/>
      <c r="AH89" s="370">
        <v>0</v>
      </c>
      <c r="AI89" s="443"/>
      <c r="AJ89" s="370">
        <v>0</v>
      </c>
      <c r="AK89" s="443"/>
      <c r="AL89" s="370">
        <v>0</v>
      </c>
      <c r="AM89" s="443"/>
      <c r="AN89" s="370">
        <v>0</v>
      </c>
      <c r="AO89" s="443"/>
      <c r="AP89" s="370">
        <v>0</v>
      </c>
      <c r="AQ89" s="443"/>
      <c r="AR89" s="370">
        <v>0</v>
      </c>
      <c r="AS89" s="443"/>
      <c r="AT89" s="370">
        <v>0</v>
      </c>
      <c r="AU89" s="443"/>
      <c r="AV89" s="370">
        <v>0</v>
      </c>
      <c r="AW89" s="443"/>
      <c r="AX89" s="370">
        <v>0</v>
      </c>
      <c r="AY89" s="443"/>
      <c r="AZ89" s="370">
        <v>0</v>
      </c>
      <c r="BA89" s="443"/>
      <c r="BB89" s="370">
        <v>0</v>
      </c>
      <c r="BC89" s="443"/>
      <c r="BD89" s="370">
        <v>0</v>
      </c>
      <c r="BE89" s="443"/>
      <c r="BF89" s="370">
        <v>0</v>
      </c>
      <c r="BG89" s="443"/>
      <c r="BH89" s="370">
        <v>0</v>
      </c>
      <c r="BI89" s="443"/>
      <c r="BJ89" s="370">
        <v>0</v>
      </c>
      <c r="BK89" s="443"/>
      <c r="BL89" s="432">
        <v>0</v>
      </c>
      <c r="BM89" s="374" t="s">
        <v>1610</v>
      </c>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443"/>
      <c r="H90" s="370">
        <v>0</v>
      </c>
      <c r="I90" s="443"/>
      <c r="J90" s="370">
        <v>0</v>
      </c>
      <c r="K90" s="443"/>
      <c r="L90" s="370">
        <v>0</v>
      </c>
      <c r="M90" s="443"/>
      <c r="N90" s="370">
        <v>0</v>
      </c>
      <c r="O90" s="443"/>
      <c r="P90" s="370">
        <v>0</v>
      </c>
      <c r="Q90" s="443"/>
      <c r="R90" s="370">
        <v>0</v>
      </c>
      <c r="S90" s="443"/>
      <c r="T90" s="370">
        <v>0</v>
      </c>
      <c r="U90" s="443"/>
      <c r="V90" s="370">
        <v>0</v>
      </c>
      <c r="W90" s="443"/>
      <c r="X90" s="370">
        <v>0</v>
      </c>
      <c r="Y90" s="443"/>
      <c r="Z90" s="370">
        <v>0</v>
      </c>
      <c r="AA90" s="443"/>
      <c r="AB90" s="370">
        <v>0</v>
      </c>
      <c r="AC90" s="443"/>
      <c r="AD90" s="370">
        <v>0</v>
      </c>
      <c r="AE90" s="443"/>
      <c r="AF90" s="370">
        <v>0</v>
      </c>
      <c r="AG90" s="443"/>
      <c r="AH90" s="370">
        <v>0</v>
      </c>
      <c r="AI90" s="443"/>
      <c r="AJ90" s="370">
        <v>0</v>
      </c>
      <c r="AK90" s="443"/>
      <c r="AL90" s="370">
        <v>0</v>
      </c>
      <c r="AM90" s="443"/>
      <c r="AN90" s="370">
        <v>0</v>
      </c>
      <c r="AO90" s="443"/>
      <c r="AP90" s="370">
        <v>0</v>
      </c>
      <c r="AQ90" s="443"/>
      <c r="AR90" s="370">
        <v>0</v>
      </c>
      <c r="AS90" s="443"/>
      <c r="AT90" s="370">
        <v>0</v>
      </c>
      <c r="AU90" s="443"/>
      <c r="AV90" s="370">
        <v>0</v>
      </c>
      <c r="AW90" s="443"/>
      <c r="AX90" s="370">
        <v>0</v>
      </c>
      <c r="AY90" s="443"/>
      <c r="AZ90" s="370">
        <v>0</v>
      </c>
      <c r="BA90" s="443"/>
      <c r="BB90" s="370">
        <v>0</v>
      </c>
      <c r="BC90" s="443"/>
      <c r="BD90" s="370">
        <v>0</v>
      </c>
      <c r="BE90" s="443"/>
      <c r="BF90" s="370">
        <v>0</v>
      </c>
      <c r="BG90" s="443"/>
      <c r="BH90" s="370">
        <v>0</v>
      </c>
      <c r="BI90" s="443"/>
      <c r="BJ90" s="370">
        <v>0</v>
      </c>
      <c r="BK90" s="443"/>
      <c r="BL90" s="432">
        <v>0</v>
      </c>
      <c r="BM90" s="374" t="s">
        <v>1610</v>
      </c>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2426.1856790833331</v>
      </c>
      <c r="G91" s="393"/>
      <c r="H91" s="408">
        <v>5145.7634928926364</v>
      </c>
      <c r="I91" s="393" t="s">
        <v>355</v>
      </c>
      <c r="J91" s="408">
        <v>7360.2566750005553</v>
      </c>
      <c r="K91" s="393" t="s">
        <v>355</v>
      </c>
      <c r="L91" s="408">
        <v>9735.5078020180572</v>
      </c>
      <c r="M91" s="393" t="s">
        <v>355</v>
      </c>
      <c r="N91" s="408">
        <v>13216.048491349702</v>
      </c>
      <c r="O91" s="393" t="s">
        <v>355</v>
      </c>
      <c r="P91" s="408">
        <v>18743.185988648238</v>
      </c>
      <c r="Q91" s="393" t="s">
        <v>355</v>
      </c>
      <c r="R91" s="408">
        <v>24985.807230544273</v>
      </c>
      <c r="S91" s="393" t="s">
        <v>355</v>
      </c>
      <c r="T91" s="386">
        <v>29438.718656369492</v>
      </c>
      <c r="U91" s="393"/>
      <c r="V91" s="386">
        <v>33956.602619236481</v>
      </c>
      <c r="W91" s="393"/>
      <c r="X91" s="386">
        <v>38674.287336753994</v>
      </c>
      <c r="Y91" s="393"/>
      <c r="Z91" s="386">
        <v>43224.04593341898</v>
      </c>
      <c r="AA91" s="393"/>
      <c r="AB91" s="386">
        <v>47843.504529745878</v>
      </c>
      <c r="AC91" s="393"/>
      <c r="AD91" s="386">
        <v>53775.610016322673</v>
      </c>
      <c r="AE91" s="393"/>
      <c r="AF91" s="386">
        <v>59481.063991565818</v>
      </c>
      <c r="AG91" s="393"/>
      <c r="AH91" s="386">
        <v>64572.057392757328</v>
      </c>
      <c r="AI91" s="393"/>
      <c r="AJ91" s="386">
        <v>75984.970208860366</v>
      </c>
      <c r="AK91" s="393"/>
      <c r="AL91" s="386">
        <v>72531.541058742034</v>
      </c>
      <c r="AM91" s="393"/>
      <c r="AN91" s="386">
        <v>67403.079295741001</v>
      </c>
      <c r="AO91" s="393"/>
      <c r="AP91" s="386">
        <v>66626.135721409286</v>
      </c>
      <c r="AQ91" s="393"/>
      <c r="AR91" s="386">
        <v>72326.527228549443</v>
      </c>
      <c r="AS91" s="393"/>
      <c r="AT91" s="386">
        <v>79560.784385565508</v>
      </c>
      <c r="AU91" s="393"/>
      <c r="AV91" s="386">
        <v>64465.80059966012</v>
      </c>
      <c r="AW91" s="393"/>
      <c r="AX91" s="386">
        <v>70872.809554446954</v>
      </c>
      <c r="AY91" s="393"/>
      <c r="AZ91" s="386">
        <v>67480.575771532211</v>
      </c>
      <c r="BA91" s="393"/>
      <c r="BB91" s="386">
        <v>72464.183380806222</v>
      </c>
      <c r="BC91" s="393"/>
      <c r="BD91" s="386">
        <v>72591.110036165963</v>
      </c>
      <c r="BE91" s="393"/>
      <c r="BF91" s="386">
        <v>75523.01910107689</v>
      </c>
      <c r="BG91" s="393"/>
      <c r="BH91" s="386">
        <v>69084.24765845784</v>
      </c>
      <c r="BI91" s="393"/>
      <c r="BJ91" s="386">
        <v>59530.484721459856</v>
      </c>
      <c r="BK91" s="393"/>
      <c r="BL91" s="435">
        <v>55363.350170546873</v>
      </c>
      <c r="BM91" s="397" t="s">
        <v>1610</v>
      </c>
      <c r="CJ91" s="310"/>
      <c r="CK91" s="303"/>
      <c r="CL91" s="310"/>
      <c r="CM91" s="304" t="s">
        <v>30</v>
      </c>
      <c r="CN91" s="303" t="s">
        <v>946</v>
      </c>
      <c r="CO91" s="310"/>
      <c r="CP91" s="310"/>
      <c r="CQ91" s="310"/>
      <c r="CR91" s="310"/>
      <c r="CS91" s="310"/>
      <c r="CT91" s="310"/>
    </row>
    <row r="92" spans="1:98" ht="13">
      <c r="A92" s="152"/>
      <c r="B92" s="5"/>
      <c r="C92" s="222"/>
      <c r="D92" s="588" t="s">
        <v>151</v>
      </c>
      <c r="E92" s="589"/>
      <c r="F92" s="387">
        <v>0</v>
      </c>
      <c r="G92" s="443"/>
      <c r="H92" s="389">
        <v>0</v>
      </c>
      <c r="I92" s="443"/>
      <c r="J92" s="389">
        <v>0</v>
      </c>
      <c r="K92" s="443"/>
      <c r="L92" s="389">
        <v>0</v>
      </c>
      <c r="M92" s="443"/>
      <c r="N92" s="389">
        <v>0</v>
      </c>
      <c r="O92" s="443"/>
      <c r="P92" s="389">
        <v>0</v>
      </c>
      <c r="Q92" s="443"/>
      <c r="R92" s="389">
        <v>0</v>
      </c>
      <c r="S92" s="443"/>
      <c r="T92" s="389">
        <v>0</v>
      </c>
      <c r="U92" s="443"/>
      <c r="V92" s="389">
        <v>0</v>
      </c>
      <c r="W92" s="443"/>
      <c r="X92" s="389">
        <v>0</v>
      </c>
      <c r="Y92" s="443"/>
      <c r="Z92" s="389">
        <v>0</v>
      </c>
      <c r="AA92" s="443"/>
      <c r="AB92" s="389">
        <v>0</v>
      </c>
      <c r="AC92" s="443"/>
      <c r="AD92" s="389">
        <v>0</v>
      </c>
      <c r="AE92" s="443"/>
      <c r="AF92" s="389">
        <v>0</v>
      </c>
      <c r="AG92" s="443"/>
      <c r="AH92" s="389">
        <v>0</v>
      </c>
      <c r="AI92" s="443"/>
      <c r="AJ92" s="389">
        <v>0</v>
      </c>
      <c r="AK92" s="443"/>
      <c r="AL92" s="389">
        <v>0</v>
      </c>
      <c r="AM92" s="443"/>
      <c r="AN92" s="389">
        <v>0</v>
      </c>
      <c r="AO92" s="443"/>
      <c r="AP92" s="389">
        <v>0</v>
      </c>
      <c r="AQ92" s="443"/>
      <c r="AR92" s="389">
        <v>0</v>
      </c>
      <c r="AS92" s="443"/>
      <c r="AT92" s="389">
        <v>0</v>
      </c>
      <c r="AU92" s="443"/>
      <c r="AV92" s="389">
        <v>0</v>
      </c>
      <c r="AW92" s="443"/>
      <c r="AX92" s="389">
        <v>0</v>
      </c>
      <c r="AY92" s="443"/>
      <c r="AZ92" s="389">
        <v>0</v>
      </c>
      <c r="BA92" s="443"/>
      <c r="BB92" s="389">
        <v>0</v>
      </c>
      <c r="BC92" s="443"/>
      <c r="BD92" s="389">
        <v>0</v>
      </c>
      <c r="BE92" s="443"/>
      <c r="BF92" s="389">
        <v>0</v>
      </c>
      <c r="BG92" s="443"/>
      <c r="BH92" s="389">
        <v>0</v>
      </c>
      <c r="BI92" s="443"/>
      <c r="BJ92" s="389">
        <v>0</v>
      </c>
      <c r="BK92" s="443"/>
      <c r="BL92" s="423">
        <v>0</v>
      </c>
      <c r="BM92" s="374" t="s">
        <v>1610</v>
      </c>
      <c r="CJ92" s="310"/>
      <c r="CK92" s="303"/>
      <c r="CL92" s="310"/>
      <c r="CM92" s="304" t="s">
        <v>961</v>
      </c>
      <c r="CN92" s="303" t="s">
        <v>946</v>
      </c>
      <c r="CO92" s="310"/>
      <c r="CP92" s="310"/>
      <c r="CQ92" s="310"/>
      <c r="CR92" s="310"/>
      <c r="CS92" s="310"/>
      <c r="CT92" s="310"/>
    </row>
    <row r="93" spans="1:98" ht="13">
      <c r="A93" s="39"/>
      <c r="B93" s="5"/>
      <c r="C93" s="222"/>
      <c r="D93" s="590" t="s">
        <v>431</v>
      </c>
      <c r="E93" s="589"/>
      <c r="F93" s="387">
        <v>0</v>
      </c>
      <c r="G93" s="443"/>
      <c r="H93" s="389">
        <v>0</v>
      </c>
      <c r="I93" s="443"/>
      <c r="J93" s="389">
        <v>0</v>
      </c>
      <c r="K93" s="443"/>
      <c r="L93" s="389">
        <v>0</v>
      </c>
      <c r="M93" s="443"/>
      <c r="N93" s="389">
        <v>0</v>
      </c>
      <c r="O93" s="443"/>
      <c r="P93" s="389">
        <v>0</v>
      </c>
      <c r="Q93" s="443"/>
      <c r="R93" s="389">
        <v>0</v>
      </c>
      <c r="S93" s="443"/>
      <c r="T93" s="389">
        <v>0</v>
      </c>
      <c r="U93" s="443"/>
      <c r="V93" s="389">
        <v>0</v>
      </c>
      <c r="W93" s="443"/>
      <c r="X93" s="389">
        <v>0</v>
      </c>
      <c r="Y93" s="443"/>
      <c r="Z93" s="389">
        <v>0</v>
      </c>
      <c r="AA93" s="443"/>
      <c r="AB93" s="389">
        <v>0</v>
      </c>
      <c r="AC93" s="443"/>
      <c r="AD93" s="389">
        <v>0</v>
      </c>
      <c r="AE93" s="443"/>
      <c r="AF93" s="389">
        <v>0</v>
      </c>
      <c r="AG93" s="443"/>
      <c r="AH93" s="389">
        <v>0</v>
      </c>
      <c r="AI93" s="443"/>
      <c r="AJ93" s="389">
        <v>0</v>
      </c>
      <c r="AK93" s="443"/>
      <c r="AL93" s="389">
        <v>0</v>
      </c>
      <c r="AM93" s="443"/>
      <c r="AN93" s="389">
        <v>0</v>
      </c>
      <c r="AO93" s="443"/>
      <c r="AP93" s="389">
        <v>0</v>
      </c>
      <c r="AQ93" s="443"/>
      <c r="AR93" s="389">
        <v>0</v>
      </c>
      <c r="AS93" s="443"/>
      <c r="AT93" s="389">
        <v>0</v>
      </c>
      <c r="AU93" s="443"/>
      <c r="AV93" s="389">
        <v>0</v>
      </c>
      <c r="AW93" s="443"/>
      <c r="AX93" s="389">
        <v>0</v>
      </c>
      <c r="AY93" s="443"/>
      <c r="AZ93" s="389">
        <v>0</v>
      </c>
      <c r="BA93" s="443"/>
      <c r="BB93" s="389">
        <v>0</v>
      </c>
      <c r="BC93" s="443"/>
      <c r="BD93" s="389">
        <v>0</v>
      </c>
      <c r="BE93" s="443"/>
      <c r="BF93" s="389">
        <v>0</v>
      </c>
      <c r="BG93" s="443"/>
      <c r="BH93" s="389">
        <v>0</v>
      </c>
      <c r="BI93" s="443"/>
      <c r="BJ93" s="389">
        <v>0</v>
      </c>
      <c r="BK93" s="443"/>
      <c r="BL93" s="423">
        <v>0</v>
      </c>
      <c r="BM93" s="374" t="s">
        <v>1610</v>
      </c>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2426.1856790833331</v>
      </c>
      <c r="G94" s="394"/>
      <c r="H94" s="411">
        <v>5145.7634928926364</v>
      </c>
      <c r="I94" s="394" t="s">
        <v>355</v>
      </c>
      <c r="J94" s="411">
        <v>7360.2566750005553</v>
      </c>
      <c r="K94" s="394" t="s">
        <v>355</v>
      </c>
      <c r="L94" s="411">
        <v>9735.5078020180572</v>
      </c>
      <c r="M94" s="394" t="s">
        <v>355</v>
      </c>
      <c r="N94" s="411">
        <v>13216.048491349702</v>
      </c>
      <c r="O94" s="394" t="s">
        <v>355</v>
      </c>
      <c r="P94" s="411">
        <v>18743.185988648238</v>
      </c>
      <c r="Q94" s="394" t="s">
        <v>355</v>
      </c>
      <c r="R94" s="411">
        <v>24985.807230544273</v>
      </c>
      <c r="S94" s="394" t="s">
        <v>355</v>
      </c>
      <c r="T94" s="392">
        <v>29438.718656369492</v>
      </c>
      <c r="U94" s="394"/>
      <c r="V94" s="392">
        <v>33956.602619236481</v>
      </c>
      <c r="W94" s="394"/>
      <c r="X94" s="392">
        <v>38674.287336753994</v>
      </c>
      <c r="Y94" s="394"/>
      <c r="Z94" s="392">
        <v>43224.04593341898</v>
      </c>
      <c r="AA94" s="394"/>
      <c r="AB94" s="392">
        <v>47843.504529745878</v>
      </c>
      <c r="AC94" s="394"/>
      <c r="AD94" s="392">
        <v>53775.610016322673</v>
      </c>
      <c r="AE94" s="394"/>
      <c r="AF94" s="392">
        <v>59481.063991565818</v>
      </c>
      <c r="AG94" s="394"/>
      <c r="AH94" s="392">
        <v>64572.057392757328</v>
      </c>
      <c r="AI94" s="394"/>
      <c r="AJ94" s="392">
        <v>75984.970208860366</v>
      </c>
      <c r="AK94" s="394"/>
      <c r="AL94" s="392">
        <v>72531.541058742034</v>
      </c>
      <c r="AM94" s="394"/>
      <c r="AN94" s="392">
        <v>67403.079295741001</v>
      </c>
      <c r="AO94" s="394"/>
      <c r="AP94" s="392">
        <v>66626.135721409286</v>
      </c>
      <c r="AQ94" s="394"/>
      <c r="AR94" s="392">
        <v>72326.527228549443</v>
      </c>
      <c r="AS94" s="394"/>
      <c r="AT94" s="392">
        <v>79560.784385565508</v>
      </c>
      <c r="AU94" s="394"/>
      <c r="AV94" s="392">
        <v>64465.80059966012</v>
      </c>
      <c r="AW94" s="394"/>
      <c r="AX94" s="392">
        <v>70872.809554446954</v>
      </c>
      <c r="AY94" s="394"/>
      <c r="AZ94" s="392">
        <v>67480.575771532211</v>
      </c>
      <c r="BA94" s="394"/>
      <c r="BB94" s="392">
        <v>72464.183380806222</v>
      </c>
      <c r="BC94" s="394"/>
      <c r="BD94" s="392">
        <v>72591.110036165963</v>
      </c>
      <c r="BE94" s="394"/>
      <c r="BF94" s="392">
        <v>75523.01910107689</v>
      </c>
      <c r="BG94" s="394"/>
      <c r="BH94" s="392">
        <v>69084.24765845784</v>
      </c>
      <c r="BI94" s="394"/>
      <c r="BJ94" s="392">
        <v>59530.484721459856</v>
      </c>
      <c r="BK94" s="394"/>
      <c r="BL94" s="436">
        <v>55363.350170546873</v>
      </c>
      <c r="BM94" s="398" t="s">
        <v>1610</v>
      </c>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12381.294383093196</v>
      </c>
      <c r="G95" s="443"/>
      <c r="H95" s="389">
        <v>26307.421276793692</v>
      </c>
      <c r="I95" s="443"/>
      <c r="J95" s="389">
        <v>38332.595624748494</v>
      </c>
      <c r="K95" s="443"/>
      <c r="L95" s="389">
        <v>50725.16995682269</v>
      </c>
      <c r="M95" s="443"/>
      <c r="N95" s="389">
        <v>71823.079109200116</v>
      </c>
      <c r="O95" s="443"/>
      <c r="P95" s="389">
        <v>98201.519160284748</v>
      </c>
      <c r="Q95" s="443"/>
      <c r="R95" s="389">
        <v>130291.6149779532</v>
      </c>
      <c r="S95" s="443"/>
      <c r="T95" s="389">
        <v>167955.31522032811</v>
      </c>
      <c r="U95" s="443"/>
      <c r="V95" s="389">
        <v>201168.95241132219</v>
      </c>
      <c r="W95" s="443"/>
      <c r="X95" s="389">
        <v>240283.82098221392</v>
      </c>
      <c r="Y95" s="443"/>
      <c r="Z95" s="389">
        <v>277093.56857627199</v>
      </c>
      <c r="AA95" s="443"/>
      <c r="AB95" s="389">
        <v>323939.53782448691</v>
      </c>
      <c r="AC95" s="443"/>
      <c r="AD95" s="389">
        <v>368160.07504996774</v>
      </c>
      <c r="AE95" s="443"/>
      <c r="AF95" s="389">
        <v>431497.65844040032</v>
      </c>
      <c r="AG95" s="443"/>
      <c r="AH95" s="389">
        <v>492195.97036777571</v>
      </c>
      <c r="AI95" s="443"/>
      <c r="AJ95" s="389">
        <v>569221.94724035671</v>
      </c>
      <c r="AK95" s="443"/>
      <c r="AL95" s="389">
        <v>576434.45381662925</v>
      </c>
      <c r="AM95" s="443"/>
      <c r="AN95" s="389">
        <v>602073.9593489503</v>
      </c>
      <c r="AO95" s="443"/>
      <c r="AP95" s="389">
        <v>620993.40741104144</v>
      </c>
      <c r="AQ95" s="443"/>
      <c r="AR95" s="389">
        <v>626139.15769435291</v>
      </c>
      <c r="AS95" s="443"/>
      <c r="AT95" s="389">
        <v>704835.07260810642</v>
      </c>
      <c r="AU95" s="443"/>
      <c r="AV95" s="389">
        <v>647951.9886178677</v>
      </c>
      <c r="AW95" s="443"/>
      <c r="AX95" s="389">
        <v>710194.43296138674</v>
      </c>
      <c r="AY95" s="443"/>
      <c r="AZ95" s="389">
        <v>675620.76416076429</v>
      </c>
      <c r="BA95" s="443"/>
      <c r="BB95" s="389">
        <v>688685.87685230363</v>
      </c>
      <c r="BC95" s="443"/>
      <c r="BD95" s="389">
        <v>646648.6645891628</v>
      </c>
      <c r="BE95" s="443"/>
      <c r="BF95" s="389">
        <v>672373.46264821931</v>
      </c>
      <c r="BG95" s="443"/>
      <c r="BH95" s="389">
        <v>480859.85117969679</v>
      </c>
      <c r="BI95" s="443"/>
      <c r="BJ95" s="389">
        <v>437890.31673502788</v>
      </c>
      <c r="BK95" s="443"/>
      <c r="BL95" s="423">
        <v>407237.99000000017</v>
      </c>
      <c r="BM95" s="374" t="s">
        <v>1610</v>
      </c>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v>0</v>
      </c>
      <c r="G96" s="443"/>
      <c r="H96" s="389">
        <v>0</v>
      </c>
      <c r="I96" s="443"/>
      <c r="J96" s="389">
        <v>0</v>
      </c>
      <c r="K96" s="443"/>
      <c r="L96" s="389">
        <v>0</v>
      </c>
      <c r="M96" s="443"/>
      <c r="N96" s="389">
        <v>0</v>
      </c>
      <c r="O96" s="443"/>
      <c r="P96" s="389">
        <v>0</v>
      </c>
      <c r="Q96" s="443"/>
      <c r="R96" s="389">
        <v>0</v>
      </c>
      <c r="S96" s="443"/>
      <c r="T96" s="389">
        <v>0</v>
      </c>
      <c r="U96" s="443"/>
      <c r="V96" s="389">
        <v>0</v>
      </c>
      <c r="W96" s="443"/>
      <c r="X96" s="389">
        <v>0</v>
      </c>
      <c r="Y96" s="443"/>
      <c r="Z96" s="389">
        <v>0</v>
      </c>
      <c r="AA96" s="443"/>
      <c r="AB96" s="389">
        <v>0</v>
      </c>
      <c r="AC96" s="443"/>
      <c r="AD96" s="389">
        <v>0</v>
      </c>
      <c r="AE96" s="443"/>
      <c r="AF96" s="389">
        <v>0</v>
      </c>
      <c r="AG96" s="443"/>
      <c r="AH96" s="389">
        <v>0</v>
      </c>
      <c r="AI96" s="443"/>
      <c r="AJ96" s="389">
        <v>0</v>
      </c>
      <c r="AK96" s="443"/>
      <c r="AL96" s="389">
        <v>0</v>
      </c>
      <c r="AM96" s="443"/>
      <c r="AN96" s="389">
        <v>0</v>
      </c>
      <c r="AO96" s="443"/>
      <c r="AP96" s="389">
        <v>0</v>
      </c>
      <c r="AQ96" s="443"/>
      <c r="AR96" s="389">
        <v>0</v>
      </c>
      <c r="AS96" s="443"/>
      <c r="AT96" s="389">
        <v>0</v>
      </c>
      <c r="AU96" s="443"/>
      <c r="AV96" s="389">
        <v>0</v>
      </c>
      <c r="AW96" s="443"/>
      <c r="AX96" s="389">
        <v>0</v>
      </c>
      <c r="AY96" s="443"/>
      <c r="AZ96" s="389">
        <v>0</v>
      </c>
      <c r="BA96" s="443"/>
      <c r="BB96" s="389">
        <v>0</v>
      </c>
      <c r="BC96" s="443"/>
      <c r="BD96" s="389">
        <v>0</v>
      </c>
      <c r="BE96" s="443"/>
      <c r="BF96" s="389">
        <v>0</v>
      </c>
      <c r="BG96" s="443"/>
      <c r="BH96" s="389">
        <v>0</v>
      </c>
      <c r="BI96" s="443"/>
      <c r="BJ96" s="389">
        <v>0</v>
      </c>
      <c r="BK96" s="443"/>
      <c r="BL96" s="423">
        <v>0</v>
      </c>
      <c r="BM96" s="374" t="s">
        <v>1610</v>
      </c>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443"/>
      <c r="H97" s="373">
        <v>0</v>
      </c>
      <c r="I97" s="443"/>
      <c r="J97" s="373">
        <v>0</v>
      </c>
      <c r="K97" s="443"/>
      <c r="L97" s="373">
        <v>0</v>
      </c>
      <c r="M97" s="443"/>
      <c r="N97" s="373">
        <v>0</v>
      </c>
      <c r="O97" s="443"/>
      <c r="P97" s="373">
        <v>0</v>
      </c>
      <c r="Q97" s="443"/>
      <c r="R97" s="373">
        <v>0</v>
      </c>
      <c r="S97" s="443"/>
      <c r="T97" s="373">
        <v>0</v>
      </c>
      <c r="U97" s="443"/>
      <c r="V97" s="373">
        <v>0</v>
      </c>
      <c r="W97" s="443"/>
      <c r="X97" s="373">
        <v>0</v>
      </c>
      <c r="Y97" s="443"/>
      <c r="Z97" s="373">
        <v>0</v>
      </c>
      <c r="AA97" s="443"/>
      <c r="AB97" s="373">
        <v>0</v>
      </c>
      <c r="AC97" s="443"/>
      <c r="AD97" s="373">
        <v>0</v>
      </c>
      <c r="AE97" s="443"/>
      <c r="AF97" s="373">
        <v>0</v>
      </c>
      <c r="AG97" s="443"/>
      <c r="AH97" s="373">
        <v>0</v>
      </c>
      <c r="AI97" s="443"/>
      <c r="AJ97" s="373">
        <v>0</v>
      </c>
      <c r="AK97" s="443"/>
      <c r="AL97" s="373">
        <v>0</v>
      </c>
      <c r="AM97" s="443"/>
      <c r="AN97" s="373">
        <v>0</v>
      </c>
      <c r="AO97" s="443"/>
      <c r="AP97" s="373">
        <v>0</v>
      </c>
      <c r="AQ97" s="443"/>
      <c r="AR97" s="373">
        <v>0</v>
      </c>
      <c r="AS97" s="443"/>
      <c r="AT97" s="373">
        <v>0</v>
      </c>
      <c r="AU97" s="443"/>
      <c r="AV97" s="373">
        <v>0</v>
      </c>
      <c r="AW97" s="443"/>
      <c r="AX97" s="373">
        <v>0</v>
      </c>
      <c r="AY97" s="443"/>
      <c r="AZ97" s="373">
        <v>0</v>
      </c>
      <c r="BA97" s="443"/>
      <c r="BB97" s="373">
        <v>0</v>
      </c>
      <c r="BC97" s="443"/>
      <c r="BD97" s="373">
        <v>0</v>
      </c>
      <c r="BE97" s="443"/>
      <c r="BF97" s="373">
        <v>0</v>
      </c>
      <c r="BG97" s="443"/>
      <c r="BH97" s="373">
        <v>0</v>
      </c>
      <c r="BI97" s="443"/>
      <c r="BJ97" s="373">
        <v>0</v>
      </c>
      <c r="BK97" s="443"/>
      <c r="BL97" s="424">
        <v>0</v>
      </c>
      <c r="BM97" s="374" t="s">
        <v>1610</v>
      </c>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v>0</v>
      </c>
      <c r="G98" s="443"/>
      <c r="H98" s="373">
        <v>0</v>
      </c>
      <c r="I98" s="443"/>
      <c r="J98" s="373">
        <v>0</v>
      </c>
      <c r="K98" s="443"/>
      <c r="L98" s="373">
        <v>0</v>
      </c>
      <c r="M98" s="443"/>
      <c r="N98" s="373">
        <v>0</v>
      </c>
      <c r="O98" s="443"/>
      <c r="P98" s="373">
        <v>0</v>
      </c>
      <c r="Q98" s="443"/>
      <c r="R98" s="373">
        <v>0</v>
      </c>
      <c r="S98" s="443"/>
      <c r="T98" s="373">
        <v>0</v>
      </c>
      <c r="U98" s="443"/>
      <c r="V98" s="373">
        <v>0</v>
      </c>
      <c r="W98" s="443"/>
      <c r="X98" s="373">
        <v>0</v>
      </c>
      <c r="Y98" s="443"/>
      <c r="Z98" s="373">
        <v>0</v>
      </c>
      <c r="AA98" s="443"/>
      <c r="AB98" s="373">
        <v>0</v>
      </c>
      <c r="AC98" s="443"/>
      <c r="AD98" s="373">
        <v>0</v>
      </c>
      <c r="AE98" s="443"/>
      <c r="AF98" s="373">
        <v>0</v>
      </c>
      <c r="AG98" s="443"/>
      <c r="AH98" s="373">
        <v>0</v>
      </c>
      <c r="AI98" s="443"/>
      <c r="AJ98" s="373">
        <v>0</v>
      </c>
      <c r="AK98" s="443"/>
      <c r="AL98" s="373">
        <v>0</v>
      </c>
      <c r="AM98" s="443"/>
      <c r="AN98" s="373">
        <v>0</v>
      </c>
      <c r="AO98" s="443"/>
      <c r="AP98" s="373">
        <v>0</v>
      </c>
      <c r="AQ98" s="443"/>
      <c r="AR98" s="373">
        <v>0</v>
      </c>
      <c r="AS98" s="443"/>
      <c r="AT98" s="373">
        <v>0</v>
      </c>
      <c r="AU98" s="443"/>
      <c r="AV98" s="373">
        <v>0</v>
      </c>
      <c r="AW98" s="443"/>
      <c r="AX98" s="373">
        <v>0</v>
      </c>
      <c r="AY98" s="443"/>
      <c r="AZ98" s="373">
        <v>0</v>
      </c>
      <c r="BA98" s="443"/>
      <c r="BB98" s="373">
        <v>0</v>
      </c>
      <c r="BC98" s="443"/>
      <c r="BD98" s="373">
        <v>0</v>
      </c>
      <c r="BE98" s="443"/>
      <c r="BF98" s="373">
        <v>0</v>
      </c>
      <c r="BG98" s="443"/>
      <c r="BH98" s="373">
        <v>0</v>
      </c>
      <c r="BI98" s="443"/>
      <c r="BJ98" s="373">
        <v>0</v>
      </c>
      <c r="BK98" s="443"/>
      <c r="BL98" s="424">
        <v>0</v>
      </c>
      <c r="BM98" s="374" t="s">
        <v>1610</v>
      </c>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0</v>
      </c>
      <c r="G99" s="443"/>
      <c r="H99" s="373">
        <v>0</v>
      </c>
      <c r="I99" s="443"/>
      <c r="J99" s="373">
        <v>0</v>
      </c>
      <c r="K99" s="443"/>
      <c r="L99" s="373">
        <v>0</v>
      </c>
      <c r="M99" s="443"/>
      <c r="N99" s="373">
        <v>0</v>
      </c>
      <c r="O99" s="443"/>
      <c r="P99" s="373">
        <v>0</v>
      </c>
      <c r="Q99" s="443"/>
      <c r="R99" s="373">
        <v>0</v>
      </c>
      <c r="S99" s="443"/>
      <c r="T99" s="373">
        <v>0</v>
      </c>
      <c r="U99" s="443"/>
      <c r="V99" s="373">
        <v>0</v>
      </c>
      <c r="W99" s="443"/>
      <c r="X99" s="373">
        <v>0</v>
      </c>
      <c r="Y99" s="443"/>
      <c r="Z99" s="373">
        <v>0</v>
      </c>
      <c r="AA99" s="443"/>
      <c r="AB99" s="373">
        <v>0</v>
      </c>
      <c r="AC99" s="443"/>
      <c r="AD99" s="373">
        <v>0</v>
      </c>
      <c r="AE99" s="443"/>
      <c r="AF99" s="373">
        <v>0</v>
      </c>
      <c r="AG99" s="443"/>
      <c r="AH99" s="373">
        <v>0</v>
      </c>
      <c r="AI99" s="443"/>
      <c r="AJ99" s="373">
        <v>0</v>
      </c>
      <c r="AK99" s="443"/>
      <c r="AL99" s="373">
        <v>0</v>
      </c>
      <c r="AM99" s="443"/>
      <c r="AN99" s="373">
        <v>0</v>
      </c>
      <c r="AO99" s="443"/>
      <c r="AP99" s="373">
        <v>0</v>
      </c>
      <c r="AQ99" s="443"/>
      <c r="AR99" s="373">
        <v>0</v>
      </c>
      <c r="AS99" s="443"/>
      <c r="AT99" s="373">
        <v>0</v>
      </c>
      <c r="AU99" s="443"/>
      <c r="AV99" s="373">
        <v>0</v>
      </c>
      <c r="AW99" s="443"/>
      <c r="AX99" s="373">
        <v>0</v>
      </c>
      <c r="AY99" s="443"/>
      <c r="AZ99" s="373">
        <v>0</v>
      </c>
      <c r="BA99" s="443"/>
      <c r="BB99" s="373">
        <v>0</v>
      </c>
      <c r="BC99" s="443"/>
      <c r="BD99" s="373">
        <v>0</v>
      </c>
      <c r="BE99" s="443"/>
      <c r="BF99" s="373">
        <v>0</v>
      </c>
      <c r="BG99" s="443"/>
      <c r="BH99" s="373">
        <v>0</v>
      </c>
      <c r="BI99" s="443"/>
      <c r="BJ99" s="373">
        <v>0</v>
      </c>
      <c r="BK99" s="443"/>
      <c r="BL99" s="424">
        <v>0</v>
      </c>
      <c r="BM99" s="374" t="s">
        <v>1610</v>
      </c>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0</v>
      </c>
      <c r="G100" s="443"/>
      <c r="H100" s="373">
        <v>0</v>
      </c>
      <c r="I100" s="443"/>
      <c r="J100" s="373">
        <v>0</v>
      </c>
      <c r="K100" s="443"/>
      <c r="L100" s="373">
        <v>0</v>
      </c>
      <c r="M100" s="443"/>
      <c r="N100" s="373">
        <v>0</v>
      </c>
      <c r="O100" s="443"/>
      <c r="P100" s="373">
        <v>0</v>
      </c>
      <c r="Q100" s="443"/>
      <c r="R100" s="373">
        <v>0</v>
      </c>
      <c r="S100" s="443"/>
      <c r="T100" s="373">
        <v>0</v>
      </c>
      <c r="U100" s="443"/>
      <c r="V100" s="373">
        <v>0</v>
      </c>
      <c r="W100" s="443"/>
      <c r="X100" s="373">
        <v>0</v>
      </c>
      <c r="Y100" s="443"/>
      <c r="Z100" s="373">
        <v>0</v>
      </c>
      <c r="AA100" s="443"/>
      <c r="AB100" s="373">
        <v>0</v>
      </c>
      <c r="AC100" s="443"/>
      <c r="AD100" s="373">
        <v>0</v>
      </c>
      <c r="AE100" s="443"/>
      <c r="AF100" s="373">
        <v>0</v>
      </c>
      <c r="AG100" s="443"/>
      <c r="AH100" s="373">
        <v>0</v>
      </c>
      <c r="AI100" s="443"/>
      <c r="AJ100" s="373">
        <v>0</v>
      </c>
      <c r="AK100" s="443"/>
      <c r="AL100" s="373">
        <v>0</v>
      </c>
      <c r="AM100" s="443"/>
      <c r="AN100" s="373">
        <v>0</v>
      </c>
      <c r="AO100" s="443"/>
      <c r="AP100" s="373">
        <v>0</v>
      </c>
      <c r="AQ100" s="443"/>
      <c r="AR100" s="373">
        <v>0</v>
      </c>
      <c r="AS100" s="443"/>
      <c r="AT100" s="373">
        <v>0</v>
      </c>
      <c r="AU100" s="443"/>
      <c r="AV100" s="373">
        <v>0</v>
      </c>
      <c r="AW100" s="443"/>
      <c r="AX100" s="373">
        <v>0</v>
      </c>
      <c r="AY100" s="443"/>
      <c r="AZ100" s="373">
        <v>0</v>
      </c>
      <c r="BA100" s="443"/>
      <c r="BB100" s="373">
        <v>0</v>
      </c>
      <c r="BC100" s="443"/>
      <c r="BD100" s="373">
        <v>0</v>
      </c>
      <c r="BE100" s="443"/>
      <c r="BF100" s="373">
        <v>0</v>
      </c>
      <c r="BG100" s="443"/>
      <c r="BH100" s="373">
        <v>0</v>
      </c>
      <c r="BI100" s="443"/>
      <c r="BJ100" s="373">
        <v>0</v>
      </c>
      <c r="BK100" s="443"/>
      <c r="BL100" s="424">
        <v>0</v>
      </c>
      <c r="BM100" s="374" t="s">
        <v>1610</v>
      </c>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v>0</v>
      </c>
      <c r="G101" s="443"/>
      <c r="H101" s="389">
        <v>0</v>
      </c>
      <c r="I101" s="443"/>
      <c r="J101" s="389">
        <v>0</v>
      </c>
      <c r="K101" s="443"/>
      <c r="L101" s="389">
        <v>0</v>
      </c>
      <c r="M101" s="443"/>
      <c r="N101" s="389">
        <v>0</v>
      </c>
      <c r="O101" s="443"/>
      <c r="P101" s="389">
        <v>0</v>
      </c>
      <c r="Q101" s="443"/>
      <c r="R101" s="389">
        <v>0</v>
      </c>
      <c r="S101" s="443"/>
      <c r="T101" s="389">
        <v>0</v>
      </c>
      <c r="U101" s="443"/>
      <c r="V101" s="389">
        <v>0</v>
      </c>
      <c r="W101" s="443"/>
      <c r="X101" s="389">
        <v>0</v>
      </c>
      <c r="Y101" s="443"/>
      <c r="Z101" s="389">
        <v>0</v>
      </c>
      <c r="AA101" s="443"/>
      <c r="AB101" s="389">
        <v>0</v>
      </c>
      <c r="AC101" s="443"/>
      <c r="AD101" s="389">
        <v>0</v>
      </c>
      <c r="AE101" s="443"/>
      <c r="AF101" s="389">
        <v>0</v>
      </c>
      <c r="AG101" s="443"/>
      <c r="AH101" s="389">
        <v>0</v>
      </c>
      <c r="AI101" s="443"/>
      <c r="AJ101" s="389">
        <v>0</v>
      </c>
      <c r="AK101" s="443"/>
      <c r="AL101" s="389">
        <v>0</v>
      </c>
      <c r="AM101" s="443"/>
      <c r="AN101" s="389">
        <v>0</v>
      </c>
      <c r="AO101" s="443"/>
      <c r="AP101" s="389">
        <v>0</v>
      </c>
      <c r="AQ101" s="443"/>
      <c r="AR101" s="389">
        <v>0</v>
      </c>
      <c r="AS101" s="443"/>
      <c r="AT101" s="389">
        <v>0</v>
      </c>
      <c r="AU101" s="443"/>
      <c r="AV101" s="389">
        <v>0</v>
      </c>
      <c r="AW101" s="443"/>
      <c r="AX101" s="389">
        <v>0</v>
      </c>
      <c r="AY101" s="443"/>
      <c r="AZ101" s="389">
        <v>0</v>
      </c>
      <c r="BA101" s="443"/>
      <c r="BB101" s="389">
        <v>0</v>
      </c>
      <c r="BC101" s="443"/>
      <c r="BD101" s="389">
        <v>0</v>
      </c>
      <c r="BE101" s="443"/>
      <c r="BF101" s="389">
        <v>0</v>
      </c>
      <c r="BG101" s="443"/>
      <c r="BH101" s="389">
        <v>0</v>
      </c>
      <c r="BI101" s="443"/>
      <c r="BJ101" s="389">
        <v>0</v>
      </c>
      <c r="BK101" s="443"/>
      <c r="BL101" s="423">
        <v>0</v>
      </c>
      <c r="BM101" s="374" t="s">
        <v>1610</v>
      </c>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v>0</v>
      </c>
      <c r="G102" s="443"/>
      <c r="H102" s="373">
        <v>0</v>
      </c>
      <c r="I102" s="443"/>
      <c r="J102" s="373">
        <v>0</v>
      </c>
      <c r="K102" s="443"/>
      <c r="L102" s="373">
        <v>0</v>
      </c>
      <c r="M102" s="443"/>
      <c r="N102" s="373">
        <v>0</v>
      </c>
      <c r="O102" s="443"/>
      <c r="P102" s="373">
        <v>0</v>
      </c>
      <c r="Q102" s="443"/>
      <c r="R102" s="373">
        <v>0</v>
      </c>
      <c r="S102" s="443"/>
      <c r="T102" s="373">
        <v>0</v>
      </c>
      <c r="U102" s="443"/>
      <c r="V102" s="373">
        <v>0</v>
      </c>
      <c r="W102" s="443"/>
      <c r="X102" s="373">
        <v>0</v>
      </c>
      <c r="Y102" s="443"/>
      <c r="Z102" s="373">
        <v>0</v>
      </c>
      <c r="AA102" s="443"/>
      <c r="AB102" s="373">
        <v>0</v>
      </c>
      <c r="AC102" s="443"/>
      <c r="AD102" s="373">
        <v>0</v>
      </c>
      <c r="AE102" s="443"/>
      <c r="AF102" s="373">
        <v>0</v>
      </c>
      <c r="AG102" s="443"/>
      <c r="AH102" s="373">
        <v>0</v>
      </c>
      <c r="AI102" s="443"/>
      <c r="AJ102" s="373">
        <v>0</v>
      </c>
      <c r="AK102" s="443"/>
      <c r="AL102" s="373">
        <v>0</v>
      </c>
      <c r="AM102" s="443"/>
      <c r="AN102" s="373">
        <v>0</v>
      </c>
      <c r="AO102" s="443"/>
      <c r="AP102" s="373">
        <v>0</v>
      </c>
      <c r="AQ102" s="443"/>
      <c r="AR102" s="373">
        <v>0</v>
      </c>
      <c r="AS102" s="443"/>
      <c r="AT102" s="373">
        <v>0</v>
      </c>
      <c r="AU102" s="443"/>
      <c r="AV102" s="373">
        <v>0</v>
      </c>
      <c r="AW102" s="443"/>
      <c r="AX102" s="373">
        <v>0</v>
      </c>
      <c r="AY102" s="443"/>
      <c r="AZ102" s="373">
        <v>0</v>
      </c>
      <c r="BA102" s="443"/>
      <c r="BB102" s="373">
        <v>0</v>
      </c>
      <c r="BC102" s="443"/>
      <c r="BD102" s="373">
        <v>0</v>
      </c>
      <c r="BE102" s="443"/>
      <c r="BF102" s="373">
        <v>0</v>
      </c>
      <c r="BG102" s="443"/>
      <c r="BH102" s="373">
        <v>0</v>
      </c>
      <c r="BI102" s="443"/>
      <c r="BJ102" s="373">
        <v>0</v>
      </c>
      <c r="BK102" s="443"/>
      <c r="BL102" s="424">
        <v>0</v>
      </c>
      <c r="BM102" s="374" t="s">
        <v>1610</v>
      </c>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0</v>
      </c>
      <c r="G103" s="443"/>
      <c r="H103" s="373">
        <v>0</v>
      </c>
      <c r="I103" s="443"/>
      <c r="J103" s="373">
        <v>0</v>
      </c>
      <c r="K103" s="443"/>
      <c r="L103" s="373">
        <v>0</v>
      </c>
      <c r="M103" s="443"/>
      <c r="N103" s="373">
        <v>0</v>
      </c>
      <c r="O103" s="443"/>
      <c r="P103" s="373">
        <v>0</v>
      </c>
      <c r="Q103" s="443"/>
      <c r="R103" s="373">
        <v>0</v>
      </c>
      <c r="S103" s="443"/>
      <c r="T103" s="373">
        <v>0</v>
      </c>
      <c r="U103" s="443"/>
      <c r="V103" s="373">
        <v>0</v>
      </c>
      <c r="W103" s="443"/>
      <c r="X103" s="373">
        <v>0</v>
      </c>
      <c r="Y103" s="443"/>
      <c r="Z103" s="373">
        <v>0</v>
      </c>
      <c r="AA103" s="443"/>
      <c r="AB103" s="373">
        <v>0</v>
      </c>
      <c r="AC103" s="443"/>
      <c r="AD103" s="373">
        <v>0</v>
      </c>
      <c r="AE103" s="443"/>
      <c r="AF103" s="373">
        <v>0</v>
      </c>
      <c r="AG103" s="443"/>
      <c r="AH103" s="373">
        <v>0</v>
      </c>
      <c r="AI103" s="443"/>
      <c r="AJ103" s="373">
        <v>0</v>
      </c>
      <c r="AK103" s="443"/>
      <c r="AL103" s="373">
        <v>0</v>
      </c>
      <c r="AM103" s="443"/>
      <c r="AN103" s="373">
        <v>0</v>
      </c>
      <c r="AO103" s="443"/>
      <c r="AP103" s="373">
        <v>0</v>
      </c>
      <c r="AQ103" s="443"/>
      <c r="AR103" s="373">
        <v>0</v>
      </c>
      <c r="AS103" s="443"/>
      <c r="AT103" s="373">
        <v>0</v>
      </c>
      <c r="AU103" s="443"/>
      <c r="AV103" s="373">
        <v>0</v>
      </c>
      <c r="AW103" s="443"/>
      <c r="AX103" s="373">
        <v>0</v>
      </c>
      <c r="AY103" s="443"/>
      <c r="AZ103" s="373">
        <v>0</v>
      </c>
      <c r="BA103" s="443"/>
      <c r="BB103" s="373">
        <v>0</v>
      </c>
      <c r="BC103" s="443"/>
      <c r="BD103" s="373">
        <v>0</v>
      </c>
      <c r="BE103" s="443"/>
      <c r="BF103" s="373">
        <v>0</v>
      </c>
      <c r="BG103" s="443"/>
      <c r="BH103" s="373">
        <v>0</v>
      </c>
      <c r="BI103" s="443"/>
      <c r="BJ103" s="373">
        <v>0</v>
      </c>
      <c r="BK103" s="443"/>
      <c r="BL103" s="424">
        <v>0</v>
      </c>
      <c r="BM103" s="374" t="s">
        <v>1610</v>
      </c>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0</v>
      </c>
      <c r="G104" s="443"/>
      <c r="H104" s="373">
        <v>0</v>
      </c>
      <c r="I104" s="443"/>
      <c r="J104" s="373">
        <v>0</v>
      </c>
      <c r="K104" s="443"/>
      <c r="L104" s="373">
        <v>0</v>
      </c>
      <c r="M104" s="443"/>
      <c r="N104" s="373">
        <v>0</v>
      </c>
      <c r="O104" s="443"/>
      <c r="P104" s="373">
        <v>0</v>
      </c>
      <c r="Q104" s="443"/>
      <c r="R104" s="373">
        <v>0</v>
      </c>
      <c r="S104" s="443"/>
      <c r="T104" s="373">
        <v>0</v>
      </c>
      <c r="U104" s="443"/>
      <c r="V104" s="373">
        <v>0</v>
      </c>
      <c r="W104" s="443"/>
      <c r="X104" s="373">
        <v>0</v>
      </c>
      <c r="Y104" s="443"/>
      <c r="Z104" s="373">
        <v>0</v>
      </c>
      <c r="AA104" s="443"/>
      <c r="AB104" s="373">
        <v>0</v>
      </c>
      <c r="AC104" s="443"/>
      <c r="AD104" s="373">
        <v>0</v>
      </c>
      <c r="AE104" s="443"/>
      <c r="AF104" s="373">
        <v>0</v>
      </c>
      <c r="AG104" s="443"/>
      <c r="AH104" s="373">
        <v>0</v>
      </c>
      <c r="AI104" s="443"/>
      <c r="AJ104" s="373">
        <v>0</v>
      </c>
      <c r="AK104" s="443"/>
      <c r="AL104" s="373">
        <v>0</v>
      </c>
      <c r="AM104" s="443"/>
      <c r="AN104" s="373">
        <v>0</v>
      </c>
      <c r="AO104" s="443"/>
      <c r="AP104" s="373">
        <v>0</v>
      </c>
      <c r="AQ104" s="443"/>
      <c r="AR104" s="373">
        <v>0</v>
      </c>
      <c r="AS104" s="443"/>
      <c r="AT104" s="373">
        <v>0</v>
      </c>
      <c r="AU104" s="443"/>
      <c r="AV104" s="373">
        <v>0</v>
      </c>
      <c r="AW104" s="443"/>
      <c r="AX104" s="373">
        <v>0</v>
      </c>
      <c r="AY104" s="443"/>
      <c r="AZ104" s="373">
        <v>0</v>
      </c>
      <c r="BA104" s="443"/>
      <c r="BB104" s="373">
        <v>0</v>
      </c>
      <c r="BC104" s="443"/>
      <c r="BD104" s="373">
        <v>0</v>
      </c>
      <c r="BE104" s="443"/>
      <c r="BF104" s="373">
        <v>0</v>
      </c>
      <c r="BG104" s="443"/>
      <c r="BH104" s="373">
        <v>0</v>
      </c>
      <c r="BI104" s="443"/>
      <c r="BJ104" s="373">
        <v>0</v>
      </c>
      <c r="BK104" s="443"/>
      <c r="BL104" s="424">
        <v>0</v>
      </c>
      <c r="BM104" s="374" t="s">
        <v>1610</v>
      </c>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1.8189894035458565E-12</v>
      </c>
      <c r="G105" s="443"/>
      <c r="H105" s="389">
        <v>7.2759576141834259E-12</v>
      </c>
      <c r="I105" s="443"/>
      <c r="J105" s="389">
        <v>0</v>
      </c>
      <c r="K105" s="443"/>
      <c r="L105" s="389">
        <v>0</v>
      </c>
      <c r="M105" s="443"/>
      <c r="N105" s="389">
        <v>-1.4551915228366852E-11</v>
      </c>
      <c r="O105" s="443"/>
      <c r="P105" s="389">
        <v>1.4551915228366852E-11</v>
      </c>
      <c r="Q105" s="443"/>
      <c r="R105" s="389">
        <v>-1.4551915228366852E-11</v>
      </c>
      <c r="S105" s="443"/>
      <c r="T105" s="389">
        <v>0</v>
      </c>
      <c r="U105" s="443"/>
      <c r="V105" s="389">
        <v>0</v>
      </c>
      <c r="W105" s="443"/>
      <c r="X105" s="389">
        <v>0</v>
      </c>
      <c r="Y105" s="443"/>
      <c r="Z105" s="389">
        <v>0</v>
      </c>
      <c r="AA105" s="443"/>
      <c r="AB105" s="389">
        <v>-5.8207660913467407E-11</v>
      </c>
      <c r="AC105" s="443"/>
      <c r="AD105" s="389">
        <v>0</v>
      </c>
      <c r="AE105" s="443"/>
      <c r="AF105" s="389">
        <v>5.8207660913467407E-11</v>
      </c>
      <c r="AG105" s="443"/>
      <c r="AH105" s="389">
        <v>0</v>
      </c>
      <c r="AI105" s="443"/>
      <c r="AJ105" s="389">
        <v>0</v>
      </c>
      <c r="AK105" s="443"/>
      <c r="AL105" s="389">
        <v>0</v>
      </c>
      <c r="AM105" s="443"/>
      <c r="AN105" s="389">
        <v>0</v>
      </c>
      <c r="AO105" s="443"/>
      <c r="AP105" s="389">
        <v>1.1641532182693481E-10</v>
      </c>
      <c r="AQ105" s="443"/>
      <c r="AR105" s="389">
        <v>0</v>
      </c>
      <c r="AS105" s="443"/>
      <c r="AT105" s="389">
        <v>-1.1641532182693481E-10</v>
      </c>
      <c r="AU105" s="443"/>
      <c r="AV105" s="389">
        <v>0</v>
      </c>
      <c r="AW105" s="443"/>
      <c r="AX105" s="389">
        <v>1.1641532182693481E-10</v>
      </c>
      <c r="AY105" s="443"/>
      <c r="AZ105" s="389">
        <v>-1.1641532182693481E-10</v>
      </c>
      <c r="BA105" s="443"/>
      <c r="BB105" s="389">
        <v>0</v>
      </c>
      <c r="BC105" s="443"/>
      <c r="BD105" s="389">
        <v>1.1641532182693481E-10</v>
      </c>
      <c r="BE105" s="443"/>
      <c r="BF105" s="389">
        <v>0</v>
      </c>
      <c r="BG105" s="443"/>
      <c r="BH105" s="389">
        <v>0</v>
      </c>
      <c r="BI105" s="443"/>
      <c r="BJ105" s="389">
        <v>-5.8207660913467407E-11</v>
      </c>
      <c r="BK105" s="443"/>
      <c r="BL105" s="423">
        <f t="shared" ref="BL105" si="0">BL106-BL95+SUM(BL97:BL100)-SUM(BL102:BL104)</f>
        <v>0</v>
      </c>
      <c r="BM105" s="374" t="s">
        <v>1610</v>
      </c>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637</v>
      </c>
      <c r="E106" s="585"/>
      <c r="F106" s="369">
        <v>12381.294383093198</v>
      </c>
      <c r="G106" s="443"/>
      <c r="H106" s="370">
        <v>26307.421276793695</v>
      </c>
      <c r="I106" s="443"/>
      <c r="J106" s="370">
        <v>38332.595624748501</v>
      </c>
      <c r="K106" s="443"/>
      <c r="L106" s="370">
        <v>50725.169956822683</v>
      </c>
      <c r="M106" s="443"/>
      <c r="N106" s="370">
        <v>71823.079109200116</v>
      </c>
      <c r="O106" s="443"/>
      <c r="P106" s="370">
        <v>98201.519160284777</v>
      </c>
      <c r="Q106" s="443"/>
      <c r="R106" s="370">
        <v>130291.6149779532</v>
      </c>
      <c r="S106" s="443"/>
      <c r="T106" s="370">
        <v>167955.31522032811</v>
      </c>
      <c r="U106" s="443"/>
      <c r="V106" s="370">
        <v>201168.95241132216</v>
      </c>
      <c r="W106" s="443"/>
      <c r="X106" s="370">
        <v>240283.82098221389</v>
      </c>
      <c r="Y106" s="443"/>
      <c r="Z106" s="370">
        <v>277093.56857627194</v>
      </c>
      <c r="AA106" s="443"/>
      <c r="AB106" s="370">
        <v>323939.53782448691</v>
      </c>
      <c r="AC106" s="443"/>
      <c r="AD106" s="370">
        <v>368160.07504996774</v>
      </c>
      <c r="AE106" s="443"/>
      <c r="AF106" s="370">
        <v>431497.65844040032</v>
      </c>
      <c r="AG106" s="443"/>
      <c r="AH106" s="370">
        <v>492195.97036777576</v>
      </c>
      <c r="AI106" s="443"/>
      <c r="AJ106" s="370">
        <v>569221.94724035682</v>
      </c>
      <c r="AK106" s="443"/>
      <c r="AL106" s="370">
        <v>576434.45381662913</v>
      </c>
      <c r="AM106" s="443"/>
      <c r="AN106" s="370">
        <v>602073.95934895042</v>
      </c>
      <c r="AO106" s="443"/>
      <c r="AP106" s="370">
        <v>620993.40741104144</v>
      </c>
      <c r="AQ106" s="443"/>
      <c r="AR106" s="370">
        <v>626139.15769435291</v>
      </c>
      <c r="AS106" s="443"/>
      <c r="AT106" s="370">
        <v>704835.07260810654</v>
      </c>
      <c r="AU106" s="443"/>
      <c r="AV106" s="370">
        <v>647951.98861786793</v>
      </c>
      <c r="AW106" s="443"/>
      <c r="AX106" s="370">
        <v>710194.43296138686</v>
      </c>
      <c r="AY106" s="443"/>
      <c r="AZ106" s="370">
        <v>675620.76416076405</v>
      </c>
      <c r="BA106" s="443"/>
      <c r="BB106" s="370">
        <v>688685.87685230363</v>
      </c>
      <c r="BC106" s="443"/>
      <c r="BD106" s="370">
        <v>646648.66458916292</v>
      </c>
      <c r="BE106" s="443"/>
      <c r="BF106" s="370">
        <v>672373.46264821931</v>
      </c>
      <c r="BG106" s="443"/>
      <c r="BH106" s="370">
        <v>480859.85117969679</v>
      </c>
      <c r="BI106" s="443"/>
      <c r="BJ106" s="370">
        <v>437890.31673502782</v>
      </c>
      <c r="BK106" s="443"/>
      <c r="BL106" s="432">
        <v>407237.99000000017</v>
      </c>
      <c r="BM106" s="374" t="s">
        <v>574</v>
      </c>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335</v>
      </c>
      <c r="E107" s="587"/>
      <c r="F107" s="228">
        <v>2025</v>
      </c>
      <c r="G107" s="395"/>
      <c r="H107" s="230">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437">
        <v>2025</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s="349">
        <v>1</v>
      </c>
      <c r="C110" t="s">
        <v>1018</v>
      </c>
      <c r="CJ110" s="313"/>
      <c r="CK110" s="308"/>
      <c r="CL110" s="313"/>
      <c r="CM110" s="314"/>
      <c r="CN110" s="313"/>
      <c r="CO110" s="313"/>
      <c r="CP110" s="313"/>
      <c r="CQ110" s="313"/>
      <c r="CR110" s="313"/>
      <c r="CS110" s="313"/>
      <c r="CT110" s="313"/>
    </row>
    <row r="111" spans="1:98">
      <c r="B111" s="349"/>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1000-000000000000}"/>
    <dataValidation type="textLength" allowBlank="1" showInputMessage="1" showErrorMessage="1" prompt="Please select your country in worksheet &quot;Intro&quot; (for all pollutant sheets)" sqref="D1" xr:uid="{00000000-0002-0000-10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10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1000-000020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49"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1250"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1251"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1252"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MODEL6">
    <tabColor indexed="42"/>
  </sheetPr>
  <dimension ref="A1:CT144"/>
  <sheetViews>
    <sheetView showGridLines="0" tabSelected="1" showOutlineSymbols="0" zoomScale="80" zoomScaleNormal="80" zoomScaleSheetLayoutView="100" workbookViewId="0">
      <pane xSplit="5" ySplit="4" topLeftCell="AR88" activePane="bottomRight" state="frozen"/>
      <selection activeCell="BF99" sqref="BF99"/>
      <selection pane="topRight" activeCell="BF99" sqref="BF99"/>
      <selection pane="bottomLeft" activeCell="BF99" sqref="BF99"/>
      <selection pane="bottomRight" activeCell="BL114" sqref="BL114"/>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2.54296875" customWidth="1"/>
  </cols>
  <sheetData>
    <row r="1" spans="1:98" ht="30" customHeight="1" thickBot="1">
      <c r="A1" t="s">
        <v>347</v>
      </c>
      <c r="B1" s="630" t="s">
        <v>193</v>
      </c>
      <c r="C1" s="631"/>
      <c r="D1" s="44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118</v>
      </c>
      <c r="E2" s="9" t="s">
        <v>340</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652</v>
      </c>
      <c r="B3" s="626" t="s">
        <v>194</v>
      </c>
      <c r="C3" s="627" t="s">
        <v>195</v>
      </c>
      <c r="D3" s="628" t="s">
        <v>116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671">
        <v>90148.595514513596</v>
      </c>
      <c r="G5" s="466"/>
      <c r="H5" s="448">
        <v>36885.999615547764</v>
      </c>
      <c r="I5" s="466"/>
      <c r="J5" s="448">
        <v>36478.553438851617</v>
      </c>
      <c r="K5" s="466"/>
      <c r="L5" s="448">
        <v>28336.850877031815</v>
      </c>
      <c r="M5" s="466"/>
      <c r="N5" s="448">
        <v>19025.639094487611</v>
      </c>
      <c r="O5" s="466"/>
      <c r="P5" s="448">
        <v>17828.650748592379</v>
      </c>
      <c r="Q5" s="466"/>
      <c r="R5" s="448">
        <v>18836.362043936912</v>
      </c>
      <c r="S5" s="466"/>
      <c r="T5" s="448">
        <v>19870.080788592379</v>
      </c>
      <c r="U5" s="466"/>
      <c r="V5" s="448">
        <v>26551.878746467064</v>
      </c>
      <c r="W5" s="466"/>
      <c r="X5" s="448">
        <v>27003.066293769079</v>
      </c>
      <c r="Y5" s="466"/>
      <c r="Z5" s="448">
        <v>27484.01704603355</v>
      </c>
      <c r="AA5" s="466"/>
      <c r="AB5" s="448">
        <v>40955.357670782963</v>
      </c>
      <c r="AC5" s="466"/>
      <c r="AD5" s="448">
        <v>31394.767236203974</v>
      </c>
      <c r="AE5" s="466"/>
      <c r="AF5" s="448">
        <v>41434.282977193572</v>
      </c>
      <c r="AG5" s="466"/>
      <c r="AH5" s="448">
        <v>24500.565247140596</v>
      </c>
      <c r="AI5" s="466"/>
      <c r="AJ5" s="448">
        <v>28274.343291236706</v>
      </c>
      <c r="AK5" s="466"/>
      <c r="AL5" s="448">
        <v>24625.014267634651</v>
      </c>
      <c r="AM5" s="466"/>
      <c r="AN5" s="448">
        <v>28622.644446360464</v>
      </c>
      <c r="AO5" s="466"/>
      <c r="AP5" s="448">
        <v>17019.021715990035</v>
      </c>
      <c r="AQ5" s="466"/>
      <c r="AR5" s="448">
        <v>18271.468683256022</v>
      </c>
      <c r="AS5" s="466"/>
      <c r="AT5" s="448">
        <v>16529.639766996679</v>
      </c>
      <c r="AU5" s="466"/>
      <c r="AV5" s="448">
        <v>15174.219753256191</v>
      </c>
      <c r="AW5" s="466"/>
      <c r="AX5" s="448">
        <v>16746.616048781707</v>
      </c>
      <c r="AY5" s="466"/>
      <c r="AZ5" s="448">
        <v>16135.4616093329</v>
      </c>
      <c r="BA5" s="466"/>
      <c r="BB5" s="448">
        <v>14279.862865906858</v>
      </c>
      <c r="BC5" s="466"/>
      <c r="BD5" s="448">
        <v>13221.544592177219</v>
      </c>
      <c r="BE5" s="466"/>
      <c r="BF5" s="448">
        <v>14227.264524664392</v>
      </c>
      <c r="BG5" s="466"/>
      <c r="BH5" s="448">
        <v>5913.0331618148966</v>
      </c>
      <c r="BI5" s="466"/>
      <c r="BJ5" s="447">
        <v>12.715676999999998</v>
      </c>
      <c r="BK5" s="466"/>
      <c r="BL5" s="448">
        <v>0</v>
      </c>
      <c r="BM5" s="471" t="s">
        <v>1610</v>
      </c>
      <c r="CJ5" s="303" t="s">
        <v>330</v>
      </c>
      <c r="CK5" s="303" t="s">
        <v>710</v>
      </c>
      <c r="CL5" s="303" t="s">
        <v>944</v>
      </c>
      <c r="CM5" s="303" t="s">
        <v>945</v>
      </c>
      <c r="CN5" s="303" t="s">
        <v>946</v>
      </c>
      <c r="CO5" s="303" t="s">
        <v>118</v>
      </c>
      <c r="CP5" s="303" t="s">
        <v>947</v>
      </c>
      <c r="CQ5" s="315" t="s">
        <v>652</v>
      </c>
      <c r="CR5" s="315">
        <v>0</v>
      </c>
      <c r="CS5" s="303" t="s">
        <v>948</v>
      </c>
      <c r="CT5" s="303" t="s">
        <v>949</v>
      </c>
    </row>
    <row r="6" spans="1:98" s="12" customFormat="1" ht="20.149999999999999" customHeight="1">
      <c r="A6" s="33"/>
      <c r="B6" s="199" t="str">
        <f>Parameters!Q5</f>
        <v>A</v>
      </c>
      <c r="C6" s="200"/>
      <c r="D6" s="621" t="str">
        <f>Parameters!S5</f>
        <v>Agriculture, forestry and fishing</v>
      </c>
      <c r="E6" s="622"/>
      <c r="F6" s="672">
        <v>0</v>
      </c>
      <c r="G6" s="467"/>
      <c r="H6" s="450">
        <v>0</v>
      </c>
      <c r="I6" s="467"/>
      <c r="J6" s="450">
        <v>0</v>
      </c>
      <c r="K6" s="467"/>
      <c r="L6" s="450">
        <v>0</v>
      </c>
      <c r="M6" s="467"/>
      <c r="N6" s="450">
        <v>0</v>
      </c>
      <c r="O6" s="467"/>
      <c r="P6" s="450">
        <v>0</v>
      </c>
      <c r="Q6" s="467"/>
      <c r="R6" s="450">
        <v>0</v>
      </c>
      <c r="S6" s="467"/>
      <c r="T6" s="450">
        <v>0</v>
      </c>
      <c r="U6" s="467"/>
      <c r="V6" s="450">
        <v>0</v>
      </c>
      <c r="W6" s="467"/>
      <c r="X6" s="450">
        <v>0</v>
      </c>
      <c r="Y6" s="467"/>
      <c r="Z6" s="450">
        <v>0</v>
      </c>
      <c r="AA6" s="467"/>
      <c r="AB6" s="450">
        <v>0</v>
      </c>
      <c r="AC6" s="467"/>
      <c r="AD6" s="450">
        <v>0</v>
      </c>
      <c r="AE6" s="467"/>
      <c r="AF6" s="450">
        <v>0</v>
      </c>
      <c r="AG6" s="467"/>
      <c r="AH6" s="450">
        <v>0</v>
      </c>
      <c r="AI6" s="467"/>
      <c r="AJ6" s="450">
        <v>0</v>
      </c>
      <c r="AK6" s="467"/>
      <c r="AL6" s="450">
        <v>0</v>
      </c>
      <c r="AM6" s="467"/>
      <c r="AN6" s="450">
        <v>0</v>
      </c>
      <c r="AO6" s="467"/>
      <c r="AP6" s="450">
        <v>0</v>
      </c>
      <c r="AQ6" s="467"/>
      <c r="AR6" s="450">
        <v>0</v>
      </c>
      <c r="AS6" s="467"/>
      <c r="AT6" s="450">
        <v>0</v>
      </c>
      <c r="AU6" s="467"/>
      <c r="AV6" s="450">
        <v>0</v>
      </c>
      <c r="AW6" s="467"/>
      <c r="AX6" s="450">
        <v>0</v>
      </c>
      <c r="AY6" s="467"/>
      <c r="AZ6" s="450">
        <v>0</v>
      </c>
      <c r="BA6" s="467"/>
      <c r="BB6" s="450">
        <v>0</v>
      </c>
      <c r="BC6" s="467"/>
      <c r="BD6" s="450">
        <v>0</v>
      </c>
      <c r="BE6" s="467"/>
      <c r="BF6" s="450">
        <v>0</v>
      </c>
      <c r="BG6" s="467"/>
      <c r="BH6" s="450">
        <v>0</v>
      </c>
      <c r="BI6" s="467"/>
      <c r="BJ6" s="449">
        <v>0</v>
      </c>
      <c r="BK6" s="467"/>
      <c r="BL6" s="450">
        <v>0</v>
      </c>
      <c r="BM6" s="472" t="s">
        <v>1610</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673">
        <v>0</v>
      </c>
      <c r="G7" s="467"/>
      <c r="H7" s="452">
        <v>0</v>
      </c>
      <c r="I7" s="467"/>
      <c r="J7" s="452">
        <v>0</v>
      </c>
      <c r="K7" s="467"/>
      <c r="L7" s="452">
        <v>0</v>
      </c>
      <c r="M7" s="467"/>
      <c r="N7" s="452">
        <v>0</v>
      </c>
      <c r="O7" s="467"/>
      <c r="P7" s="452">
        <v>0</v>
      </c>
      <c r="Q7" s="467"/>
      <c r="R7" s="452">
        <v>0</v>
      </c>
      <c r="S7" s="467"/>
      <c r="T7" s="452">
        <v>0</v>
      </c>
      <c r="U7" s="467"/>
      <c r="V7" s="452">
        <v>0</v>
      </c>
      <c r="W7" s="467"/>
      <c r="X7" s="452">
        <v>0</v>
      </c>
      <c r="Y7" s="467"/>
      <c r="Z7" s="452">
        <v>0</v>
      </c>
      <c r="AA7" s="467"/>
      <c r="AB7" s="452">
        <v>0</v>
      </c>
      <c r="AC7" s="467"/>
      <c r="AD7" s="452">
        <v>0</v>
      </c>
      <c r="AE7" s="467"/>
      <c r="AF7" s="452">
        <v>0</v>
      </c>
      <c r="AG7" s="467"/>
      <c r="AH7" s="452">
        <v>0</v>
      </c>
      <c r="AI7" s="467"/>
      <c r="AJ7" s="452">
        <v>0</v>
      </c>
      <c r="AK7" s="467"/>
      <c r="AL7" s="452">
        <v>0</v>
      </c>
      <c r="AM7" s="467"/>
      <c r="AN7" s="452">
        <v>0</v>
      </c>
      <c r="AO7" s="467"/>
      <c r="AP7" s="452">
        <v>0</v>
      </c>
      <c r="AQ7" s="467"/>
      <c r="AR7" s="452">
        <v>0</v>
      </c>
      <c r="AS7" s="467"/>
      <c r="AT7" s="452">
        <v>0</v>
      </c>
      <c r="AU7" s="467"/>
      <c r="AV7" s="452">
        <v>0</v>
      </c>
      <c r="AW7" s="467"/>
      <c r="AX7" s="452">
        <v>0</v>
      </c>
      <c r="AY7" s="467"/>
      <c r="AZ7" s="452">
        <v>0</v>
      </c>
      <c r="BA7" s="467"/>
      <c r="BB7" s="452">
        <v>0</v>
      </c>
      <c r="BC7" s="467"/>
      <c r="BD7" s="452">
        <v>0</v>
      </c>
      <c r="BE7" s="467"/>
      <c r="BF7" s="452">
        <v>0</v>
      </c>
      <c r="BG7" s="467"/>
      <c r="BH7" s="452">
        <v>0</v>
      </c>
      <c r="BI7" s="467"/>
      <c r="BJ7" s="451">
        <v>0</v>
      </c>
      <c r="BK7" s="467"/>
      <c r="BL7" s="452">
        <v>0</v>
      </c>
      <c r="BM7" s="472" t="s">
        <v>1610</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673">
        <v>0</v>
      </c>
      <c r="G8" s="467"/>
      <c r="H8" s="452">
        <v>0</v>
      </c>
      <c r="I8" s="467"/>
      <c r="J8" s="452">
        <v>0</v>
      </c>
      <c r="K8" s="467"/>
      <c r="L8" s="452">
        <v>0</v>
      </c>
      <c r="M8" s="467"/>
      <c r="N8" s="452">
        <v>0</v>
      </c>
      <c r="O8" s="467"/>
      <c r="P8" s="452">
        <v>0</v>
      </c>
      <c r="Q8" s="467"/>
      <c r="R8" s="452">
        <v>0</v>
      </c>
      <c r="S8" s="467"/>
      <c r="T8" s="452">
        <v>0</v>
      </c>
      <c r="U8" s="467"/>
      <c r="V8" s="452">
        <v>0</v>
      </c>
      <c r="W8" s="467"/>
      <c r="X8" s="452">
        <v>0</v>
      </c>
      <c r="Y8" s="467"/>
      <c r="Z8" s="452">
        <v>0</v>
      </c>
      <c r="AA8" s="467"/>
      <c r="AB8" s="452">
        <v>0</v>
      </c>
      <c r="AC8" s="467"/>
      <c r="AD8" s="452">
        <v>0</v>
      </c>
      <c r="AE8" s="467"/>
      <c r="AF8" s="452">
        <v>0</v>
      </c>
      <c r="AG8" s="467"/>
      <c r="AH8" s="452">
        <v>0</v>
      </c>
      <c r="AI8" s="467"/>
      <c r="AJ8" s="452">
        <v>0</v>
      </c>
      <c r="AK8" s="467"/>
      <c r="AL8" s="452">
        <v>0</v>
      </c>
      <c r="AM8" s="467"/>
      <c r="AN8" s="452">
        <v>0</v>
      </c>
      <c r="AO8" s="467"/>
      <c r="AP8" s="452">
        <v>0</v>
      </c>
      <c r="AQ8" s="467"/>
      <c r="AR8" s="452">
        <v>0</v>
      </c>
      <c r="AS8" s="467"/>
      <c r="AT8" s="452">
        <v>0</v>
      </c>
      <c r="AU8" s="467"/>
      <c r="AV8" s="452">
        <v>0</v>
      </c>
      <c r="AW8" s="467"/>
      <c r="AX8" s="452">
        <v>0</v>
      </c>
      <c r="AY8" s="467"/>
      <c r="AZ8" s="452">
        <v>0</v>
      </c>
      <c r="BA8" s="467"/>
      <c r="BB8" s="452">
        <v>0</v>
      </c>
      <c r="BC8" s="467"/>
      <c r="BD8" s="452">
        <v>0</v>
      </c>
      <c r="BE8" s="467"/>
      <c r="BF8" s="452">
        <v>0</v>
      </c>
      <c r="BG8" s="467"/>
      <c r="BH8" s="452">
        <v>0</v>
      </c>
      <c r="BI8" s="467"/>
      <c r="BJ8" s="451">
        <v>0</v>
      </c>
      <c r="BK8" s="467"/>
      <c r="BL8" s="452">
        <v>0</v>
      </c>
      <c r="BM8" s="472" t="s">
        <v>1610</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673">
        <v>0</v>
      </c>
      <c r="G9" s="467"/>
      <c r="H9" s="452">
        <v>0</v>
      </c>
      <c r="I9" s="467"/>
      <c r="J9" s="452">
        <v>0</v>
      </c>
      <c r="K9" s="467"/>
      <c r="L9" s="452">
        <v>0</v>
      </c>
      <c r="M9" s="467"/>
      <c r="N9" s="452">
        <v>0</v>
      </c>
      <c r="O9" s="467"/>
      <c r="P9" s="452">
        <v>0</v>
      </c>
      <c r="Q9" s="467"/>
      <c r="R9" s="452">
        <v>0</v>
      </c>
      <c r="S9" s="467"/>
      <c r="T9" s="452">
        <v>0</v>
      </c>
      <c r="U9" s="467"/>
      <c r="V9" s="452">
        <v>0</v>
      </c>
      <c r="W9" s="467"/>
      <c r="X9" s="452">
        <v>0</v>
      </c>
      <c r="Y9" s="467"/>
      <c r="Z9" s="452">
        <v>0</v>
      </c>
      <c r="AA9" s="467"/>
      <c r="AB9" s="452">
        <v>0</v>
      </c>
      <c r="AC9" s="467"/>
      <c r="AD9" s="452">
        <v>0</v>
      </c>
      <c r="AE9" s="467"/>
      <c r="AF9" s="452">
        <v>0</v>
      </c>
      <c r="AG9" s="467"/>
      <c r="AH9" s="452">
        <v>0</v>
      </c>
      <c r="AI9" s="467"/>
      <c r="AJ9" s="452">
        <v>0</v>
      </c>
      <c r="AK9" s="467"/>
      <c r="AL9" s="452">
        <v>0</v>
      </c>
      <c r="AM9" s="467"/>
      <c r="AN9" s="452">
        <v>0</v>
      </c>
      <c r="AO9" s="467"/>
      <c r="AP9" s="452">
        <v>0</v>
      </c>
      <c r="AQ9" s="467"/>
      <c r="AR9" s="452">
        <v>0</v>
      </c>
      <c r="AS9" s="467"/>
      <c r="AT9" s="452">
        <v>0</v>
      </c>
      <c r="AU9" s="467"/>
      <c r="AV9" s="452">
        <v>0</v>
      </c>
      <c r="AW9" s="467"/>
      <c r="AX9" s="452">
        <v>0</v>
      </c>
      <c r="AY9" s="467"/>
      <c r="AZ9" s="452">
        <v>0</v>
      </c>
      <c r="BA9" s="467"/>
      <c r="BB9" s="452">
        <v>0</v>
      </c>
      <c r="BC9" s="467"/>
      <c r="BD9" s="452">
        <v>0</v>
      </c>
      <c r="BE9" s="467"/>
      <c r="BF9" s="452">
        <v>0</v>
      </c>
      <c r="BG9" s="467"/>
      <c r="BH9" s="452">
        <v>0</v>
      </c>
      <c r="BI9" s="467"/>
      <c r="BJ9" s="451">
        <v>0</v>
      </c>
      <c r="BK9" s="467"/>
      <c r="BL9" s="452">
        <v>0</v>
      </c>
      <c r="BM9" s="472" t="s">
        <v>1610</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672">
        <v>0</v>
      </c>
      <c r="G10" s="467"/>
      <c r="H10" s="450">
        <v>0</v>
      </c>
      <c r="I10" s="467"/>
      <c r="J10" s="450">
        <v>0</v>
      </c>
      <c r="K10" s="467"/>
      <c r="L10" s="450">
        <v>0</v>
      </c>
      <c r="M10" s="467"/>
      <c r="N10" s="450">
        <v>0</v>
      </c>
      <c r="O10" s="467"/>
      <c r="P10" s="450">
        <v>0</v>
      </c>
      <c r="Q10" s="467"/>
      <c r="R10" s="450">
        <v>0</v>
      </c>
      <c r="S10" s="467"/>
      <c r="T10" s="450">
        <v>0</v>
      </c>
      <c r="U10" s="467"/>
      <c r="V10" s="450">
        <v>0</v>
      </c>
      <c r="W10" s="467"/>
      <c r="X10" s="450">
        <v>0</v>
      </c>
      <c r="Y10" s="467"/>
      <c r="Z10" s="450">
        <v>0</v>
      </c>
      <c r="AA10" s="467"/>
      <c r="AB10" s="450">
        <v>0</v>
      </c>
      <c r="AC10" s="467"/>
      <c r="AD10" s="450">
        <v>0</v>
      </c>
      <c r="AE10" s="467"/>
      <c r="AF10" s="450">
        <v>0</v>
      </c>
      <c r="AG10" s="467"/>
      <c r="AH10" s="450">
        <v>0</v>
      </c>
      <c r="AI10" s="467"/>
      <c r="AJ10" s="450">
        <v>0</v>
      </c>
      <c r="AK10" s="467"/>
      <c r="AL10" s="450">
        <v>0</v>
      </c>
      <c r="AM10" s="467"/>
      <c r="AN10" s="450">
        <v>0</v>
      </c>
      <c r="AO10" s="467"/>
      <c r="AP10" s="450">
        <v>0</v>
      </c>
      <c r="AQ10" s="467"/>
      <c r="AR10" s="450">
        <v>0</v>
      </c>
      <c r="AS10" s="467"/>
      <c r="AT10" s="450">
        <v>0</v>
      </c>
      <c r="AU10" s="467"/>
      <c r="AV10" s="450">
        <v>0</v>
      </c>
      <c r="AW10" s="467"/>
      <c r="AX10" s="450">
        <v>0</v>
      </c>
      <c r="AY10" s="467"/>
      <c r="AZ10" s="450">
        <v>0</v>
      </c>
      <c r="BA10" s="467"/>
      <c r="BB10" s="450">
        <v>0</v>
      </c>
      <c r="BC10" s="467"/>
      <c r="BD10" s="450">
        <v>0</v>
      </c>
      <c r="BE10" s="467"/>
      <c r="BF10" s="450">
        <v>0</v>
      </c>
      <c r="BG10" s="467"/>
      <c r="BH10" s="450">
        <v>0</v>
      </c>
      <c r="BI10" s="467"/>
      <c r="BJ10" s="449">
        <v>0</v>
      </c>
      <c r="BK10" s="467"/>
      <c r="BL10" s="450">
        <v>0</v>
      </c>
      <c r="BM10" s="472" t="s">
        <v>1610</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672">
        <v>90148.595514513596</v>
      </c>
      <c r="G11" s="467"/>
      <c r="H11" s="450">
        <v>36885.999615547764</v>
      </c>
      <c r="I11" s="467" t="s">
        <v>355</v>
      </c>
      <c r="J11" s="450">
        <v>36478.553438851617</v>
      </c>
      <c r="K11" s="467"/>
      <c r="L11" s="450">
        <v>28336.850877031815</v>
      </c>
      <c r="M11" s="467"/>
      <c r="N11" s="450">
        <v>19025.639094487611</v>
      </c>
      <c r="O11" s="467" t="s">
        <v>355</v>
      </c>
      <c r="P11" s="450">
        <v>17828.650748592379</v>
      </c>
      <c r="Q11" s="467"/>
      <c r="R11" s="450">
        <v>18836.362043936912</v>
      </c>
      <c r="S11" s="467"/>
      <c r="T11" s="450">
        <v>19870.080788592379</v>
      </c>
      <c r="U11" s="467"/>
      <c r="V11" s="450">
        <v>26551.878746467064</v>
      </c>
      <c r="W11" s="467" t="s">
        <v>355</v>
      </c>
      <c r="X11" s="450">
        <v>27003.066293769079</v>
      </c>
      <c r="Y11" s="467"/>
      <c r="Z11" s="450">
        <v>27484.01704603355</v>
      </c>
      <c r="AA11" s="467"/>
      <c r="AB11" s="450">
        <v>40955.357670782963</v>
      </c>
      <c r="AC11" s="467" t="s">
        <v>355</v>
      </c>
      <c r="AD11" s="450">
        <v>31394.767236203974</v>
      </c>
      <c r="AE11" s="467"/>
      <c r="AF11" s="450">
        <v>41434.282977193572</v>
      </c>
      <c r="AG11" s="467" t="s">
        <v>355</v>
      </c>
      <c r="AH11" s="450">
        <v>24500.565247140596</v>
      </c>
      <c r="AI11" s="467" t="s">
        <v>355</v>
      </c>
      <c r="AJ11" s="450">
        <v>28274.343291236706</v>
      </c>
      <c r="AK11" s="467"/>
      <c r="AL11" s="450">
        <v>24625.014267634651</v>
      </c>
      <c r="AM11" s="467"/>
      <c r="AN11" s="450">
        <v>28622.644446360464</v>
      </c>
      <c r="AO11" s="467"/>
      <c r="AP11" s="450">
        <v>17019.021715990035</v>
      </c>
      <c r="AQ11" s="467" t="s">
        <v>355</v>
      </c>
      <c r="AR11" s="450">
        <v>18271.468683256022</v>
      </c>
      <c r="AS11" s="467"/>
      <c r="AT11" s="450">
        <v>16529.639766996679</v>
      </c>
      <c r="AU11" s="467"/>
      <c r="AV11" s="450">
        <v>15174.219753256191</v>
      </c>
      <c r="AW11" s="467"/>
      <c r="AX11" s="450">
        <v>16746.616048781707</v>
      </c>
      <c r="AY11" s="467"/>
      <c r="AZ11" s="450">
        <v>16135.4616093329</v>
      </c>
      <c r="BA11" s="467"/>
      <c r="BB11" s="450">
        <v>14279.862865906858</v>
      </c>
      <c r="BC11" s="467"/>
      <c r="BD11" s="450">
        <v>13221.544592177219</v>
      </c>
      <c r="BE11" s="467"/>
      <c r="BF11" s="450">
        <v>14227.264524664392</v>
      </c>
      <c r="BG11" s="467"/>
      <c r="BH11" s="450">
        <v>5913.0331618148966</v>
      </c>
      <c r="BI11" s="467" t="s">
        <v>355</v>
      </c>
      <c r="BJ11" s="449">
        <v>12.715676999999998</v>
      </c>
      <c r="BK11" s="467" t="s">
        <v>355</v>
      </c>
      <c r="BL11" s="450">
        <v>0</v>
      </c>
      <c r="BM11" s="472" t="s">
        <v>1610</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674">
        <v>0</v>
      </c>
      <c r="G12" s="467"/>
      <c r="H12" s="454">
        <v>0</v>
      </c>
      <c r="I12" s="467"/>
      <c r="J12" s="454">
        <v>0</v>
      </c>
      <c r="K12" s="467"/>
      <c r="L12" s="454">
        <v>0</v>
      </c>
      <c r="M12" s="467"/>
      <c r="N12" s="454">
        <v>0</v>
      </c>
      <c r="O12" s="467"/>
      <c r="P12" s="454">
        <v>0</v>
      </c>
      <c r="Q12" s="467"/>
      <c r="R12" s="454">
        <v>0</v>
      </c>
      <c r="S12" s="467"/>
      <c r="T12" s="454">
        <v>0</v>
      </c>
      <c r="U12" s="467"/>
      <c r="V12" s="454">
        <v>0</v>
      </c>
      <c r="W12" s="467"/>
      <c r="X12" s="454">
        <v>0</v>
      </c>
      <c r="Y12" s="467"/>
      <c r="Z12" s="454">
        <v>0</v>
      </c>
      <c r="AA12" s="467"/>
      <c r="AB12" s="454">
        <v>0</v>
      </c>
      <c r="AC12" s="467"/>
      <c r="AD12" s="454">
        <v>0</v>
      </c>
      <c r="AE12" s="467"/>
      <c r="AF12" s="454">
        <v>0</v>
      </c>
      <c r="AG12" s="467"/>
      <c r="AH12" s="454">
        <v>0</v>
      </c>
      <c r="AI12" s="467"/>
      <c r="AJ12" s="454">
        <v>0</v>
      </c>
      <c r="AK12" s="467"/>
      <c r="AL12" s="454">
        <v>0</v>
      </c>
      <c r="AM12" s="467"/>
      <c r="AN12" s="454">
        <v>0</v>
      </c>
      <c r="AO12" s="467"/>
      <c r="AP12" s="454">
        <v>0</v>
      </c>
      <c r="AQ12" s="467"/>
      <c r="AR12" s="454">
        <v>0</v>
      </c>
      <c r="AS12" s="467"/>
      <c r="AT12" s="454">
        <v>0</v>
      </c>
      <c r="AU12" s="467"/>
      <c r="AV12" s="454">
        <v>0</v>
      </c>
      <c r="AW12" s="467"/>
      <c r="AX12" s="454">
        <v>0</v>
      </c>
      <c r="AY12" s="467"/>
      <c r="AZ12" s="454">
        <v>0</v>
      </c>
      <c r="BA12" s="467"/>
      <c r="BB12" s="454">
        <v>0</v>
      </c>
      <c r="BC12" s="467"/>
      <c r="BD12" s="454">
        <v>0</v>
      </c>
      <c r="BE12" s="467"/>
      <c r="BF12" s="454">
        <v>0</v>
      </c>
      <c r="BG12" s="467"/>
      <c r="BH12" s="454">
        <v>0</v>
      </c>
      <c r="BI12" s="467"/>
      <c r="BJ12" s="453">
        <v>0</v>
      </c>
      <c r="BK12" s="467"/>
      <c r="BL12" s="454">
        <v>0</v>
      </c>
      <c r="BM12" s="472" t="s">
        <v>1610</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674">
        <v>0</v>
      </c>
      <c r="G13" s="467"/>
      <c r="H13" s="454">
        <v>0</v>
      </c>
      <c r="I13" s="467"/>
      <c r="J13" s="454">
        <v>0</v>
      </c>
      <c r="K13" s="467"/>
      <c r="L13" s="454">
        <v>0</v>
      </c>
      <c r="M13" s="467"/>
      <c r="N13" s="454">
        <v>0</v>
      </c>
      <c r="O13" s="467"/>
      <c r="P13" s="454">
        <v>0</v>
      </c>
      <c r="Q13" s="467"/>
      <c r="R13" s="454">
        <v>0</v>
      </c>
      <c r="S13" s="467"/>
      <c r="T13" s="454">
        <v>0</v>
      </c>
      <c r="U13" s="467"/>
      <c r="V13" s="454">
        <v>0</v>
      </c>
      <c r="W13" s="467"/>
      <c r="X13" s="454">
        <v>0</v>
      </c>
      <c r="Y13" s="467"/>
      <c r="Z13" s="454">
        <v>0</v>
      </c>
      <c r="AA13" s="467"/>
      <c r="AB13" s="454">
        <v>0</v>
      </c>
      <c r="AC13" s="467"/>
      <c r="AD13" s="454">
        <v>0</v>
      </c>
      <c r="AE13" s="467"/>
      <c r="AF13" s="454">
        <v>0</v>
      </c>
      <c r="AG13" s="467"/>
      <c r="AH13" s="454">
        <v>0</v>
      </c>
      <c r="AI13" s="467"/>
      <c r="AJ13" s="454">
        <v>0</v>
      </c>
      <c r="AK13" s="467"/>
      <c r="AL13" s="454">
        <v>0</v>
      </c>
      <c r="AM13" s="467"/>
      <c r="AN13" s="454">
        <v>0</v>
      </c>
      <c r="AO13" s="467"/>
      <c r="AP13" s="454">
        <v>0</v>
      </c>
      <c r="AQ13" s="467"/>
      <c r="AR13" s="454">
        <v>0</v>
      </c>
      <c r="AS13" s="467"/>
      <c r="AT13" s="454">
        <v>0</v>
      </c>
      <c r="AU13" s="467"/>
      <c r="AV13" s="454">
        <v>0</v>
      </c>
      <c r="AW13" s="467"/>
      <c r="AX13" s="454">
        <v>0</v>
      </c>
      <c r="AY13" s="467"/>
      <c r="AZ13" s="454">
        <v>0</v>
      </c>
      <c r="BA13" s="467"/>
      <c r="BB13" s="454">
        <v>0</v>
      </c>
      <c r="BC13" s="467"/>
      <c r="BD13" s="454">
        <v>0</v>
      </c>
      <c r="BE13" s="467"/>
      <c r="BF13" s="454">
        <v>0</v>
      </c>
      <c r="BG13" s="467"/>
      <c r="BH13" s="454">
        <v>0</v>
      </c>
      <c r="BI13" s="467"/>
      <c r="BJ13" s="453">
        <v>0</v>
      </c>
      <c r="BK13" s="467"/>
      <c r="BL13" s="454">
        <v>0</v>
      </c>
      <c r="BM13" s="472" t="s">
        <v>1610</v>
      </c>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455"/>
      <c r="G14" s="468"/>
      <c r="H14" s="455"/>
      <c r="I14" s="468"/>
      <c r="J14" s="455"/>
      <c r="K14" s="468"/>
      <c r="L14" s="455"/>
      <c r="M14" s="468"/>
      <c r="N14" s="455"/>
      <c r="O14" s="468"/>
      <c r="P14" s="455"/>
      <c r="Q14" s="468"/>
      <c r="R14" s="455"/>
      <c r="S14" s="468"/>
      <c r="T14" s="455"/>
      <c r="U14" s="468"/>
      <c r="V14" s="455"/>
      <c r="W14" s="468"/>
      <c r="X14" s="455"/>
      <c r="Y14" s="468"/>
      <c r="Z14" s="455"/>
      <c r="AA14" s="468"/>
      <c r="AB14" s="455"/>
      <c r="AC14" s="468"/>
      <c r="AD14" s="455"/>
      <c r="AE14" s="468"/>
      <c r="AF14" s="455"/>
      <c r="AG14" s="468"/>
      <c r="AH14" s="455"/>
      <c r="AI14" s="468"/>
      <c r="AJ14" s="455"/>
      <c r="AK14" s="468"/>
      <c r="AL14" s="455"/>
      <c r="AM14" s="468"/>
      <c r="AN14" s="455"/>
      <c r="AO14" s="468"/>
      <c r="AP14" s="455"/>
      <c r="AQ14" s="468"/>
      <c r="AR14" s="455"/>
      <c r="AS14" s="468"/>
      <c r="AT14" s="455"/>
      <c r="AU14" s="468"/>
      <c r="AV14" s="455"/>
      <c r="AW14" s="468"/>
      <c r="AX14" s="455"/>
      <c r="AY14" s="468"/>
      <c r="AZ14" s="455"/>
      <c r="BA14" s="468"/>
      <c r="BB14" s="455"/>
      <c r="BC14" s="468"/>
      <c r="BD14" s="455"/>
      <c r="BE14" s="468"/>
      <c r="BF14" s="455"/>
      <c r="BG14" s="468"/>
      <c r="BH14" s="455"/>
      <c r="BI14" s="468"/>
      <c r="BJ14" s="455"/>
      <c r="BK14" s="468"/>
      <c r="BL14" s="455"/>
      <c r="BM14" s="473"/>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673">
        <v>0</v>
      </c>
      <c r="G15" s="467"/>
      <c r="H15" s="452">
        <v>0</v>
      </c>
      <c r="I15" s="467"/>
      <c r="J15" s="452">
        <v>0</v>
      </c>
      <c r="K15" s="467"/>
      <c r="L15" s="452">
        <v>0</v>
      </c>
      <c r="M15" s="467"/>
      <c r="N15" s="452">
        <v>0</v>
      </c>
      <c r="O15" s="467"/>
      <c r="P15" s="452">
        <v>0</v>
      </c>
      <c r="Q15" s="467"/>
      <c r="R15" s="452">
        <v>0</v>
      </c>
      <c r="S15" s="467"/>
      <c r="T15" s="452">
        <v>0</v>
      </c>
      <c r="U15" s="467"/>
      <c r="V15" s="452">
        <v>0</v>
      </c>
      <c r="W15" s="467"/>
      <c r="X15" s="452">
        <v>0</v>
      </c>
      <c r="Y15" s="467"/>
      <c r="Z15" s="452">
        <v>0</v>
      </c>
      <c r="AA15" s="467"/>
      <c r="AB15" s="452">
        <v>0</v>
      </c>
      <c r="AC15" s="467"/>
      <c r="AD15" s="452">
        <v>0</v>
      </c>
      <c r="AE15" s="467"/>
      <c r="AF15" s="452">
        <v>0</v>
      </c>
      <c r="AG15" s="467"/>
      <c r="AH15" s="452">
        <v>0</v>
      </c>
      <c r="AI15" s="467"/>
      <c r="AJ15" s="452">
        <v>0</v>
      </c>
      <c r="AK15" s="467"/>
      <c r="AL15" s="452">
        <v>0</v>
      </c>
      <c r="AM15" s="467"/>
      <c r="AN15" s="452">
        <v>0</v>
      </c>
      <c r="AO15" s="467"/>
      <c r="AP15" s="452">
        <v>0</v>
      </c>
      <c r="AQ15" s="467"/>
      <c r="AR15" s="452">
        <v>0</v>
      </c>
      <c r="AS15" s="467"/>
      <c r="AT15" s="452">
        <v>0</v>
      </c>
      <c r="AU15" s="467"/>
      <c r="AV15" s="452">
        <v>0</v>
      </c>
      <c r="AW15" s="467"/>
      <c r="AX15" s="452">
        <v>0</v>
      </c>
      <c r="AY15" s="467"/>
      <c r="AZ15" s="452">
        <v>0</v>
      </c>
      <c r="BA15" s="467"/>
      <c r="BB15" s="452">
        <v>0</v>
      </c>
      <c r="BC15" s="467"/>
      <c r="BD15" s="452">
        <v>0</v>
      </c>
      <c r="BE15" s="467"/>
      <c r="BF15" s="452">
        <v>0</v>
      </c>
      <c r="BG15" s="467"/>
      <c r="BH15" s="452">
        <v>0</v>
      </c>
      <c r="BI15" s="467"/>
      <c r="BJ15" s="451">
        <v>0</v>
      </c>
      <c r="BK15" s="467"/>
      <c r="BL15" s="452">
        <v>0</v>
      </c>
      <c r="BM15" s="472" t="s">
        <v>1610</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673">
        <v>0</v>
      </c>
      <c r="G16" s="467"/>
      <c r="H16" s="452">
        <v>0</v>
      </c>
      <c r="I16" s="467"/>
      <c r="J16" s="452">
        <v>0</v>
      </c>
      <c r="K16" s="467"/>
      <c r="L16" s="452">
        <v>0</v>
      </c>
      <c r="M16" s="467"/>
      <c r="N16" s="452">
        <v>0</v>
      </c>
      <c r="O16" s="467"/>
      <c r="P16" s="452">
        <v>0</v>
      </c>
      <c r="Q16" s="467"/>
      <c r="R16" s="452">
        <v>0</v>
      </c>
      <c r="S16" s="467"/>
      <c r="T16" s="452">
        <v>0</v>
      </c>
      <c r="U16" s="467"/>
      <c r="V16" s="452">
        <v>0</v>
      </c>
      <c r="W16" s="467"/>
      <c r="X16" s="452">
        <v>0</v>
      </c>
      <c r="Y16" s="467"/>
      <c r="Z16" s="452">
        <v>0</v>
      </c>
      <c r="AA16" s="467"/>
      <c r="AB16" s="452">
        <v>0</v>
      </c>
      <c r="AC16" s="467"/>
      <c r="AD16" s="452">
        <v>0</v>
      </c>
      <c r="AE16" s="467"/>
      <c r="AF16" s="452">
        <v>0</v>
      </c>
      <c r="AG16" s="467"/>
      <c r="AH16" s="452">
        <v>0</v>
      </c>
      <c r="AI16" s="467"/>
      <c r="AJ16" s="452">
        <v>0</v>
      </c>
      <c r="AK16" s="467"/>
      <c r="AL16" s="452">
        <v>0</v>
      </c>
      <c r="AM16" s="467"/>
      <c r="AN16" s="452">
        <v>0</v>
      </c>
      <c r="AO16" s="467"/>
      <c r="AP16" s="452">
        <v>0</v>
      </c>
      <c r="AQ16" s="467"/>
      <c r="AR16" s="452">
        <v>0</v>
      </c>
      <c r="AS16" s="467"/>
      <c r="AT16" s="452">
        <v>0</v>
      </c>
      <c r="AU16" s="467"/>
      <c r="AV16" s="452">
        <v>0</v>
      </c>
      <c r="AW16" s="467"/>
      <c r="AX16" s="452">
        <v>0</v>
      </c>
      <c r="AY16" s="467"/>
      <c r="AZ16" s="452">
        <v>0</v>
      </c>
      <c r="BA16" s="467"/>
      <c r="BB16" s="452">
        <v>0</v>
      </c>
      <c r="BC16" s="467"/>
      <c r="BD16" s="452">
        <v>0</v>
      </c>
      <c r="BE16" s="467"/>
      <c r="BF16" s="452">
        <v>0</v>
      </c>
      <c r="BG16" s="467"/>
      <c r="BH16" s="452">
        <v>0</v>
      </c>
      <c r="BI16" s="467"/>
      <c r="BJ16" s="451">
        <v>0</v>
      </c>
      <c r="BK16" s="467"/>
      <c r="BL16" s="452">
        <v>0</v>
      </c>
      <c r="BM16" s="472" t="s">
        <v>1610</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673">
        <v>0</v>
      </c>
      <c r="G17" s="467"/>
      <c r="H17" s="452">
        <v>0</v>
      </c>
      <c r="I17" s="467"/>
      <c r="J17" s="452">
        <v>0</v>
      </c>
      <c r="K17" s="467"/>
      <c r="L17" s="452">
        <v>0</v>
      </c>
      <c r="M17" s="467"/>
      <c r="N17" s="452">
        <v>0</v>
      </c>
      <c r="O17" s="467"/>
      <c r="P17" s="452">
        <v>0</v>
      </c>
      <c r="Q17" s="467"/>
      <c r="R17" s="452">
        <v>0</v>
      </c>
      <c r="S17" s="467"/>
      <c r="T17" s="452">
        <v>0</v>
      </c>
      <c r="U17" s="467"/>
      <c r="V17" s="452">
        <v>0</v>
      </c>
      <c r="W17" s="467"/>
      <c r="X17" s="452">
        <v>0</v>
      </c>
      <c r="Y17" s="467"/>
      <c r="Z17" s="452">
        <v>0</v>
      </c>
      <c r="AA17" s="467"/>
      <c r="AB17" s="452">
        <v>0</v>
      </c>
      <c r="AC17" s="467"/>
      <c r="AD17" s="452">
        <v>0</v>
      </c>
      <c r="AE17" s="467"/>
      <c r="AF17" s="452">
        <v>0</v>
      </c>
      <c r="AG17" s="467"/>
      <c r="AH17" s="452">
        <v>0</v>
      </c>
      <c r="AI17" s="467"/>
      <c r="AJ17" s="452">
        <v>0</v>
      </c>
      <c r="AK17" s="467"/>
      <c r="AL17" s="452">
        <v>0</v>
      </c>
      <c r="AM17" s="467"/>
      <c r="AN17" s="452">
        <v>0</v>
      </c>
      <c r="AO17" s="467"/>
      <c r="AP17" s="452">
        <v>0</v>
      </c>
      <c r="AQ17" s="467"/>
      <c r="AR17" s="452">
        <v>0</v>
      </c>
      <c r="AS17" s="467"/>
      <c r="AT17" s="452">
        <v>0</v>
      </c>
      <c r="AU17" s="467"/>
      <c r="AV17" s="452">
        <v>0</v>
      </c>
      <c r="AW17" s="467"/>
      <c r="AX17" s="452">
        <v>0</v>
      </c>
      <c r="AY17" s="467"/>
      <c r="AZ17" s="452">
        <v>0</v>
      </c>
      <c r="BA17" s="467"/>
      <c r="BB17" s="452">
        <v>0</v>
      </c>
      <c r="BC17" s="467"/>
      <c r="BD17" s="452">
        <v>0</v>
      </c>
      <c r="BE17" s="467"/>
      <c r="BF17" s="452">
        <v>0</v>
      </c>
      <c r="BG17" s="467"/>
      <c r="BH17" s="452">
        <v>0</v>
      </c>
      <c r="BI17" s="467"/>
      <c r="BJ17" s="451">
        <v>0</v>
      </c>
      <c r="BK17" s="467"/>
      <c r="BL17" s="452">
        <v>0</v>
      </c>
      <c r="BM17" s="472" t="s">
        <v>1610</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674">
        <v>0</v>
      </c>
      <c r="G18" s="467"/>
      <c r="H18" s="454">
        <v>0</v>
      </c>
      <c r="I18" s="467"/>
      <c r="J18" s="454">
        <v>0</v>
      </c>
      <c r="K18" s="467"/>
      <c r="L18" s="454">
        <v>0</v>
      </c>
      <c r="M18" s="467"/>
      <c r="N18" s="454">
        <v>0</v>
      </c>
      <c r="O18" s="467"/>
      <c r="P18" s="454">
        <v>0</v>
      </c>
      <c r="Q18" s="467"/>
      <c r="R18" s="454">
        <v>0</v>
      </c>
      <c r="S18" s="467"/>
      <c r="T18" s="454">
        <v>0</v>
      </c>
      <c r="U18" s="467"/>
      <c r="V18" s="454">
        <v>0</v>
      </c>
      <c r="W18" s="467"/>
      <c r="X18" s="454">
        <v>0</v>
      </c>
      <c r="Y18" s="467"/>
      <c r="Z18" s="454">
        <v>0</v>
      </c>
      <c r="AA18" s="467"/>
      <c r="AB18" s="454">
        <v>0</v>
      </c>
      <c r="AC18" s="467"/>
      <c r="AD18" s="454">
        <v>0</v>
      </c>
      <c r="AE18" s="467"/>
      <c r="AF18" s="454">
        <v>0</v>
      </c>
      <c r="AG18" s="467"/>
      <c r="AH18" s="454">
        <v>0</v>
      </c>
      <c r="AI18" s="467"/>
      <c r="AJ18" s="454">
        <v>0</v>
      </c>
      <c r="AK18" s="467"/>
      <c r="AL18" s="454">
        <v>0</v>
      </c>
      <c r="AM18" s="467"/>
      <c r="AN18" s="454">
        <v>0</v>
      </c>
      <c r="AO18" s="467"/>
      <c r="AP18" s="454">
        <v>0</v>
      </c>
      <c r="AQ18" s="467"/>
      <c r="AR18" s="454">
        <v>0</v>
      </c>
      <c r="AS18" s="467"/>
      <c r="AT18" s="454">
        <v>0</v>
      </c>
      <c r="AU18" s="467"/>
      <c r="AV18" s="454">
        <v>0</v>
      </c>
      <c r="AW18" s="467"/>
      <c r="AX18" s="454">
        <v>0</v>
      </c>
      <c r="AY18" s="467"/>
      <c r="AZ18" s="454">
        <v>0</v>
      </c>
      <c r="BA18" s="467"/>
      <c r="BB18" s="454">
        <v>0</v>
      </c>
      <c r="BC18" s="467"/>
      <c r="BD18" s="454">
        <v>0</v>
      </c>
      <c r="BE18" s="467"/>
      <c r="BF18" s="454">
        <v>0</v>
      </c>
      <c r="BG18" s="467"/>
      <c r="BH18" s="454">
        <v>0</v>
      </c>
      <c r="BI18" s="467"/>
      <c r="BJ18" s="453">
        <v>0</v>
      </c>
      <c r="BK18" s="467"/>
      <c r="BL18" s="454">
        <v>0</v>
      </c>
      <c r="BM18" s="472" t="s">
        <v>1610</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674">
        <v>0</v>
      </c>
      <c r="G19" s="467"/>
      <c r="H19" s="454">
        <v>0</v>
      </c>
      <c r="I19" s="467"/>
      <c r="J19" s="454">
        <v>0</v>
      </c>
      <c r="K19" s="467"/>
      <c r="L19" s="454">
        <v>0</v>
      </c>
      <c r="M19" s="467"/>
      <c r="N19" s="454">
        <v>0</v>
      </c>
      <c r="O19" s="467"/>
      <c r="P19" s="454">
        <v>0</v>
      </c>
      <c r="Q19" s="467"/>
      <c r="R19" s="454">
        <v>0</v>
      </c>
      <c r="S19" s="467"/>
      <c r="T19" s="454">
        <v>0</v>
      </c>
      <c r="U19" s="467"/>
      <c r="V19" s="454">
        <v>0</v>
      </c>
      <c r="W19" s="467"/>
      <c r="X19" s="454">
        <v>0</v>
      </c>
      <c r="Y19" s="467"/>
      <c r="Z19" s="454">
        <v>0</v>
      </c>
      <c r="AA19" s="467"/>
      <c r="AB19" s="454">
        <v>0</v>
      </c>
      <c r="AC19" s="467"/>
      <c r="AD19" s="454">
        <v>0</v>
      </c>
      <c r="AE19" s="467"/>
      <c r="AF19" s="454">
        <v>0</v>
      </c>
      <c r="AG19" s="467"/>
      <c r="AH19" s="454">
        <v>0</v>
      </c>
      <c r="AI19" s="467"/>
      <c r="AJ19" s="454">
        <v>0</v>
      </c>
      <c r="AK19" s="467"/>
      <c r="AL19" s="454">
        <v>0</v>
      </c>
      <c r="AM19" s="467"/>
      <c r="AN19" s="454">
        <v>0</v>
      </c>
      <c r="AO19" s="467"/>
      <c r="AP19" s="454">
        <v>0</v>
      </c>
      <c r="AQ19" s="467"/>
      <c r="AR19" s="454">
        <v>0</v>
      </c>
      <c r="AS19" s="467"/>
      <c r="AT19" s="454">
        <v>0</v>
      </c>
      <c r="AU19" s="467"/>
      <c r="AV19" s="454">
        <v>0</v>
      </c>
      <c r="AW19" s="467"/>
      <c r="AX19" s="454">
        <v>0</v>
      </c>
      <c r="AY19" s="467"/>
      <c r="AZ19" s="454">
        <v>0</v>
      </c>
      <c r="BA19" s="467"/>
      <c r="BB19" s="454">
        <v>0</v>
      </c>
      <c r="BC19" s="467"/>
      <c r="BD19" s="454">
        <v>0</v>
      </c>
      <c r="BE19" s="467"/>
      <c r="BF19" s="454">
        <v>0</v>
      </c>
      <c r="BG19" s="467"/>
      <c r="BH19" s="454">
        <v>0</v>
      </c>
      <c r="BI19" s="467"/>
      <c r="BJ19" s="453">
        <v>0</v>
      </c>
      <c r="BK19" s="467"/>
      <c r="BL19" s="454">
        <v>0</v>
      </c>
      <c r="BM19" s="472" t="s">
        <v>1610</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674">
        <v>0</v>
      </c>
      <c r="G20" s="467"/>
      <c r="H20" s="454">
        <v>0</v>
      </c>
      <c r="I20" s="467"/>
      <c r="J20" s="454">
        <v>0</v>
      </c>
      <c r="K20" s="467"/>
      <c r="L20" s="454">
        <v>0</v>
      </c>
      <c r="M20" s="467"/>
      <c r="N20" s="454">
        <v>0</v>
      </c>
      <c r="O20" s="467"/>
      <c r="P20" s="454">
        <v>0</v>
      </c>
      <c r="Q20" s="467"/>
      <c r="R20" s="454">
        <v>0</v>
      </c>
      <c r="S20" s="467"/>
      <c r="T20" s="454">
        <v>0</v>
      </c>
      <c r="U20" s="467"/>
      <c r="V20" s="454">
        <v>0</v>
      </c>
      <c r="W20" s="467"/>
      <c r="X20" s="454">
        <v>0</v>
      </c>
      <c r="Y20" s="467"/>
      <c r="Z20" s="454">
        <v>0</v>
      </c>
      <c r="AA20" s="467"/>
      <c r="AB20" s="454">
        <v>0</v>
      </c>
      <c r="AC20" s="467"/>
      <c r="AD20" s="454">
        <v>0</v>
      </c>
      <c r="AE20" s="467"/>
      <c r="AF20" s="454">
        <v>0</v>
      </c>
      <c r="AG20" s="467"/>
      <c r="AH20" s="454">
        <v>0</v>
      </c>
      <c r="AI20" s="467"/>
      <c r="AJ20" s="454">
        <v>0</v>
      </c>
      <c r="AK20" s="467"/>
      <c r="AL20" s="454">
        <v>0</v>
      </c>
      <c r="AM20" s="467"/>
      <c r="AN20" s="454">
        <v>0</v>
      </c>
      <c r="AO20" s="467"/>
      <c r="AP20" s="454">
        <v>0</v>
      </c>
      <c r="AQ20" s="467"/>
      <c r="AR20" s="454">
        <v>0</v>
      </c>
      <c r="AS20" s="467"/>
      <c r="AT20" s="454">
        <v>0</v>
      </c>
      <c r="AU20" s="467"/>
      <c r="AV20" s="454">
        <v>0</v>
      </c>
      <c r="AW20" s="467"/>
      <c r="AX20" s="454">
        <v>0</v>
      </c>
      <c r="AY20" s="467"/>
      <c r="AZ20" s="454">
        <v>0</v>
      </c>
      <c r="BA20" s="467"/>
      <c r="BB20" s="454">
        <v>0</v>
      </c>
      <c r="BC20" s="467"/>
      <c r="BD20" s="454">
        <v>0</v>
      </c>
      <c r="BE20" s="467"/>
      <c r="BF20" s="454">
        <v>0</v>
      </c>
      <c r="BG20" s="467"/>
      <c r="BH20" s="454">
        <v>0</v>
      </c>
      <c r="BI20" s="467"/>
      <c r="BJ20" s="453">
        <v>0</v>
      </c>
      <c r="BK20" s="467"/>
      <c r="BL20" s="454">
        <v>0</v>
      </c>
      <c r="BM20" s="472" t="s">
        <v>1610</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455"/>
      <c r="G21" s="468"/>
      <c r="H21" s="455"/>
      <c r="I21" s="468"/>
      <c r="J21" s="455"/>
      <c r="K21" s="468"/>
      <c r="L21" s="455"/>
      <c r="M21" s="468"/>
      <c r="N21" s="455"/>
      <c r="O21" s="468"/>
      <c r="P21" s="455"/>
      <c r="Q21" s="468"/>
      <c r="R21" s="455"/>
      <c r="S21" s="468"/>
      <c r="T21" s="455"/>
      <c r="U21" s="468"/>
      <c r="V21" s="455"/>
      <c r="W21" s="468"/>
      <c r="X21" s="455"/>
      <c r="Y21" s="468"/>
      <c r="Z21" s="455"/>
      <c r="AA21" s="468"/>
      <c r="AB21" s="455"/>
      <c r="AC21" s="468"/>
      <c r="AD21" s="455"/>
      <c r="AE21" s="468"/>
      <c r="AF21" s="455"/>
      <c r="AG21" s="468"/>
      <c r="AH21" s="455"/>
      <c r="AI21" s="468"/>
      <c r="AJ21" s="455"/>
      <c r="AK21" s="468"/>
      <c r="AL21" s="455"/>
      <c r="AM21" s="468"/>
      <c r="AN21" s="455"/>
      <c r="AO21" s="468"/>
      <c r="AP21" s="455"/>
      <c r="AQ21" s="468"/>
      <c r="AR21" s="455"/>
      <c r="AS21" s="468"/>
      <c r="AT21" s="455"/>
      <c r="AU21" s="468"/>
      <c r="AV21" s="455"/>
      <c r="AW21" s="468"/>
      <c r="AX21" s="455"/>
      <c r="AY21" s="468"/>
      <c r="AZ21" s="455"/>
      <c r="BA21" s="468"/>
      <c r="BB21" s="455"/>
      <c r="BC21" s="468"/>
      <c r="BD21" s="455"/>
      <c r="BE21" s="468"/>
      <c r="BF21" s="455"/>
      <c r="BG21" s="468"/>
      <c r="BH21" s="455"/>
      <c r="BI21" s="468"/>
      <c r="BJ21" s="455"/>
      <c r="BK21" s="468"/>
      <c r="BL21" s="455"/>
      <c r="BM21" s="473"/>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673">
        <v>0</v>
      </c>
      <c r="G22" s="467"/>
      <c r="H22" s="452">
        <v>0</v>
      </c>
      <c r="I22" s="467"/>
      <c r="J22" s="452">
        <v>0</v>
      </c>
      <c r="K22" s="467"/>
      <c r="L22" s="452">
        <v>0</v>
      </c>
      <c r="M22" s="467"/>
      <c r="N22" s="452">
        <v>0</v>
      </c>
      <c r="O22" s="467"/>
      <c r="P22" s="452">
        <v>0</v>
      </c>
      <c r="Q22" s="467"/>
      <c r="R22" s="452">
        <v>0</v>
      </c>
      <c r="S22" s="467"/>
      <c r="T22" s="452">
        <v>0</v>
      </c>
      <c r="U22" s="467"/>
      <c r="V22" s="452">
        <v>0</v>
      </c>
      <c r="W22" s="467"/>
      <c r="X22" s="452">
        <v>0</v>
      </c>
      <c r="Y22" s="467"/>
      <c r="Z22" s="452">
        <v>0</v>
      </c>
      <c r="AA22" s="467"/>
      <c r="AB22" s="452">
        <v>0</v>
      </c>
      <c r="AC22" s="467"/>
      <c r="AD22" s="452">
        <v>0</v>
      </c>
      <c r="AE22" s="467"/>
      <c r="AF22" s="452">
        <v>0</v>
      </c>
      <c r="AG22" s="467"/>
      <c r="AH22" s="452">
        <v>0</v>
      </c>
      <c r="AI22" s="467"/>
      <c r="AJ22" s="452">
        <v>0</v>
      </c>
      <c r="AK22" s="467"/>
      <c r="AL22" s="452">
        <v>0</v>
      </c>
      <c r="AM22" s="467"/>
      <c r="AN22" s="452">
        <v>0</v>
      </c>
      <c r="AO22" s="467"/>
      <c r="AP22" s="452">
        <v>0</v>
      </c>
      <c r="AQ22" s="467"/>
      <c r="AR22" s="452">
        <v>0</v>
      </c>
      <c r="AS22" s="467"/>
      <c r="AT22" s="452">
        <v>0</v>
      </c>
      <c r="AU22" s="467"/>
      <c r="AV22" s="452">
        <v>0</v>
      </c>
      <c r="AW22" s="467"/>
      <c r="AX22" s="452">
        <v>0</v>
      </c>
      <c r="AY22" s="467"/>
      <c r="AZ22" s="452">
        <v>0</v>
      </c>
      <c r="BA22" s="467"/>
      <c r="BB22" s="452">
        <v>0</v>
      </c>
      <c r="BC22" s="467"/>
      <c r="BD22" s="452">
        <v>0</v>
      </c>
      <c r="BE22" s="467"/>
      <c r="BF22" s="452">
        <v>0</v>
      </c>
      <c r="BG22" s="467"/>
      <c r="BH22" s="452">
        <v>0</v>
      </c>
      <c r="BI22" s="467"/>
      <c r="BJ22" s="451">
        <v>0</v>
      </c>
      <c r="BK22" s="467"/>
      <c r="BL22" s="452">
        <v>0</v>
      </c>
      <c r="BM22" s="472" t="s">
        <v>1610</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673">
        <v>90148.595514513596</v>
      </c>
      <c r="G23" s="467"/>
      <c r="H23" s="452">
        <v>36885.999615547764</v>
      </c>
      <c r="I23" s="467"/>
      <c r="J23" s="452">
        <v>35868.593438851611</v>
      </c>
      <c r="K23" s="467"/>
      <c r="L23" s="452">
        <v>26315.496477031815</v>
      </c>
      <c r="M23" s="467"/>
      <c r="N23" s="452">
        <v>16462.666734487611</v>
      </c>
      <c r="O23" s="467"/>
      <c r="P23" s="452">
        <v>16555.080788592379</v>
      </c>
      <c r="Q23" s="467"/>
      <c r="R23" s="452">
        <v>16592.770043936911</v>
      </c>
      <c r="S23" s="467"/>
      <c r="T23" s="452">
        <v>16555.080788592379</v>
      </c>
      <c r="U23" s="467"/>
      <c r="V23" s="452">
        <v>24960.678746467063</v>
      </c>
      <c r="W23" s="467"/>
      <c r="X23" s="452">
        <v>26306.916293769078</v>
      </c>
      <c r="Y23" s="467"/>
      <c r="Z23" s="452">
        <v>27086.217046033551</v>
      </c>
      <c r="AA23" s="467"/>
      <c r="AB23" s="452">
        <v>40855.907670782966</v>
      </c>
      <c r="AC23" s="467"/>
      <c r="AD23" s="452">
        <v>31394.767236203974</v>
      </c>
      <c r="AE23" s="467"/>
      <c r="AF23" s="452">
        <v>41434.282977193572</v>
      </c>
      <c r="AG23" s="467"/>
      <c r="AH23" s="452">
        <v>24500.565247140596</v>
      </c>
      <c r="AI23" s="467"/>
      <c r="AJ23" s="452">
        <v>28274.343291236706</v>
      </c>
      <c r="AK23" s="467"/>
      <c r="AL23" s="452">
        <v>24625.014267634651</v>
      </c>
      <c r="AM23" s="467"/>
      <c r="AN23" s="452">
        <v>28622.644446360464</v>
      </c>
      <c r="AO23" s="467"/>
      <c r="AP23" s="452">
        <v>17019.021715990035</v>
      </c>
      <c r="AQ23" s="467"/>
      <c r="AR23" s="452">
        <v>18271.468683256022</v>
      </c>
      <c r="AS23" s="467"/>
      <c r="AT23" s="452">
        <v>16529.639766996679</v>
      </c>
      <c r="AU23" s="467"/>
      <c r="AV23" s="452">
        <v>15174.219753256191</v>
      </c>
      <c r="AW23" s="467"/>
      <c r="AX23" s="452">
        <v>16746.616048781707</v>
      </c>
      <c r="AY23" s="467"/>
      <c r="AZ23" s="452">
        <v>16135.4616093329</v>
      </c>
      <c r="BA23" s="467"/>
      <c r="BB23" s="452">
        <v>14279.862865906858</v>
      </c>
      <c r="BC23" s="467"/>
      <c r="BD23" s="452">
        <v>13221.544592177219</v>
      </c>
      <c r="BE23" s="467"/>
      <c r="BF23" s="452">
        <v>14191.300524664392</v>
      </c>
      <c r="BG23" s="467"/>
      <c r="BH23" s="452">
        <v>5884.2619618148965</v>
      </c>
      <c r="BI23" s="467"/>
      <c r="BJ23" s="451">
        <v>12.715676999999998</v>
      </c>
      <c r="BK23" s="467" t="s">
        <v>355</v>
      </c>
      <c r="BL23" s="452">
        <v>0</v>
      </c>
      <c r="BM23" s="472" t="s">
        <v>1610</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455"/>
      <c r="G24" s="468"/>
      <c r="H24" s="455"/>
      <c r="I24" s="468"/>
      <c r="J24" s="455"/>
      <c r="K24" s="468"/>
      <c r="L24" s="455"/>
      <c r="M24" s="468"/>
      <c r="N24" s="455"/>
      <c r="O24" s="468"/>
      <c r="P24" s="455"/>
      <c r="Q24" s="468"/>
      <c r="R24" s="455"/>
      <c r="S24" s="468"/>
      <c r="T24" s="455"/>
      <c r="U24" s="468"/>
      <c r="V24" s="455"/>
      <c r="W24" s="468"/>
      <c r="X24" s="455"/>
      <c r="Y24" s="468"/>
      <c r="Z24" s="455"/>
      <c r="AA24" s="468"/>
      <c r="AB24" s="455"/>
      <c r="AC24" s="468"/>
      <c r="AD24" s="455"/>
      <c r="AE24" s="468"/>
      <c r="AF24" s="455"/>
      <c r="AG24" s="468"/>
      <c r="AH24" s="455"/>
      <c r="AI24" s="468"/>
      <c r="AJ24" s="455"/>
      <c r="AK24" s="468"/>
      <c r="AL24" s="455"/>
      <c r="AM24" s="468"/>
      <c r="AN24" s="455"/>
      <c r="AO24" s="468"/>
      <c r="AP24" s="455"/>
      <c r="AQ24" s="468"/>
      <c r="AR24" s="455"/>
      <c r="AS24" s="468"/>
      <c r="AT24" s="455"/>
      <c r="AU24" s="468"/>
      <c r="AV24" s="455"/>
      <c r="AW24" s="468"/>
      <c r="AX24" s="455"/>
      <c r="AY24" s="468"/>
      <c r="AZ24" s="455"/>
      <c r="BA24" s="468"/>
      <c r="BB24" s="455"/>
      <c r="BC24" s="468"/>
      <c r="BD24" s="455"/>
      <c r="BE24" s="468"/>
      <c r="BF24" s="455"/>
      <c r="BG24" s="468"/>
      <c r="BH24" s="455"/>
      <c r="BI24" s="468"/>
      <c r="BJ24" s="455"/>
      <c r="BK24" s="468"/>
      <c r="BL24" s="455"/>
      <c r="BM24" s="473"/>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673">
        <v>0</v>
      </c>
      <c r="G25" s="467"/>
      <c r="H25" s="452">
        <v>0</v>
      </c>
      <c r="I25" s="467"/>
      <c r="J25" s="452">
        <v>0</v>
      </c>
      <c r="K25" s="467"/>
      <c r="L25" s="452">
        <v>0</v>
      </c>
      <c r="M25" s="467"/>
      <c r="N25" s="452">
        <v>0</v>
      </c>
      <c r="O25" s="467"/>
      <c r="P25" s="452">
        <v>0</v>
      </c>
      <c r="Q25" s="467"/>
      <c r="R25" s="452">
        <v>0</v>
      </c>
      <c r="S25" s="467"/>
      <c r="T25" s="452">
        <v>0</v>
      </c>
      <c r="U25" s="467"/>
      <c r="V25" s="452">
        <v>0</v>
      </c>
      <c r="W25" s="467"/>
      <c r="X25" s="452">
        <v>0</v>
      </c>
      <c r="Y25" s="467"/>
      <c r="Z25" s="452">
        <v>0</v>
      </c>
      <c r="AA25" s="467"/>
      <c r="AB25" s="452">
        <v>0</v>
      </c>
      <c r="AC25" s="467"/>
      <c r="AD25" s="452">
        <v>0</v>
      </c>
      <c r="AE25" s="467"/>
      <c r="AF25" s="452">
        <v>0</v>
      </c>
      <c r="AG25" s="467"/>
      <c r="AH25" s="452">
        <v>0</v>
      </c>
      <c r="AI25" s="467"/>
      <c r="AJ25" s="452">
        <v>0</v>
      </c>
      <c r="AK25" s="467"/>
      <c r="AL25" s="452">
        <v>0</v>
      </c>
      <c r="AM25" s="467"/>
      <c r="AN25" s="452">
        <v>0</v>
      </c>
      <c r="AO25" s="467"/>
      <c r="AP25" s="452">
        <v>0</v>
      </c>
      <c r="AQ25" s="467"/>
      <c r="AR25" s="452">
        <v>0</v>
      </c>
      <c r="AS25" s="467"/>
      <c r="AT25" s="452">
        <v>0</v>
      </c>
      <c r="AU25" s="467"/>
      <c r="AV25" s="452">
        <v>0</v>
      </c>
      <c r="AW25" s="467"/>
      <c r="AX25" s="452">
        <v>0</v>
      </c>
      <c r="AY25" s="467"/>
      <c r="AZ25" s="452">
        <v>0</v>
      </c>
      <c r="BA25" s="467"/>
      <c r="BB25" s="452">
        <v>0</v>
      </c>
      <c r="BC25" s="467"/>
      <c r="BD25" s="452">
        <v>0</v>
      </c>
      <c r="BE25" s="467"/>
      <c r="BF25" s="452">
        <v>0</v>
      </c>
      <c r="BG25" s="467"/>
      <c r="BH25" s="452">
        <v>0</v>
      </c>
      <c r="BI25" s="467"/>
      <c r="BJ25" s="451">
        <v>0</v>
      </c>
      <c r="BK25" s="467"/>
      <c r="BL25" s="452">
        <v>0</v>
      </c>
      <c r="BM25" s="472" t="s">
        <v>1610</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673">
        <v>0</v>
      </c>
      <c r="G26" s="467"/>
      <c r="H26" s="452">
        <v>0</v>
      </c>
      <c r="I26" s="467"/>
      <c r="J26" s="452">
        <v>304.98</v>
      </c>
      <c r="K26" s="467"/>
      <c r="L26" s="452">
        <v>1010.6772</v>
      </c>
      <c r="M26" s="467"/>
      <c r="N26" s="452">
        <v>1281.4861800000001</v>
      </c>
      <c r="O26" s="467"/>
      <c r="P26" s="452">
        <v>636.78498000000002</v>
      </c>
      <c r="Q26" s="467"/>
      <c r="R26" s="452">
        <v>1121.7959999999998</v>
      </c>
      <c r="S26" s="467"/>
      <c r="T26" s="452">
        <v>1657.5</v>
      </c>
      <c r="U26" s="467"/>
      <c r="V26" s="452">
        <v>795.6</v>
      </c>
      <c r="W26" s="467"/>
      <c r="X26" s="452">
        <v>348.07499999999999</v>
      </c>
      <c r="Y26" s="467"/>
      <c r="Z26" s="452">
        <v>198.9</v>
      </c>
      <c r="AA26" s="467"/>
      <c r="AB26" s="452">
        <v>49.725000000000001</v>
      </c>
      <c r="AC26" s="467"/>
      <c r="AD26" s="452">
        <v>0</v>
      </c>
      <c r="AE26" s="467"/>
      <c r="AF26" s="452">
        <v>0</v>
      </c>
      <c r="AG26" s="467"/>
      <c r="AH26" s="452">
        <v>0</v>
      </c>
      <c r="AI26" s="467"/>
      <c r="AJ26" s="452">
        <v>0</v>
      </c>
      <c r="AK26" s="467"/>
      <c r="AL26" s="452">
        <v>0</v>
      </c>
      <c r="AM26" s="467"/>
      <c r="AN26" s="452">
        <v>0</v>
      </c>
      <c r="AO26" s="467"/>
      <c r="AP26" s="452">
        <v>0</v>
      </c>
      <c r="AQ26" s="467"/>
      <c r="AR26" s="452">
        <v>0</v>
      </c>
      <c r="AS26" s="467"/>
      <c r="AT26" s="452">
        <v>0</v>
      </c>
      <c r="AU26" s="467"/>
      <c r="AV26" s="452">
        <v>0</v>
      </c>
      <c r="AW26" s="467"/>
      <c r="AX26" s="452">
        <v>0</v>
      </c>
      <c r="AY26" s="467"/>
      <c r="AZ26" s="452">
        <v>0</v>
      </c>
      <c r="BA26" s="467"/>
      <c r="BB26" s="452">
        <v>0</v>
      </c>
      <c r="BC26" s="467"/>
      <c r="BD26" s="452">
        <v>0</v>
      </c>
      <c r="BE26" s="467"/>
      <c r="BF26" s="452">
        <v>0</v>
      </c>
      <c r="BG26" s="467"/>
      <c r="BH26" s="452">
        <v>0</v>
      </c>
      <c r="BI26" s="467"/>
      <c r="BJ26" s="451">
        <v>0</v>
      </c>
      <c r="BK26" s="467"/>
      <c r="BL26" s="452">
        <v>0</v>
      </c>
      <c r="BM26" s="472" t="s">
        <v>1610</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674">
        <v>0</v>
      </c>
      <c r="G27" s="467"/>
      <c r="H27" s="454">
        <v>0</v>
      </c>
      <c r="I27" s="467"/>
      <c r="J27" s="454">
        <v>304.98</v>
      </c>
      <c r="K27" s="467"/>
      <c r="L27" s="454">
        <v>1010.6772</v>
      </c>
      <c r="M27" s="467"/>
      <c r="N27" s="454">
        <v>1281.4861800000001</v>
      </c>
      <c r="O27" s="467"/>
      <c r="P27" s="454">
        <v>636.78498000000002</v>
      </c>
      <c r="Q27" s="467"/>
      <c r="R27" s="454">
        <v>1121.7959999999998</v>
      </c>
      <c r="S27" s="467"/>
      <c r="T27" s="454">
        <v>1657.5</v>
      </c>
      <c r="U27" s="467"/>
      <c r="V27" s="454">
        <v>795.6</v>
      </c>
      <c r="W27" s="467"/>
      <c r="X27" s="454">
        <v>348.07499999999999</v>
      </c>
      <c r="Y27" s="467"/>
      <c r="Z27" s="454">
        <v>198.9</v>
      </c>
      <c r="AA27" s="467"/>
      <c r="AB27" s="454">
        <v>49.725000000000001</v>
      </c>
      <c r="AC27" s="467"/>
      <c r="AD27" s="454">
        <v>0</v>
      </c>
      <c r="AE27" s="467"/>
      <c r="AF27" s="454">
        <v>0</v>
      </c>
      <c r="AG27" s="467"/>
      <c r="AH27" s="454">
        <v>0</v>
      </c>
      <c r="AI27" s="467"/>
      <c r="AJ27" s="454">
        <v>0</v>
      </c>
      <c r="AK27" s="467"/>
      <c r="AL27" s="454">
        <v>0</v>
      </c>
      <c r="AM27" s="467"/>
      <c r="AN27" s="454">
        <v>0</v>
      </c>
      <c r="AO27" s="467"/>
      <c r="AP27" s="454">
        <v>0</v>
      </c>
      <c r="AQ27" s="467"/>
      <c r="AR27" s="454">
        <v>0</v>
      </c>
      <c r="AS27" s="467"/>
      <c r="AT27" s="454">
        <v>0</v>
      </c>
      <c r="AU27" s="467"/>
      <c r="AV27" s="454">
        <v>0</v>
      </c>
      <c r="AW27" s="467"/>
      <c r="AX27" s="454">
        <v>0</v>
      </c>
      <c r="AY27" s="467"/>
      <c r="AZ27" s="454">
        <v>0</v>
      </c>
      <c r="BA27" s="467"/>
      <c r="BB27" s="454">
        <v>0</v>
      </c>
      <c r="BC27" s="467"/>
      <c r="BD27" s="454">
        <v>0</v>
      </c>
      <c r="BE27" s="467"/>
      <c r="BF27" s="454">
        <v>0</v>
      </c>
      <c r="BG27" s="467"/>
      <c r="BH27" s="454">
        <v>0</v>
      </c>
      <c r="BI27" s="467"/>
      <c r="BJ27" s="453">
        <v>0</v>
      </c>
      <c r="BK27" s="467"/>
      <c r="BL27" s="454">
        <v>0</v>
      </c>
      <c r="BM27" s="472" t="s">
        <v>1610</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674">
        <v>0</v>
      </c>
      <c r="G28" s="467"/>
      <c r="H28" s="454">
        <v>0</v>
      </c>
      <c r="I28" s="467"/>
      <c r="J28" s="454">
        <v>0</v>
      </c>
      <c r="K28" s="467"/>
      <c r="L28" s="454">
        <v>0</v>
      </c>
      <c r="M28" s="467"/>
      <c r="N28" s="454">
        <v>0</v>
      </c>
      <c r="O28" s="467"/>
      <c r="P28" s="454">
        <v>0</v>
      </c>
      <c r="Q28" s="467"/>
      <c r="R28" s="454">
        <v>0</v>
      </c>
      <c r="S28" s="467"/>
      <c r="T28" s="454">
        <v>0</v>
      </c>
      <c r="U28" s="467"/>
      <c r="V28" s="454">
        <v>0</v>
      </c>
      <c r="W28" s="467"/>
      <c r="X28" s="454">
        <v>0</v>
      </c>
      <c r="Y28" s="467"/>
      <c r="Z28" s="454">
        <v>0</v>
      </c>
      <c r="AA28" s="467"/>
      <c r="AB28" s="454">
        <v>0</v>
      </c>
      <c r="AC28" s="467"/>
      <c r="AD28" s="454">
        <v>0</v>
      </c>
      <c r="AE28" s="467"/>
      <c r="AF28" s="454">
        <v>0</v>
      </c>
      <c r="AG28" s="467"/>
      <c r="AH28" s="454">
        <v>0</v>
      </c>
      <c r="AI28" s="467"/>
      <c r="AJ28" s="454">
        <v>0</v>
      </c>
      <c r="AK28" s="467"/>
      <c r="AL28" s="454">
        <v>0</v>
      </c>
      <c r="AM28" s="467"/>
      <c r="AN28" s="454">
        <v>0</v>
      </c>
      <c r="AO28" s="467"/>
      <c r="AP28" s="454">
        <v>0</v>
      </c>
      <c r="AQ28" s="467"/>
      <c r="AR28" s="454">
        <v>0</v>
      </c>
      <c r="AS28" s="467"/>
      <c r="AT28" s="454">
        <v>0</v>
      </c>
      <c r="AU28" s="467"/>
      <c r="AV28" s="454">
        <v>0</v>
      </c>
      <c r="AW28" s="467"/>
      <c r="AX28" s="454">
        <v>0</v>
      </c>
      <c r="AY28" s="467"/>
      <c r="AZ28" s="454">
        <v>0</v>
      </c>
      <c r="BA28" s="467"/>
      <c r="BB28" s="454">
        <v>0</v>
      </c>
      <c r="BC28" s="467"/>
      <c r="BD28" s="454">
        <v>0</v>
      </c>
      <c r="BE28" s="467"/>
      <c r="BF28" s="454">
        <v>0</v>
      </c>
      <c r="BG28" s="467"/>
      <c r="BH28" s="454">
        <v>0</v>
      </c>
      <c r="BI28" s="467"/>
      <c r="BJ28" s="453">
        <v>0</v>
      </c>
      <c r="BK28" s="467"/>
      <c r="BL28" s="454">
        <v>0</v>
      </c>
      <c r="BM28" s="472" t="s">
        <v>1610</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674">
        <v>0</v>
      </c>
      <c r="G29" s="467"/>
      <c r="H29" s="454">
        <v>0</v>
      </c>
      <c r="I29" s="467"/>
      <c r="J29" s="454">
        <v>0</v>
      </c>
      <c r="K29" s="467"/>
      <c r="L29" s="454">
        <v>0</v>
      </c>
      <c r="M29" s="467"/>
      <c r="N29" s="454">
        <v>0</v>
      </c>
      <c r="O29" s="467"/>
      <c r="P29" s="454">
        <v>0</v>
      </c>
      <c r="Q29" s="467"/>
      <c r="R29" s="454">
        <v>0</v>
      </c>
      <c r="S29" s="467"/>
      <c r="T29" s="454">
        <v>0</v>
      </c>
      <c r="U29" s="467"/>
      <c r="V29" s="454">
        <v>0</v>
      </c>
      <c r="W29" s="467"/>
      <c r="X29" s="454">
        <v>0</v>
      </c>
      <c r="Y29" s="467"/>
      <c r="Z29" s="454">
        <v>0</v>
      </c>
      <c r="AA29" s="467"/>
      <c r="AB29" s="454">
        <v>0</v>
      </c>
      <c r="AC29" s="467"/>
      <c r="AD29" s="454">
        <v>0</v>
      </c>
      <c r="AE29" s="467"/>
      <c r="AF29" s="454">
        <v>0</v>
      </c>
      <c r="AG29" s="467"/>
      <c r="AH29" s="454">
        <v>0</v>
      </c>
      <c r="AI29" s="467"/>
      <c r="AJ29" s="454">
        <v>0</v>
      </c>
      <c r="AK29" s="467"/>
      <c r="AL29" s="454">
        <v>0</v>
      </c>
      <c r="AM29" s="467"/>
      <c r="AN29" s="454">
        <v>0</v>
      </c>
      <c r="AO29" s="467"/>
      <c r="AP29" s="454">
        <v>0</v>
      </c>
      <c r="AQ29" s="467"/>
      <c r="AR29" s="454">
        <v>0</v>
      </c>
      <c r="AS29" s="467"/>
      <c r="AT29" s="454">
        <v>0</v>
      </c>
      <c r="AU29" s="467"/>
      <c r="AV29" s="454">
        <v>0</v>
      </c>
      <c r="AW29" s="467"/>
      <c r="AX29" s="454">
        <v>0</v>
      </c>
      <c r="AY29" s="467"/>
      <c r="AZ29" s="454">
        <v>0</v>
      </c>
      <c r="BA29" s="467"/>
      <c r="BB29" s="454">
        <v>0</v>
      </c>
      <c r="BC29" s="467"/>
      <c r="BD29" s="454">
        <v>0</v>
      </c>
      <c r="BE29" s="467"/>
      <c r="BF29" s="454">
        <v>35.963999999999999</v>
      </c>
      <c r="BG29" s="467"/>
      <c r="BH29" s="454">
        <v>28.7712</v>
      </c>
      <c r="BI29" s="467"/>
      <c r="BJ29" s="453">
        <v>0</v>
      </c>
      <c r="BK29" s="467"/>
      <c r="BL29" s="454">
        <v>0</v>
      </c>
      <c r="BM29" s="472" t="s">
        <v>1610</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455"/>
      <c r="G30" s="468"/>
      <c r="H30" s="455"/>
      <c r="I30" s="468"/>
      <c r="J30" s="455"/>
      <c r="K30" s="468"/>
      <c r="L30" s="455"/>
      <c r="M30" s="468"/>
      <c r="N30" s="455"/>
      <c r="O30" s="468"/>
      <c r="P30" s="455"/>
      <c r="Q30" s="468"/>
      <c r="R30" s="455"/>
      <c r="S30" s="468"/>
      <c r="T30" s="455"/>
      <c r="U30" s="468"/>
      <c r="V30" s="455"/>
      <c r="W30" s="468"/>
      <c r="X30" s="455"/>
      <c r="Y30" s="468"/>
      <c r="Z30" s="455"/>
      <c r="AA30" s="468"/>
      <c r="AB30" s="455"/>
      <c r="AC30" s="468"/>
      <c r="AD30" s="455"/>
      <c r="AE30" s="468"/>
      <c r="AF30" s="455"/>
      <c r="AG30" s="468"/>
      <c r="AH30" s="455"/>
      <c r="AI30" s="468"/>
      <c r="AJ30" s="455"/>
      <c r="AK30" s="468"/>
      <c r="AL30" s="455"/>
      <c r="AM30" s="468"/>
      <c r="AN30" s="455"/>
      <c r="AO30" s="468"/>
      <c r="AP30" s="455"/>
      <c r="AQ30" s="468"/>
      <c r="AR30" s="455"/>
      <c r="AS30" s="468"/>
      <c r="AT30" s="455"/>
      <c r="AU30" s="468"/>
      <c r="AV30" s="455"/>
      <c r="AW30" s="468"/>
      <c r="AX30" s="455"/>
      <c r="AY30" s="468"/>
      <c r="AZ30" s="455"/>
      <c r="BA30" s="468"/>
      <c r="BB30" s="455"/>
      <c r="BC30" s="468"/>
      <c r="BD30" s="455"/>
      <c r="BE30" s="468"/>
      <c r="BF30" s="455"/>
      <c r="BG30" s="468"/>
      <c r="BH30" s="455"/>
      <c r="BI30" s="468"/>
      <c r="BJ30" s="455"/>
      <c r="BK30" s="468"/>
      <c r="BL30" s="455"/>
      <c r="BM30" s="473"/>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673">
        <v>0</v>
      </c>
      <c r="G31" s="467"/>
      <c r="H31" s="452">
        <v>0</v>
      </c>
      <c r="I31" s="467"/>
      <c r="J31" s="452">
        <v>0</v>
      </c>
      <c r="K31" s="467"/>
      <c r="L31" s="452">
        <v>0</v>
      </c>
      <c r="M31" s="467"/>
      <c r="N31" s="452">
        <v>0</v>
      </c>
      <c r="O31" s="467"/>
      <c r="P31" s="452">
        <v>0</v>
      </c>
      <c r="Q31" s="467"/>
      <c r="R31" s="452">
        <v>0</v>
      </c>
      <c r="S31" s="467"/>
      <c r="T31" s="452">
        <v>0</v>
      </c>
      <c r="U31" s="467"/>
      <c r="V31" s="452">
        <v>0</v>
      </c>
      <c r="W31" s="467"/>
      <c r="X31" s="452">
        <v>0</v>
      </c>
      <c r="Y31" s="467"/>
      <c r="Z31" s="452">
        <v>0</v>
      </c>
      <c r="AA31" s="467"/>
      <c r="AB31" s="452">
        <v>0</v>
      </c>
      <c r="AC31" s="467"/>
      <c r="AD31" s="452">
        <v>0</v>
      </c>
      <c r="AE31" s="467"/>
      <c r="AF31" s="452">
        <v>0</v>
      </c>
      <c r="AG31" s="467"/>
      <c r="AH31" s="452">
        <v>0</v>
      </c>
      <c r="AI31" s="467"/>
      <c r="AJ31" s="452">
        <v>0</v>
      </c>
      <c r="AK31" s="467"/>
      <c r="AL31" s="452">
        <v>0</v>
      </c>
      <c r="AM31" s="467"/>
      <c r="AN31" s="452">
        <v>0</v>
      </c>
      <c r="AO31" s="467"/>
      <c r="AP31" s="452">
        <v>0</v>
      </c>
      <c r="AQ31" s="467"/>
      <c r="AR31" s="452">
        <v>0</v>
      </c>
      <c r="AS31" s="467"/>
      <c r="AT31" s="452">
        <v>0</v>
      </c>
      <c r="AU31" s="467"/>
      <c r="AV31" s="452">
        <v>0</v>
      </c>
      <c r="AW31" s="467"/>
      <c r="AX31" s="452">
        <v>0</v>
      </c>
      <c r="AY31" s="467"/>
      <c r="AZ31" s="452">
        <v>0</v>
      </c>
      <c r="BA31" s="467"/>
      <c r="BB31" s="452">
        <v>0</v>
      </c>
      <c r="BC31" s="467"/>
      <c r="BD31" s="452">
        <v>0</v>
      </c>
      <c r="BE31" s="467"/>
      <c r="BF31" s="452">
        <v>0</v>
      </c>
      <c r="BG31" s="467"/>
      <c r="BH31" s="452">
        <v>0</v>
      </c>
      <c r="BI31" s="467"/>
      <c r="BJ31" s="451">
        <v>0</v>
      </c>
      <c r="BK31" s="467"/>
      <c r="BL31" s="452">
        <v>0</v>
      </c>
      <c r="BM31" s="472" t="s">
        <v>1610</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673">
        <v>0</v>
      </c>
      <c r="G32" s="467"/>
      <c r="H32" s="452">
        <v>0</v>
      </c>
      <c r="I32" s="467"/>
      <c r="J32" s="452">
        <v>0</v>
      </c>
      <c r="K32" s="467"/>
      <c r="L32" s="452">
        <v>0</v>
      </c>
      <c r="M32" s="467"/>
      <c r="N32" s="452">
        <v>0</v>
      </c>
      <c r="O32" s="467"/>
      <c r="P32" s="452">
        <v>0</v>
      </c>
      <c r="Q32" s="467"/>
      <c r="R32" s="452">
        <v>0</v>
      </c>
      <c r="S32" s="467"/>
      <c r="T32" s="452">
        <v>0</v>
      </c>
      <c r="U32" s="467"/>
      <c r="V32" s="452">
        <v>0</v>
      </c>
      <c r="W32" s="467"/>
      <c r="X32" s="452">
        <v>0</v>
      </c>
      <c r="Y32" s="467"/>
      <c r="Z32" s="452">
        <v>0</v>
      </c>
      <c r="AA32" s="467"/>
      <c r="AB32" s="452">
        <v>0</v>
      </c>
      <c r="AC32" s="467"/>
      <c r="AD32" s="452">
        <v>0</v>
      </c>
      <c r="AE32" s="467"/>
      <c r="AF32" s="452">
        <v>0</v>
      </c>
      <c r="AG32" s="467"/>
      <c r="AH32" s="452">
        <v>0</v>
      </c>
      <c r="AI32" s="467"/>
      <c r="AJ32" s="452">
        <v>0</v>
      </c>
      <c r="AK32" s="467"/>
      <c r="AL32" s="452">
        <v>0</v>
      </c>
      <c r="AM32" s="467"/>
      <c r="AN32" s="452">
        <v>0</v>
      </c>
      <c r="AO32" s="467"/>
      <c r="AP32" s="452">
        <v>0</v>
      </c>
      <c r="AQ32" s="467"/>
      <c r="AR32" s="452">
        <v>0</v>
      </c>
      <c r="AS32" s="467"/>
      <c r="AT32" s="452">
        <v>0</v>
      </c>
      <c r="AU32" s="467"/>
      <c r="AV32" s="452">
        <v>0</v>
      </c>
      <c r="AW32" s="467"/>
      <c r="AX32" s="452">
        <v>0</v>
      </c>
      <c r="AY32" s="467"/>
      <c r="AZ32" s="452">
        <v>0</v>
      </c>
      <c r="BA32" s="467"/>
      <c r="BB32" s="452">
        <v>0</v>
      </c>
      <c r="BC32" s="467"/>
      <c r="BD32" s="452">
        <v>0</v>
      </c>
      <c r="BE32" s="467"/>
      <c r="BF32" s="452">
        <v>0</v>
      </c>
      <c r="BG32" s="467"/>
      <c r="BH32" s="452">
        <v>0</v>
      </c>
      <c r="BI32" s="467"/>
      <c r="BJ32" s="451">
        <v>0</v>
      </c>
      <c r="BK32" s="467"/>
      <c r="BL32" s="452">
        <v>0</v>
      </c>
      <c r="BM32" s="472" t="s">
        <v>1610</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455"/>
      <c r="G33" s="468"/>
      <c r="H33" s="455"/>
      <c r="I33" s="468"/>
      <c r="J33" s="455"/>
      <c r="K33" s="468"/>
      <c r="L33" s="455"/>
      <c r="M33" s="468"/>
      <c r="N33" s="455"/>
      <c r="O33" s="468"/>
      <c r="P33" s="455"/>
      <c r="Q33" s="468"/>
      <c r="R33" s="455"/>
      <c r="S33" s="468"/>
      <c r="T33" s="455"/>
      <c r="U33" s="468"/>
      <c r="V33" s="455"/>
      <c r="W33" s="468"/>
      <c r="X33" s="455"/>
      <c r="Y33" s="468"/>
      <c r="Z33" s="455"/>
      <c r="AA33" s="468"/>
      <c r="AB33" s="455"/>
      <c r="AC33" s="468"/>
      <c r="AD33" s="455"/>
      <c r="AE33" s="468"/>
      <c r="AF33" s="455"/>
      <c r="AG33" s="468"/>
      <c r="AH33" s="455"/>
      <c r="AI33" s="468"/>
      <c r="AJ33" s="455"/>
      <c r="AK33" s="468"/>
      <c r="AL33" s="455"/>
      <c r="AM33" s="468"/>
      <c r="AN33" s="455"/>
      <c r="AO33" s="468"/>
      <c r="AP33" s="455"/>
      <c r="AQ33" s="468"/>
      <c r="AR33" s="455"/>
      <c r="AS33" s="468"/>
      <c r="AT33" s="455"/>
      <c r="AU33" s="468"/>
      <c r="AV33" s="455"/>
      <c r="AW33" s="468"/>
      <c r="AX33" s="455"/>
      <c r="AY33" s="468"/>
      <c r="AZ33" s="455"/>
      <c r="BA33" s="468"/>
      <c r="BB33" s="455"/>
      <c r="BC33" s="468"/>
      <c r="BD33" s="455"/>
      <c r="BE33" s="468"/>
      <c r="BF33" s="455"/>
      <c r="BG33" s="468"/>
      <c r="BH33" s="455"/>
      <c r="BI33" s="468"/>
      <c r="BJ33" s="455"/>
      <c r="BK33" s="468"/>
      <c r="BL33" s="455"/>
      <c r="BM33" s="473"/>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673">
        <v>0</v>
      </c>
      <c r="G34" s="467"/>
      <c r="H34" s="452">
        <v>0</v>
      </c>
      <c r="I34" s="467"/>
      <c r="J34" s="452">
        <v>0</v>
      </c>
      <c r="K34" s="467"/>
      <c r="L34" s="452">
        <v>0</v>
      </c>
      <c r="M34" s="467"/>
      <c r="N34" s="452">
        <v>0</v>
      </c>
      <c r="O34" s="467"/>
      <c r="P34" s="452">
        <v>0</v>
      </c>
      <c r="Q34" s="467"/>
      <c r="R34" s="452">
        <v>0</v>
      </c>
      <c r="S34" s="467"/>
      <c r="T34" s="452">
        <v>0</v>
      </c>
      <c r="U34" s="467"/>
      <c r="V34" s="452">
        <v>0</v>
      </c>
      <c r="W34" s="467"/>
      <c r="X34" s="452">
        <v>0</v>
      </c>
      <c r="Y34" s="467"/>
      <c r="Z34" s="452">
        <v>0</v>
      </c>
      <c r="AA34" s="467"/>
      <c r="AB34" s="452">
        <v>0</v>
      </c>
      <c r="AC34" s="467"/>
      <c r="AD34" s="452">
        <v>0</v>
      </c>
      <c r="AE34" s="467"/>
      <c r="AF34" s="452">
        <v>0</v>
      </c>
      <c r="AG34" s="467"/>
      <c r="AH34" s="452">
        <v>0</v>
      </c>
      <c r="AI34" s="467"/>
      <c r="AJ34" s="452">
        <v>0</v>
      </c>
      <c r="AK34" s="467"/>
      <c r="AL34" s="452">
        <v>0</v>
      </c>
      <c r="AM34" s="467"/>
      <c r="AN34" s="452">
        <v>0</v>
      </c>
      <c r="AO34" s="467"/>
      <c r="AP34" s="452">
        <v>0</v>
      </c>
      <c r="AQ34" s="467"/>
      <c r="AR34" s="452">
        <v>0</v>
      </c>
      <c r="AS34" s="467"/>
      <c r="AT34" s="452">
        <v>0</v>
      </c>
      <c r="AU34" s="467"/>
      <c r="AV34" s="452">
        <v>0</v>
      </c>
      <c r="AW34" s="467"/>
      <c r="AX34" s="452">
        <v>0</v>
      </c>
      <c r="AY34" s="467"/>
      <c r="AZ34" s="452">
        <v>0</v>
      </c>
      <c r="BA34" s="467"/>
      <c r="BB34" s="452">
        <v>0</v>
      </c>
      <c r="BC34" s="467"/>
      <c r="BD34" s="452">
        <v>0</v>
      </c>
      <c r="BE34" s="467"/>
      <c r="BF34" s="452">
        <v>0</v>
      </c>
      <c r="BG34" s="467"/>
      <c r="BH34" s="452">
        <v>0</v>
      </c>
      <c r="BI34" s="467"/>
      <c r="BJ34" s="451">
        <v>0</v>
      </c>
      <c r="BK34" s="467"/>
      <c r="BL34" s="452">
        <v>0</v>
      </c>
      <c r="BM34" s="472" t="s">
        <v>1610</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673">
        <v>0</v>
      </c>
      <c r="G35" s="467"/>
      <c r="H35" s="452">
        <v>0</v>
      </c>
      <c r="I35" s="467"/>
      <c r="J35" s="452">
        <v>0</v>
      </c>
      <c r="K35" s="467"/>
      <c r="L35" s="452">
        <v>0</v>
      </c>
      <c r="M35" s="467"/>
      <c r="N35" s="452">
        <v>0</v>
      </c>
      <c r="O35" s="467"/>
      <c r="P35" s="452">
        <v>0</v>
      </c>
      <c r="Q35" s="467"/>
      <c r="R35" s="452">
        <v>0</v>
      </c>
      <c r="S35" s="467"/>
      <c r="T35" s="452">
        <v>0</v>
      </c>
      <c r="U35" s="467"/>
      <c r="V35" s="452">
        <v>0</v>
      </c>
      <c r="W35" s="467"/>
      <c r="X35" s="452">
        <v>0</v>
      </c>
      <c r="Y35" s="467"/>
      <c r="Z35" s="452">
        <v>0</v>
      </c>
      <c r="AA35" s="467"/>
      <c r="AB35" s="452">
        <v>0</v>
      </c>
      <c r="AC35" s="467"/>
      <c r="AD35" s="452">
        <v>0</v>
      </c>
      <c r="AE35" s="467"/>
      <c r="AF35" s="452">
        <v>0</v>
      </c>
      <c r="AG35" s="467"/>
      <c r="AH35" s="452">
        <v>0</v>
      </c>
      <c r="AI35" s="467"/>
      <c r="AJ35" s="452">
        <v>0</v>
      </c>
      <c r="AK35" s="467"/>
      <c r="AL35" s="452">
        <v>0</v>
      </c>
      <c r="AM35" s="467"/>
      <c r="AN35" s="452">
        <v>0</v>
      </c>
      <c r="AO35" s="467"/>
      <c r="AP35" s="452">
        <v>0</v>
      </c>
      <c r="AQ35" s="467"/>
      <c r="AR35" s="452">
        <v>0</v>
      </c>
      <c r="AS35" s="467"/>
      <c r="AT35" s="452">
        <v>0</v>
      </c>
      <c r="AU35" s="467"/>
      <c r="AV35" s="452">
        <v>0</v>
      </c>
      <c r="AW35" s="467"/>
      <c r="AX35" s="452">
        <v>0</v>
      </c>
      <c r="AY35" s="467"/>
      <c r="AZ35" s="452">
        <v>0</v>
      </c>
      <c r="BA35" s="467"/>
      <c r="BB35" s="452">
        <v>0</v>
      </c>
      <c r="BC35" s="467"/>
      <c r="BD35" s="452">
        <v>0</v>
      </c>
      <c r="BE35" s="467"/>
      <c r="BF35" s="452">
        <v>0</v>
      </c>
      <c r="BG35" s="467"/>
      <c r="BH35" s="452">
        <v>0</v>
      </c>
      <c r="BI35" s="467"/>
      <c r="BJ35" s="451">
        <v>0</v>
      </c>
      <c r="BK35" s="467"/>
      <c r="BL35" s="452">
        <v>0</v>
      </c>
      <c r="BM35" s="472" t="s">
        <v>1610</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672">
        <v>0</v>
      </c>
      <c r="G36" s="467"/>
      <c r="H36" s="450">
        <v>0</v>
      </c>
      <c r="I36" s="467"/>
      <c r="J36" s="450">
        <v>0</v>
      </c>
      <c r="K36" s="467"/>
      <c r="L36" s="450">
        <v>0</v>
      </c>
      <c r="M36" s="467"/>
      <c r="N36" s="450">
        <v>0</v>
      </c>
      <c r="O36" s="467"/>
      <c r="P36" s="450">
        <v>0</v>
      </c>
      <c r="Q36" s="467"/>
      <c r="R36" s="450">
        <v>0</v>
      </c>
      <c r="S36" s="467"/>
      <c r="T36" s="450">
        <v>0</v>
      </c>
      <c r="U36" s="467"/>
      <c r="V36" s="450">
        <v>0</v>
      </c>
      <c r="W36" s="467"/>
      <c r="X36" s="450">
        <v>0</v>
      </c>
      <c r="Y36" s="467"/>
      <c r="Z36" s="450">
        <v>0</v>
      </c>
      <c r="AA36" s="467"/>
      <c r="AB36" s="450">
        <v>0</v>
      </c>
      <c r="AC36" s="467"/>
      <c r="AD36" s="450">
        <v>0</v>
      </c>
      <c r="AE36" s="467"/>
      <c r="AF36" s="450">
        <v>0</v>
      </c>
      <c r="AG36" s="467"/>
      <c r="AH36" s="450">
        <v>0</v>
      </c>
      <c r="AI36" s="467"/>
      <c r="AJ36" s="450">
        <v>0</v>
      </c>
      <c r="AK36" s="467"/>
      <c r="AL36" s="450">
        <v>0</v>
      </c>
      <c r="AM36" s="467"/>
      <c r="AN36" s="450">
        <v>0</v>
      </c>
      <c r="AO36" s="467"/>
      <c r="AP36" s="450">
        <v>0</v>
      </c>
      <c r="AQ36" s="467"/>
      <c r="AR36" s="450">
        <v>0</v>
      </c>
      <c r="AS36" s="467"/>
      <c r="AT36" s="450">
        <v>0</v>
      </c>
      <c r="AU36" s="467"/>
      <c r="AV36" s="450">
        <v>0</v>
      </c>
      <c r="AW36" s="467"/>
      <c r="AX36" s="450">
        <v>0</v>
      </c>
      <c r="AY36" s="467"/>
      <c r="AZ36" s="450">
        <v>0</v>
      </c>
      <c r="BA36" s="467"/>
      <c r="BB36" s="450">
        <v>0</v>
      </c>
      <c r="BC36" s="467"/>
      <c r="BD36" s="450">
        <v>0</v>
      </c>
      <c r="BE36" s="467"/>
      <c r="BF36" s="450">
        <v>0</v>
      </c>
      <c r="BG36" s="467"/>
      <c r="BH36" s="450">
        <v>0</v>
      </c>
      <c r="BI36" s="467"/>
      <c r="BJ36" s="449">
        <v>0</v>
      </c>
      <c r="BK36" s="467"/>
      <c r="BL36" s="450">
        <v>0</v>
      </c>
      <c r="BM36" s="472" t="s">
        <v>1610</v>
      </c>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672">
        <v>0</v>
      </c>
      <c r="G37" s="467"/>
      <c r="H37" s="450">
        <v>0</v>
      </c>
      <c r="I37" s="467"/>
      <c r="J37" s="450">
        <v>0</v>
      </c>
      <c r="K37" s="467"/>
      <c r="L37" s="450">
        <v>0</v>
      </c>
      <c r="M37" s="467"/>
      <c r="N37" s="450">
        <v>0</v>
      </c>
      <c r="O37" s="467"/>
      <c r="P37" s="450">
        <v>0</v>
      </c>
      <c r="Q37" s="467"/>
      <c r="R37" s="450">
        <v>0</v>
      </c>
      <c r="S37" s="467"/>
      <c r="T37" s="450">
        <v>0</v>
      </c>
      <c r="U37" s="467"/>
      <c r="V37" s="450">
        <v>0</v>
      </c>
      <c r="W37" s="467"/>
      <c r="X37" s="450">
        <v>0</v>
      </c>
      <c r="Y37" s="467"/>
      <c r="Z37" s="450">
        <v>0</v>
      </c>
      <c r="AA37" s="467"/>
      <c r="AB37" s="450">
        <v>0</v>
      </c>
      <c r="AC37" s="467"/>
      <c r="AD37" s="450">
        <v>0</v>
      </c>
      <c r="AE37" s="467"/>
      <c r="AF37" s="450">
        <v>0</v>
      </c>
      <c r="AG37" s="467"/>
      <c r="AH37" s="450">
        <v>0</v>
      </c>
      <c r="AI37" s="467"/>
      <c r="AJ37" s="450">
        <v>0</v>
      </c>
      <c r="AK37" s="467"/>
      <c r="AL37" s="450">
        <v>0</v>
      </c>
      <c r="AM37" s="467"/>
      <c r="AN37" s="450">
        <v>0</v>
      </c>
      <c r="AO37" s="467"/>
      <c r="AP37" s="450">
        <v>0</v>
      </c>
      <c r="AQ37" s="467"/>
      <c r="AR37" s="450">
        <v>0</v>
      </c>
      <c r="AS37" s="467"/>
      <c r="AT37" s="450">
        <v>0</v>
      </c>
      <c r="AU37" s="467"/>
      <c r="AV37" s="450">
        <v>0</v>
      </c>
      <c r="AW37" s="467"/>
      <c r="AX37" s="450">
        <v>0</v>
      </c>
      <c r="AY37" s="467"/>
      <c r="AZ37" s="450">
        <v>0</v>
      </c>
      <c r="BA37" s="467"/>
      <c r="BB37" s="450">
        <v>0</v>
      </c>
      <c r="BC37" s="467"/>
      <c r="BD37" s="450">
        <v>0</v>
      </c>
      <c r="BE37" s="467"/>
      <c r="BF37" s="450">
        <v>0</v>
      </c>
      <c r="BG37" s="467"/>
      <c r="BH37" s="450">
        <v>0</v>
      </c>
      <c r="BI37" s="467"/>
      <c r="BJ37" s="449">
        <v>0</v>
      </c>
      <c r="BK37" s="467"/>
      <c r="BL37" s="450">
        <v>0</v>
      </c>
      <c r="BM37" s="472" t="s">
        <v>1610</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673">
        <v>0</v>
      </c>
      <c r="G38" s="467"/>
      <c r="H38" s="452">
        <v>0</v>
      </c>
      <c r="I38" s="467"/>
      <c r="J38" s="452">
        <v>0</v>
      </c>
      <c r="K38" s="467"/>
      <c r="L38" s="452">
        <v>0</v>
      </c>
      <c r="M38" s="467"/>
      <c r="N38" s="452">
        <v>0</v>
      </c>
      <c r="O38" s="467"/>
      <c r="P38" s="452">
        <v>0</v>
      </c>
      <c r="Q38" s="467"/>
      <c r="R38" s="452">
        <v>0</v>
      </c>
      <c r="S38" s="467"/>
      <c r="T38" s="452">
        <v>0</v>
      </c>
      <c r="U38" s="467"/>
      <c r="V38" s="452">
        <v>0</v>
      </c>
      <c r="W38" s="467"/>
      <c r="X38" s="452">
        <v>0</v>
      </c>
      <c r="Y38" s="467"/>
      <c r="Z38" s="452">
        <v>0</v>
      </c>
      <c r="AA38" s="467"/>
      <c r="AB38" s="452">
        <v>0</v>
      </c>
      <c r="AC38" s="467"/>
      <c r="AD38" s="452">
        <v>0</v>
      </c>
      <c r="AE38" s="467"/>
      <c r="AF38" s="452">
        <v>0</v>
      </c>
      <c r="AG38" s="467"/>
      <c r="AH38" s="452">
        <v>0</v>
      </c>
      <c r="AI38" s="467"/>
      <c r="AJ38" s="452">
        <v>0</v>
      </c>
      <c r="AK38" s="467"/>
      <c r="AL38" s="452">
        <v>0</v>
      </c>
      <c r="AM38" s="467"/>
      <c r="AN38" s="452">
        <v>0</v>
      </c>
      <c r="AO38" s="467"/>
      <c r="AP38" s="452">
        <v>0</v>
      </c>
      <c r="AQ38" s="467"/>
      <c r="AR38" s="452">
        <v>0</v>
      </c>
      <c r="AS38" s="467"/>
      <c r="AT38" s="452">
        <v>0</v>
      </c>
      <c r="AU38" s="467"/>
      <c r="AV38" s="452">
        <v>0</v>
      </c>
      <c r="AW38" s="467"/>
      <c r="AX38" s="452">
        <v>0</v>
      </c>
      <c r="AY38" s="467"/>
      <c r="AZ38" s="452">
        <v>0</v>
      </c>
      <c r="BA38" s="467"/>
      <c r="BB38" s="452">
        <v>0</v>
      </c>
      <c r="BC38" s="467"/>
      <c r="BD38" s="452">
        <v>0</v>
      </c>
      <c r="BE38" s="467"/>
      <c r="BF38" s="452">
        <v>0</v>
      </c>
      <c r="BG38" s="467"/>
      <c r="BH38" s="452">
        <v>0</v>
      </c>
      <c r="BI38" s="467"/>
      <c r="BJ38" s="451">
        <v>0</v>
      </c>
      <c r="BK38" s="467"/>
      <c r="BL38" s="452">
        <v>0</v>
      </c>
      <c r="BM38" s="472" t="s">
        <v>1610</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673">
        <v>0</v>
      </c>
      <c r="G39" s="467"/>
      <c r="H39" s="452">
        <v>0</v>
      </c>
      <c r="I39" s="467"/>
      <c r="J39" s="452">
        <v>0</v>
      </c>
      <c r="K39" s="467"/>
      <c r="L39" s="452">
        <v>0</v>
      </c>
      <c r="M39" s="467"/>
      <c r="N39" s="452">
        <v>0</v>
      </c>
      <c r="O39" s="467"/>
      <c r="P39" s="452">
        <v>0</v>
      </c>
      <c r="Q39" s="467"/>
      <c r="R39" s="452">
        <v>0</v>
      </c>
      <c r="S39" s="467"/>
      <c r="T39" s="452">
        <v>0</v>
      </c>
      <c r="U39" s="467"/>
      <c r="V39" s="452">
        <v>0</v>
      </c>
      <c r="W39" s="467"/>
      <c r="X39" s="452">
        <v>0</v>
      </c>
      <c r="Y39" s="467"/>
      <c r="Z39" s="452">
        <v>0</v>
      </c>
      <c r="AA39" s="467"/>
      <c r="AB39" s="452">
        <v>0</v>
      </c>
      <c r="AC39" s="467"/>
      <c r="AD39" s="452">
        <v>0</v>
      </c>
      <c r="AE39" s="467"/>
      <c r="AF39" s="452">
        <v>0</v>
      </c>
      <c r="AG39" s="467"/>
      <c r="AH39" s="452">
        <v>0</v>
      </c>
      <c r="AI39" s="467"/>
      <c r="AJ39" s="452">
        <v>0</v>
      </c>
      <c r="AK39" s="467"/>
      <c r="AL39" s="452">
        <v>0</v>
      </c>
      <c r="AM39" s="467"/>
      <c r="AN39" s="452">
        <v>0</v>
      </c>
      <c r="AO39" s="467"/>
      <c r="AP39" s="452">
        <v>0</v>
      </c>
      <c r="AQ39" s="467"/>
      <c r="AR39" s="452">
        <v>0</v>
      </c>
      <c r="AS39" s="467"/>
      <c r="AT39" s="452">
        <v>0</v>
      </c>
      <c r="AU39" s="467"/>
      <c r="AV39" s="452">
        <v>0</v>
      </c>
      <c r="AW39" s="467"/>
      <c r="AX39" s="452">
        <v>0</v>
      </c>
      <c r="AY39" s="467"/>
      <c r="AZ39" s="452">
        <v>0</v>
      </c>
      <c r="BA39" s="467"/>
      <c r="BB39" s="452">
        <v>0</v>
      </c>
      <c r="BC39" s="467"/>
      <c r="BD39" s="452">
        <v>0</v>
      </c>
      <c r="BE39" s="467"/>
      <c r="BF39" s="452">
        <v>0</v>
      </c>
      <c r="BG39" s="467"/>
      <c r="BH39" s="452">
        <v>0</v>
      </c>
      <c r="BI39" s="467"/>
      <c r="BJ39" s="451">
        <v>0</v>
      </c>
      <c r="BK39" s="467"/>
      <c r="BL39" s="452">
        <v>0</v>
      </c>
      <c r="BM39" s="472" t="s">
        <v>1610</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672">
        <v>0</v>
      </c>
      <c r="G40" s="467"/>
      <c r="H40" s="450">
        <v>0</v>
      </c>
      <c r="I40" s="467"/>
      <c r="J40" s="450">
        <v>0</v>
      </c>
      <c r="K40" s="467"/>
      <c r="L40" s="450">
        <v>0</v>
      </c>
      <c r="M40" s="467"/>
      <c r="N40" s="450">
        <v>0</v>
      </c>
      <c r="O40" s="467"/>
      <c r="P40" s="450">
        <v>0</v>
      </c>
      <c r="Q40" s="467"/>
      <c r="R40" s="450">
        <v>0</v>
      </c>
      <c r="S40" s="467"/>
      <c r="T40" s="450">
        <v>0</v>
      </c>
      <c r="U40" s="467"/>
      <c r="V40" s="450">
        <v>0</v>
      </c>
      <c r="W40" s="467"/>
      <c r="X40" s="450">
        <v>0</v>
      </c>
      <c r="Y40" s="467"/>
      <c r="Z40" s="450">
        <v>0</v>
      </c>
      <c r="AA40" s="467"/>
      <c r="AB40" s="450">
        <v>0</v>
      </c>
      <c r="AC40" s="467"/>
      <c r="AD40" s="450">
        <v>0</v>
      </c>
      <c r="AE40" s="467"/>
      <c r="AF40" s="450">
        <v>0</v>
      </c>
      <c r="AG40" s="467"/>
      <c r="AH40" s="450">
        <v>0</v>
      </c>
      <c r="AI40" s="467"/>
      <c r="AJ40" s="450">
        <v>0</v>
      </c>
      <c r="AK40" s="467"/>
      <c r="AL40" s="450">
        <v>0</v>
      </c>
      <c r="AM40" s="467"/>
      <c r="AN40" s="450">
        <v>0</v>
      </c>
      <c r="AO40" s="467"/>
      <c r="AP40" s="450">
        <v>0</v>
      </c>
      <c r="AQ40" s="467"/>
      <c r="AR40" s="450">
        <v>0</v>
      </c>
      <c r="AS40" s="467"/>
      <c r="AT40" s="450">
        <v>0</v>
      </c>
      <c r="AU40" s="467"/>
      <c r="AV40" s="450">
        <v>0</v>
      </c>
      <c r="AW40" s="467"/>
      <c r="AX40" s="450">
        <v>0</v>
      </c>
      <c r="AY40" s="467"/>
      <c r="AZ40" s="450">
        <v>0</v>
      </c>
      <c r="BA40" s="467"/>
      <c r="BB40" s="450">
        <v>0</v>
      </c>
      <c r="BC40" s="467"/>
      <c r="BD40" s="450">
        <v>0</v>
      </c>
      <c r="BE40" s="467"/>
      <c r="BF40" s="450">
        <v>0</v>
      </c>
      <c r="BG40" s="467"/>
      <c r="BH40" s="450">
        <v>0</v>
      </c>
      <c r="BI40" s="467"/>
      <c r="BJ40" s="449">
        <v>0</v>
      </c>
      <c r="BK40" s="467"/>
      <c r="BL40" s="450">
        <v>0</v>
      </c>
      <c r="BM40" s="472" t="s">
        <v>1610</v>
      </c>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672">
        <v>0</v>
      </c>
      <c r="G41" s="467"/>
      <c r="H41" s="450">
        <v>0</v>
      </c>
      <c r="I41" s="467"/>
      <c r="J41" s="450">
        <v>0</v>
      </c>
      <c r="K41" s="467"/>
      <c r="L41" s="450">
        <v>0</v>
      </c>
      <c r="M41" s="467"/>
      <c r="N41" s="450">
        <v>0</v>
      </c>
      <c r="O41" s="467"/>
      <c r="P41" s="450">
        <v>0</v>
      </c>
      <c r="Q41" s="467"/>
      <c r="R41" s="450">
        <v>0</v>
      </c>
      <c r="S41" s="467"/>
      <c r="T41" s="450">
        <v>0</v>
      </c>
      <c r="U41" s="467"/>
      <c r="V41" s="450">
        <v>0</v>
      </c>
      <c r="W41" s="467"/>
      <c r="X41" s="450">
        <v>0</v>
      </c>
      <c r="Y41" s="467"/>
      <c r="Z41" s="450">
        <v>0</v>
      </c>
      <c r="AA41" s="467"/>
      <c r="AB41" s="450">
        <v>0</v>
      </c>
      <c r="AC41" s="467"/>
      <c r="AD41" s="450">
        <v>0</v>
      </c>
      <c r="AE41" s="467"/>
      <c r="AF41" s="450">
        <v>0</v>
      </c>
      <c r="AG41" s="467"/>
      <c r="AH41" s="450">
        <v>0</v>
      </c>
      <c r="AI41" s="467"/>
      <c r="AJ41" s="450">
        <v>0</v>
      </c>
      <c r="AK41" s="467"/>
      <c r="AL41" s="450">
        <v>0</v>
      </c>
      <c r="AM41" s="467"/>
      <c r="AN41" s="450">
        <v>0</v>
      </c>
      <c r="AO41" s="467"/>
      <c r="AP41" s="450">
        <v>0</v>
      </c>
      <c r="AQ41" s="467"/>
      <c r="AR41" s="450">
        <v>0</v>
      </c>
      <c r="AS41" s="467"/>
      <c r="AT41" s="450">
        <v>0</v>
      </c>
      <c r="AU41" s="467"/>
      <c r="AV41" s="450">
        <v>0</v>
      </c>
      <c r="AW41" s="467"/>
      <c r="AX41" s="450">
        <v>0</v>
      </c>
      <c r="AY41" s="467"/>
      <c r="AZ41" s="450">
        <v>0</v>
      </c>
      <c r="BA41" s="467"/>
      <c r="BB41" s="450">
        <v>0</v>
      </c>
      <c r="BC41" s="467"/>
      <c r="BD41" s="450">
        <v>0</v>
      </c>
      <c r="BE41" s="467"/>
      <c r="BF41" s="450">
        <v>0</v>
      </c>
      <c r="BG41" s="467"/>
      <c r="BH41" s="450">
        <v>0</v>
      </c>
      <c r="BI41" s="467"/>
      <c r="BJ41" s="449">
        <v>0</v>
      </c>
      <c r="BK41" s="467"/>
      <c r="BL41" s="450">
        <v>0</v>
      </c>
      <c r="BM41" s="472" t="s">
        <v>1610</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673">
        <v>0</v>
      </c>
      <c r="G42" s="467"/>
      <c r="H42" s="452">
        <v>0</v>
      </c>
      <c r="I42" s="467"/>
      <c r="J42" s="452">
        <v>0</v>
      </c>
      <c r="K42" s="467"/>
      <c r="L42" s="452">
        <v>0</v>
      </c>
      <c r="M42" s="467"/>
      <c r="N42" s="452">
        <v>0</v>
      </c>
      <c r="O42" s="467"/>
      <c r="P42" s="452">
        <v>0</v>
      </c>
      <c r="Q42" s="467"/>
      <c r="R42" s="452">
        <v>0</v>
      </c>
      <c r="S42" s="467"/>
      <c r="T42" s="452">
        <v>0</v>
      </c>
      <c r="U42" s="467"/>
      <c r="V42" s="452">
        <v>0</v>
      </c>
      <c r="W42" s="467"/>
      <c r="X42" s="452">
        <v>0</v>
      </c>
      <c r="Y42" s="467"/>
      <c r="Z42" s="452">
        <v>0</v>
      </c>
      <c r="AA42" s="467"/>
      <c r="AB42" s="452">
        <v>0</v>
      </c>
      <c r="AC42" s="467"/>
      <c r="AD42" s="452">
        <v>0</v>
      </c>
      <c r="AE42" s="467"/>
      <c r="AF42" s="452">
        <v>0</v>
      </c>
      <c r="AG42" s="467"/>
      <c r="AH42" s="452">
        <v>0</v>
      </c>
      <c r="AI42" s="467"/>
      <c r="AJ42" s="452">
        <v>0</v>
      </c>
      <c r="AK42" s="467"/>
      <c r="AL42" s="452">
        <v>0</v>
      </c>
      <c r="AM42" s="467"/>
      <c r="AN42" s="452">
        <v>0</v>
      </c>
      <c r="AO42" s="467"/>
      <c r="AP42" s="452">
        <v>0</v>
      </c>
      <c r="AQ42" s="467"/>
      <c r="AR42" s="452">
        <v>0</v>
      </c>
      <c r="AS42" s="467"/>
      <c r="AT42" s="452">
        <v>0</v>
      </c>
      <c r="AU42" s="467"/>
      <c r="AV42" s="452">
        <v>0</v>
      </c>
      <c r="AW42" s="467"/>
      <c r="AX42" s="452">
        <v>0</v>
      </c>
      <c r="AY42" s="467"/>
      <c r="AZ42" s="452">
        <v>0</v>
      </c>
      <c r="BA42" s="467"/>
      <c r="BB42" s="452">
        <v>0</v>
      </c>
      <c r="BC42" s="467"/>
      <c r="BD42" s="452">
        <v>0</v>
      </c>
      <c r="BE42" s="467"/>
      <c r="BF42" s="452">
        <v>0</v>
      </c>
      <c r="BG42" s="467"/>
      <c r="BH42" s="452">
        <v>0</v>
      </c>
      <c r="BI42" s="467"/>
      <c r="BJ42" s="451">
        <v>0</v>
      </c>
      <c r="BK42" s="467"/>
      <c r="BL42" s="452">
        <v>0</v>
      </c>
      <c r="BM42" s="472" t="s">
        <v>1610</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673">
        <v>0</v>
      </c>
      <c r="G43" s="467"/>
      <c r="H43" s="452">
        <v>0</v>
      </c>
      <c r="I43" s="467"/>
      <c r="J43" s="452">
        <v>0</v>
      </c>
      <c r="K43" s="467"/>
      <c r="L43" s="452">
        <v>0</v>
      </c>
      <c r="M43" s="467"/>
      <c r="N43" s="452">
        <v>0</v>
      </c>
      <c r="O43" s="467"/>
      <c r="P43" s="452">
        <v>0</v>
      </c>
      <c r="Q43" s="467"/>
      <c r="R43" s="452">
        <v>0</v>
      </c>
      <c r="S43" s="467"/>
      <c r="T43" s="452">
        <v>0</v>
      </c>
      <c r="U43" s="467"/>
      <c r="V43" s="452">
        <v>0</v>
      </c>
      <c r="W43" s="467"/>
      <c r="X43" s="452">
        <v>0</v>
      </c>
      <c r="Y43" s="467"/>
      <c r="Z43" s="452">
        <v>0</v>
      </c>
      <c r="AA43" s="467"/>
      <c r="AB43" s="452">
        <v>0</v>
      </c>
      <c r="AC43" s="467"/>
      <c r="AD43" s="452">
        <v>0</v>
      </c>
      <c r="AE43" s="467"/>
      <c r="AF43" s="452">
        <v>0</v>
      </c>
      <c r="AG43" s="467"/>
      <c r="AH43" s="452">
        <v>0</v>
      </c>
      <c r="AI43" s="467"/>
      <c r="AJ43" s="452">
        <v>0</v>
      </c>
      <c r="AK43" s="467"/>
      <c r="AL43" s="452">
        <v>0</v>
      </c>
      <c r="AM43" s="467"/>
      <c r="AN43" s="452">
        <v>0</v>
      </c>
      <c r="AO43" s="467"/>
      <c r="AP43" s="452">
        <v>0</v>
      </c>
      <c r="AQ43" s="467"/>
      <c r="AR43" s="452">
        <v>0</v>
      </c>
      <c r="AS43" s="467"/>
      <c r="AT43" s="452">
        <v>0</v>
      </c>
      <c r="AU43" s="467"/>
      <c r="AV43" s="452">
        <v>0</v>
      </c>
      <c r="AW43" s="467"/>
      <c r="AX43" s="452">
        <v>0</v>
      </c>
      <c r="AY43" s="467"/>
      <c r="AZ43" s="452">
        <v>0</v>
      </c>
      <c r="BA43" s="467"/>
      <c r="BB43" s="452">
        <v>0</v>
      </c>
      <c r="BC43" s="467"/>
      <c r="BD43" s="452">
        <v>0</v>
      </c>
      <c r="BE43" s="467"/>
      <c r="BF43" s="452">
        <v>0</v>
      </c>
      <c r="BG43" s="467"/>
      <c r="BH43" s="452">
        <v>0</v>
      </c>
      <c r="BI43" s="467"/>
      <c r="BJ43" s="451">
        <v>0</v>
      </c>
      <c r="BK43" s="467"/>
      <c r="BL43" s="452">
        <v>0</v>
      </c>
      <c r="BM43" s="472" t="s">
        <v>1610</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673">
        <v>0</v>
      </c>
      <c r="G44" s="467"/>
      <c r="H44" s="452">
        <v>0</v>
      </c>
      <c r="I44" s="467"/>
      <c r="J44" s="452">
        <v>0</v>
      </c>
      <c r="K44" s="467"/>
      <c r="L44" s="452">
        <v>0</v>
      </c>
      <c r="M44" s="467"/>
      <c r="N44" s="452">
        <v>0</v>
      </c>
      <c r="O44" s="467"/>
      <c r="P44" s="452">
        <v>0</v>
      </c>
      <c r="Q44" s="467"/>
      <c r="R44" s="452">
        <v>0</v>
      </c>
      <c r="S44" s="467"/>
      <c r="T44" s="452">
        <v>0</v>
      </c>
      <c r="U44" s="467"/>
      <c r="V44" s="452">
        <v>0</v>
      </c>
      <c r="W44" s="467"/>
      <c r="X44" s="452">
        <v>0</v>
      </c>
      <c r="Y44" s="467"/>
      <c r="Z44" s="452">
        <v>0</v>
      </c>
      <c r="AA44" s="467"/>
      <c r="AB44" s="452">
        <v>0</v>
      </c>
      <c r="AC44" s="467"/>
      <c r="AD44" s="452">
        <v>0</v>
      </c>
      <c r="AE44" s="467"/>
      <c r="AF44" s="452">
        <v>0</v>
      </c>
      <c r="AG44" s="467"/>
      <c r="AH44" s="452">
        <v>0</v>
      </c>
      <c r="AI44" s="467"/>
      <c r="AJ44" s="452">
        <v>0</v>
      </c>
      <c r="AK44" s="467"/>
      <c r="AL44" s="452">
        <v>0</v>
      </c>
      <c r="AM44" s="467"/>
      <c r="AN44" s="452">
        <v>0</v>
      </c>
      <c r="AO44" s="467"/>
      <c r="AP44" s="452">
        <v>0</v>
      </c>
      <c r="AQ44" s="467"/>
      <c r="AR44" s="452">
        <v>0</v>
      </c>
      <c r="AS44" s="467"/>
      <c r="AT44" s="452">
        <v>0</v>
      </c>
      <c r="AU44" s="467"/>
      <c r="AV44" s="452">
        <v>0</v>
      </c>
      <c r="AW44" s="467"/>
      <c r="AX44" s="452">
        <v>0</v>
      </c>
      <c r="AY44" s="467"/>
      <c r="AZ44" s="452">
        <v>0</v>
      </c>
      <c r="BA44" s="467"/>
      <c r="BB44" s="452">
        <v>0</v>
      </c>
      <c r="BC44" s="467"/>
      <c r="BD44" s="452">
        <v>0</v>
      </c>
      <c r="BE44" s="467"/>
      <c r="BF44" s="452">
        <v>0</v>
      </c>
      <c r="BG44" s="467"/>
      <c r="BH44" s="452">
        <v>0</v>
      </c>
      <c r="BI44" s="467"/>
      <c r="BJ44" s="451">
        <v>0</v>
      </c>
      <c r="BK44" s="467"/>
      <c r="BL44" s="452">
        <v>0</v>
      </c>
      <c r="BM44" s="472" t="s">
        <v>1610</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672">
        <v>0</v>
      </c>
      <c r="G45" s="467"/>
      <c r="H45" s="450">
        <v>0</v>
      </c>
      <c r="I45" s="467"/>
      <c r="J45" s="450">
        <v>0</v>
      </c>
      <c r="K45" s="467"/>
      <c r="L45" s="450">
        <v>0</v>
      </c>
      <c r="M45" s="467"/>
      <c r="N45" s="450">
        <v>0</v>
      </c>
      <c r="O45" s="467"/>
      <c r="P45" s="450">
        <v>0</v>
      </c>
      <c r="Q45" s="467"/>
      <c r="R45" s="450">
        <v>0</v>
      </c>
      <c r="S45" s="467"/>
      <c r="T45" s="450">
        <v>0</v>
      </c>
      <c r="U45" s="467"/>
      <c r="V45" s="450">
        <v>0</v>
      </c>
      <c r="W45" s="467"/>
      <c r="X45" s="450">
        <v>0</v>
      </c>
      <c r="Y45" s="467"/>
      <c r="Z45" s="450">
        <v>0</v>
      </c>
      <c r="AA45" s="467"/>
      <c r="AB45" s="450">
        <v>0</v>
      </c>
      <c r="AC45" s="467"/>
      <c r="AD45" s="450">
        <v>0</v>
      </c>
      <c r="AE45" s="467"/>
      <c r="AF45" s="450">
        <v>0</v>
      </c>
      <c r="AG45" s="467"/>
      <c r="AH45" s="450">
        <v>0</v>
      </c>
      <c r="AI45" s="467"/>
      <c r="AJ45" s="450">
        <v>0</v>
      </c>
      <c r="AK45" s="467"/>
      <c r="AL45" s="450">
        <v>0</v>
      </c>
      <c r="AM45" s="467"/>
      <c r="AN45" s="450">
        <v>0</v>
      </c>
      <c r="AO45" s="467"/>
      <c r="AP45" s="450">
        <v>0</v>
      </c>
      <c r="AQ45" s="467"/>
      <c r="AR45" s="450">
        <v>0</v>
      </c>
      <c r="AS45" s="467"/>
      <c r="AT45" s="450">
        <v>0</v>
      </c>
      <c r="AU45" s="467"/>
      <c r="AV45" s="450">
        <v>0</v>
      </c>
      <c r="AW45" s="467"/>
      <c r="AX45" s="450">
        <v>0</v>
      </c>
      <c r="AY45" s="467"/>
      <c r="AZ45" s="450">
        <v>0</v>
      </c>
      <c r="BA45" s="467"/>
      <c r="BB45" s="450">
        <v>0</v>
      </c>
      <c r="BC45" s="467"/>
      <c r="BD45" s="450">
        <v>0</v>
      </c>
      <c r="BE45" s="467"/>
      <c r="BF45" s="450">
        <v>0</v>
      </c>
      <c r="BG45" s="467"/>
      <c r="BH45" s="450">
        <v>0</v>
      </c>
      <c r="BI45" s="467"/>
      <c r="BJ45" s="449">
        <v>0</v>
      </c>
      <c r="BK45" s="467"/>
      <c r="BL45" s="450">
        <v>0</v>
      </c>
      <c r="BM45" s="472" t="s">
        <v>1610</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673">
        <v>0</v>
      </c>
      <c r="G46" s="467"/>
      <c r="H46" s="452">
        <v>0</v>
      </c>
      <c r="I46" s="467"/>
      <c r="J46" s="452">
        <v>0</v>
      </c>
      <c r="K46" s="467"/>
      <c r="L46" s="452">
        <v>0</v>
      </c>
      <c r="M46" s="467"/>
      <c r="N46" s="452">
        <v>0</v>
      </c>
      <c r="O46" s="467"/>
      <c r="P46" s="452">
        <v>0</v>
      </c>
      <c r="Q46" s="467"/>
      <c r="R46" s="452">
        <v>0</v>
      </c>
      <c r="S46" s="467"/>
      <c r="T46" s="452">
        <v>0</v>
      </c>
      <c r="U46" s="467"/>
      <c r="V46" s="452">
        <v>0</v>
      </c>
      <c r="W46" s="467"/>
      <c r="X46" s="452">
        <v>0</v>
      </c>
      <c r="Y46" s="467"/>
      <c r="Z46" s="452">
        <v>0</v>
      </c>
      <c r="AA46" s="467"/>
      <c r="AB46" s="452">
        <v>0</v>
      </c>
      <c r="AC46" s="467"/>
      <c r="AD46" s="452">
        <v>0</v>
      </c>
      <c r="AE46" s="467"/>
      <c r="AF46" s="452">
        <v>0</v>
      </c>
      <c r="AG46" s="467"/>
      <c r="AH46" s="452">
        <v>0</v>
      </c>
      <c r="AI46" s="467"/>
      <c r="AJ46" s="452">
        <v>0</v>
      </c>
      <c r="AK46" s="467"/>
      <c r="AL46" s="452">
        <v>0</v>
      </c>
      <c r="AM46" s="467"/>
      <c r="AN46" s="452">
        <v>0</v>
      </c>
      <c r="AO46" s="467"/>
      <c r="AP46" s="452">
        <v>0</v>
      </c>
      <c r="AQ46" s="467"/>
      <c r="AR46" s="452">
        <v>0</v>
      </c>
      <c r="AS46" s="467"/>
      <c r="AT46" s="452">
        <v>0</v>
      </c>
      <c r="AU46" s="467"/>
      <c r="AV46" s="452">
        <v>0</v>
      </c>
      <c r="AW46" s="467"/>
      <c r="AX46" s="452">
        <v>0</v>
      </c>
      <c r="AY46" s="467"/>
      <c r="AZ46" s="452">
        <v>0</v>
      </c>
      <c r="BA46" s="467"/>
      <c r="BB46" s="452">
        <v>0</v>
      </c>
      <c r="BC46" s="467"/>
      <c r="BD46" s="452">
        <v>0</v>
      </c>
      <c r="BE46" s="467"/>
      <c r="BF46" s="452">
        <v>0</v>
      </c>
      <c r="BG46" s="467"/>
      <c r="BH46" s="452">
        <v>0</v>
      </c>
      <c r="BI46" s="467"/>
      <c r="BJ46" s="451">
        <v>0</v>
      </c>
      <c r="BK46" s="467"/>
      <c r="BL46" s="452">
        <v>0</v>
      </c>
      <c r="BM46" s="472" t="s">
        <v>1610</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673">
        <v>0</v>
      </c>
      <c r="G47" s="467"/>
      <c r="H47" s="452">
        <v>0</v>
      </c>
      <c r="I47" s="467"/>
      <c r="J47" s="452">
        <v>0</v>
      </c>
      <c r="K47" s="467"/>
      <c r="L47" s="452">
        <v>0</v>
      </c>
      <c r="M47" s="467"/>
      <c r="N47" s="452">
        <v>0</v>
      </c>
      <c r="O47" s="467"/>
      <c r="P47" s="452">
        <v>0</v>
      </c>
      <c r="Q47" s="467"/>
      <c r="R47" s="452">
        <v>0</v>
      </c>
      <c r="S47" s="467"/>
      <c r="T47" s="452">
        <v>0</v>
      </c>
      <c r="U47" s="467"/>
      <c r="V47" s="452">
        <v>0</v>
      </c>
      <c r="W47" s="467"/>
      <c r="X47" s="452">
        <v>0</v>
      </c>
      <c r="Y47" s="467"/>
      <c r="Z47" s="452">
        <v>0</v>
      </c>
      <c r="AA47" s="467"/>
      <c r="AB47" s="452">
        <v>0</v>
      </c>
      <c r="AC47" s="467"/>
      <c r="AD47" s="452">
        <v>0</v>
      </c>
      <c r="AE47" s="467"/>
      <c r="AF47" s="452">
        <v>0</v>
      </c>
      <c r="AG47" s="467"/>
      <c r="AH47" s="452">
        <v>0</v>
      </c>
      <c r="AI47" s="467"/>
      <c r="AJ47" s="452">
        <v>0</v>
      </c>
      <c r="AK47" s="467"/>
      <c r="AL47" s="452">
        <v>0</v>
      </c>
      <c r="AM47" s="467"/>
      <c r="AN47" s="452">
        <v>0</v>
      </c>
      <c r="AO47" s="467"/>
      <c r="AP47" s="452">
        <v>0</v>
      </c>
      <c r="AQ47" s="467"/>
      <c r="AR47" s="452">
        <v>0</v>
      </c>
      <c r="AS47" s="467"/>
      <c r="AT47" s="452">
        <v>0</v>
      </c>
      <c r="AU47" s="467"/>
      <c r="AV47" s="452">
        <v>0</v>
      </c>
      <c r="AW47" s="467"/>
      <c r="AX47" s="452">
        <v>0</v>
      </c>
      <c r="AY47" s="467"/>
      <c r="AZ47" s="452">
        <v>0</v>
      </c>
      <c r="BA47" s="467"/>
      <c r="BB47" s="452">
        <v>0</v>
      </c>
      <c r="BC47" s="467"/>
      <c r="BD47" s="452">
        <v>0</v>
      </c>
      <c r="BE47" s="467"/>
      <c r="BF47" s="452">
        <v>0</v>
      </c>
      <c r="BG47" s="467"/>
      <c r="BH47" s="452">
        <v>0</v>
      </c>
      <c r="BI47" s="467"/>
      <c r="BJ47" s="451">
        <v>0</v>
      </c>
      <c r="BK47" s="467"/>
      <c r="BL47" s="452">
        <v>0</v>
      </c>
      <c r="BM47" s="472" t="s">
        <v>1610</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673">
        <v>0</v>
      </c>
      <c r="G48" s="467"/>
      <c r="H48" s="452">
        <v>0</v>
      </c>
      <c r="I48" s="467"/>
      <c r="J48" s="452">
        <v>0</v>
      </c>
      <c r="K48" s="467"/>
      <c r="L48" s="452">
        <v>0</v>
      </c>
      <c r="M48" s="467"/>
      <c r="N48" s="452">
        <v>0</v>
      </c>
      <c r="O48" s="467"/>
      <c r="P48" s="452">
        <v>0</v>
      </c>
      <c r="Q48" s="467"/>
      <c r="R48" s="452">
        <v>0</v>
      </c>
      <c r="S48" s="467"/>
      <c r="T48" s="452">
        <v>0</v>
      </c>
      <c r="U48" s="467"/>
      <c r="V48" s="452">
        <v>0</v>
      </c>
      <c r="W48" s="467"/>
      <c r="X48" s="452">
        <v>0</v>
      </c>
      <c r="Y48" s="467"/>
      <c r="Z48" s="452">
        <v>0</v>
      </c>
      <c r="AA48" s="467"/>
      <c r="AB48" s="452">
        <v>0</v>
      </c>
      <c r="AC48" s="467"/>
      <c r="AD48" s="452">
        <v>0</v>
      </c>
      <c r="AE48" s="467"/>
      <c r="AF48" s="452">
        <v>0</v>
      </c>
      <c r="AG48" s="467"/>
      <c r="AH48" s="452">
        <v>0</v>
      </c>
      <c r="AI48" s="467"/>
      <c r="AJ48" s="452">
        <v>0</v>
      </c>
      <c r="AK48" s="467"/>
      <c r="AL48" s="452">
        <v>0</v>
      </c>
      <c r="AM48" s="467"/>
      <c r="AN48" s="452">
        <v>0</v>
      </c>
      <c r="AO48" s="467"/>
      <c r="AP48" s="452">
        <v>0</v>
      </c>
      <c r="AQ48" s="467"/>
      <c r="AR48" s="452">
        <v>0</v>
      </c>
      <c r="AS48" s="467"/>
      <c r="AT48" s="452">
        <v>0</v>
      </c>
      <c r="AU48" s="467"/>
      <c r="AV48" s="452">
        <v>0</v>
      </c>
      <c r="AW48" s="467"/>
      <c r="AX48" s="452">
        <v>0</v>
      </c>
      <c r="AY48" s="467"/>
      <c r="AZ48" s="452">
        <v>0</v>
      </c>
      <c r="BA48" s="467"/>
      <c r="BB48" s="452">
        <v>0</v>
      </c>
      <c r="BC48" s="467"/>
      <c r="BD48" s="452">
        <v>0</v>
      </c>
      <c r="BE48" s="467"/>
      <c r="BF48" s="452">
        <v>0</v>
      </c>
      <c r="BG48" s="467"/>
      <c r="BH48" s="452">
        <v>0</v>
      </c>
      <c r="BI48" s="467"/>
      <c r="BJ48" s="451">
        <v>0</v>
      </c>
      <c r="BK48" s="467"/>
      <c r="BL48" s="452">
        <v>0</v>
      </c>
      <c r="BM48" s="472" t="s">
        <v>1610</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673">
        <v>0</v>
      </c>
      <c r="G49" s="467"/>
      <c r="H49" s="452">
        <v>0</v>
      </c>
      <c r="I49" s="467"/>
      <c r="J49" s="452">
        <v>0</v>
      </c>
      <c r="K49" s="467"/>
      <c r="L49" s="452">
        <v>0</v>
      </c>
      <c r="M49" s="467"/>
      <c r="N49" s="452">
        <v>0</v>
      </c>
      <c r="O49" s="467"/>
      <c r="P49" s="452">
        <v>0</v>
      </c>
      <c r="Q49" s="467"/>
      <c r="R49" s="452">
        <v>0</v>
      </c>
      <c r="S49" s="467"/>
      <c r="T49" s="452">
        <v>0</v>
      </c>
      <c r="U49" s="467"/>
      <c r="V49" s="452">
        <v>0</v>
      </c>
      <c r="W49" s="467"/>
      <c r="X49" s="452">
        <v>0</v>
      </c>
      <c r="Y49" s="467"/>
      <c r="Z49" s="452">
        <v>0</v>
      </c>
      <c r="AA49" s="467"/>
      <c r="AB49" s="452">
        <v>0</v>
      </c>
      <c r="AC49" s="467"/>
      <c r="AD49" s="452">
        <v>0</v>
      </c>
      <c r="AE49" s="467"/>
      <c r="AF49" s="452">
        <v>0</v>
      </c>
      <c r="AG49" s="467"/>
      <c r="AH49" s="452">
        <v>0</v>
      </c>
      <c r="AI49" s="467"/>
      <c r="AJ49" s="452">
        <v>0</v>
      </c>
      <c r="AK49" s="467"/>
      <c r="AL49" s="452">
        <v>0</v>
      </c>
      <c r="AM49" s="467"/>
      <c r="AN49" s="452">
        <v>0</v>
      </c>
      <c r="AO49" s="467"/>
      <c r="AP49" s="452">
        <v>0</v>
      </c>
      <c r="AQ49" s="467"/>
      <c r="AR49" s="452">
        <v>0</v>
      </c>
      <c r="AS49" s="467"/>
      <c r="AT49" s="452">
        <v>0</v>
      </c>
      <c r="AU49" s="467"/>
      <c r="AV49" s="452">
        <v>0</v>
      </c>
      <c r="AW49" s="467"/>
      <c r="AX49" s="452">
        <v>0</v>
      </c>
      <c r="AY49" s="467"/>
      <c r="AZ49" s="452">
        <v>0</v>
      </c>
      <c r="BA49" s="467"/>
      <c r="BB49" s="452">
        <v>0</v>
      </c>
      <c r="BC49" s="467"/>
      <c r="BD49" s="452">
        <v>0</v>
      </c>
      <c r="BE49" s="467"/>
      <c r="BF49" s="452">
        <v>0</v>
      </c>
      <c r="BG49" s="467"/>
      <c r="BH49" s="452">
        <v>0</v>
      </c>
      <c r="BI49" s="467"/>
      <c r="BJ49" s="451">
        <v>0</v>
      </c>
      <c r="BK49" s="467"/>
      <c r="BL49" s="452">
        <v>0</v>
      </c>
      <c r="BM49" s="472" t="s">
        <v>1610</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673">
        <v>0</v>
      </c>
      <c r="G50" s="467"/>
      <c r="H50" s="452">
        <v>0</v>
      </c>
      <c r="I50" s="467"/>
      <c r="J50" s="452">
        <v>0</v>
      </c>
      <c r="K50" s="467"/>
      <c r="L50" s="452">
        <v>0</v>
      </c>
      <c r="M50" s="467"/>
      <c r="N50" s="452">
        <v>0</v>
      </c>
      <c r="O50" s="467"/>
      <c r="P50" s="452">
        <v>0</v>
      </c>
      <c r="Q50" s="467"/>
      <c r="R50" s="452">
        <v>0</v>
      </c>
      <c r="S50" s="467"/>
      <c r="T50" s="452">
        <v>0</v>
      </c>
      <c r="U50" s="467"/>
      <c r="V50" s="452">
        <v>0</v>
      </c>
      <c r="W50" s="467"/>
      <c r="X50" s="452">
        <v>0</v>
      </c>
      <c r="Y50" s="467"/>
      <c r="Z50" s="452">
        <v>0</v>
      </c>
      <c r="AA50" s="467"/>
      <c r="AB50" s="452">
        <v>0</v>
      </c>
      <c r="AC50" s="467"/>
      <c r="AD50" s="452">
        <v>0</v>
      </c>
      <c r="AE50" s="467"/>
      <c r="AF50" s="452">
        <v>0</v>
      </c>
      <c r="AG50" s="467"/>
      <c r="AH50" s="452">
        <v>0</v>
      </c>
      <c r="AI50" s="467"/>
      <c r="AJ50" s="452">
        <v>0</v>
      </c>
      <c r="AK50" s="467"/>
      <c r="AL50" s="452">
        <v>0</v>
      </c>
      <c r="AM50" s="467"/>
      <c r="AN50" s="452">
        <v>0</v>
      </c>
      <c r="AO50" s="467"/>
      <c r="AP50" s="452">
        <v>0</v>
      </c>
      <c r="AQ50" s="467"/>
      <c r="AR50" s="452">
        <v>0</v>
      </c>
      <c r="AS50" s="467"/>
      <c r="AT50" s="452">
        <v>0</v>
      </c>
      <c r="AU50" s="467"/>
      <c r="AV50" s="452">
        <v>0</v>
      </c>
      <c r="AW50" s="467"/>
      <c r="AX50" s="452">
        <v>0</v>
      </c>
      <c r="AY50" s="467"/>
      <c r="AZ50" s="452">
        <v>0</v>
      </c>
      <c r="BA50" s="467"/>
      <c r="BB50" s="452">
        <v>0</v>
      </c>
      <c r="BC50" s="467"/>
      <c r="BD50" s="452">
        <v>0</v>
      </c>
      <c r="BE50" s="467"/>
      <c r="BF50" s="452">
        <v>0</v>
      </c>
      <c r="BG50" s="467"/>
      <c r="BH50" s="452">
        <v>0</v>
      </c>
      <c r="BI50" s="467"/>
      <c r="BJ50" s="451">
        <v>0</v>
      </c>
      <c r="BK50" s="467"/>
      <c r="BL50" s="452">
        <v>0</v>
      </c>
      <c r="BM50" s="472" t="s">
        <v>1610</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672">
        <v>0</v>
      </c>
      <c r="G51" s="467"/>
      <c r="H51" s="450">
        <v>0</v>
      </c>
      <c r="I51" s="467"/>
      <c r="J51" s="450">
        <v>0</v>
      </c>
      <c r="K51" s="467"/>
      <c r="L51" s="450">
        <v>0</v>
      </c>
      <c r="M51" s="467"/>
      <c r="N51" s="450">
        <v>0</v>
      </c>
      <c r="O51" s="467"/>
      <c r="P51" s="450">
        <v>0</v>
      </c>
      <c r="Q51" s="467"/>
      <c r="R51" s="450">
        <v>0</v>
      </c>
      <c r="S51" s="467"/>
      <c r="T51" s="450">
        <v>0</v>
      </c>
      <c r="U51" s="467"/>
      <c r="V51" s="450">
        <v>0</v>
      </c>
      <c r="W51" s="467"/>
      <c r="X51" s="450">
        <v>0</v>
      </c>
      <c r="Y51" s="467"/>
      <c r="Z51" s="450">
        <v>0</v>
      </c>
      <c r="AA51" s="467"/>
      <c r="AB51" s="450">
        <v>0</v>
      </c>
      <c r="AC51" s="467"/>
      <c r="AD51" s="450">
        <v>0</v>
      </c>
      <c r="AE51" s="467"/>
      <c r="AF51" s="450">
        <v>0</v>
      </c>
      <c r="AG51" s="467"/>
      <c r="AH51" s="450">
        <v>0</v>
      </c>
      <c r="AI51" s="467"/>
      <c r="AJ51" s="450">
        <v>0</v>
      </c>
      <c r="AK51" s="467"/>
      <c r="AL51" s="450">
        <v>0</v>
      </c>
      <c r="AM51" s="467"/>
      <c r="AN51" s="450">
        <v>0</v>
      </c>
      <c r="AO51" s="467"/>
      <c r="AP51" s="450">
        <v>0</v>
      </c>
      <c r="AQ51" s="467"/>
      <c r="AR51" s="450">
        <v>0</v>
      </c>
      <c r="AS51" s="467"/>
      <c r="AT51" s="450">
        <v>0</v>
      </c>
      <c r="AU51" s="467"/>
      <c r="AV51" s="450">
        <v>0</v>
      </c>
      <c r="AW51" s="467"/>
      <c r="AX51" s="450">
        <v>0</v>
      </c>
      <c r="AY51" s="467"/>
      <c r="AZ51" s="450">
        <v>0</v>
      </c>
      <c r="BA51" s="467"/>
      <c r="BB51" s="450">
        <v>0</v>
      </c>
      <c r="BC51" s="467"/>
      <c r="BD51" s="450">
        <v>0</v>
      </c>
      <c r="BE51" s="467"/>
      <c r="BF51" s="450">
        <v>0</v>
      </c>
      <c r="BG51" s="467"/>
      <c r="BH51" s="450">
        <v>0</v>
      </c>
      <c r="BI51" s="467"/>
      <c r="BJ51" s="449">
        <v>0</v>
      </c>
      <c r="BK51" s="467"/>
      <c r="BL51" s="450">
        <v>0</v>
      </c>
      <c r="BM51" s="472" t="s">
        <v>1610</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672">
        <v>0</v>
      </c>
      <c r="G52" s="467"/>
      <c r="H52" s="450">
        <v>0</v>
      </c>
      <c r="I52" s="467"/>
      <c r="J52" s="450">
        <v>0</v>
      </c>
      <c r="K52" s="467"/>
      <c r="L52" s="450">
        <v>0</v>
      </c>
      <c r="M52" s="467"/>
      <c r="N52" s="450">
        <v>0</v>
      </c>
      <c r="O52" s="467"/>
      <c r="P52" s="450">
        <v>0</v>
      </c>
      <c r="Q52" s="467"/>
      <c r="R52" s="450">
        <v>0</v>
      </c>
      <c r="S52" s="467"/>
      <c r="T52" s="450">
        <v>0</v>
      </c>
      <c r="U52" s="467"/>
      <c r="V52" s="450">
        <v>0</v>
      </c>
      <c r="W52" s="467"/>
      <c r="X52" s="450">
        <v>0</v>
      </c>
      <c r="Y52" s="467"/>
      <c r="Z52" s="450">
        <v>0</v>
      </c>
      <c r="AA52" s="467"/>
      <c r="AB52" s="450">
        <v>0</v>
      </c>
      <c r="AC52" s="467"/>
      <c r="AD52" s="450">
        <v>0</v>
      </c>
      <c r="AE52" s="467"/>
      <c r="AF52" s="450">
        <v>0</v>
      </c>
      <c r="AG52" s="467"/>
      <c r="AH52" s="450">
        <v>0</v>
      </c>
      <c r="AI52" s="467"/>
      <c r="AJ52" s="450">
        <v>0</v>
      </c>
      <c r="AK52" s="467"/>
      <c r="AL52" s="450">
        <v>0</v>
      </c>
      <c r="AM52" s="467"/>
      <c r="AN52" s="450">
        <v>0</v>
      </c>
      <c r="AO52" s="467"/>
      <c r="AP52" s="450">
        <v>0</v>
      </c>
      <c r="AQ52" s="467"/>
      <c r="AR52" s="450">
        <v>0</v>
      </c>
      <c r="AS52" s="467"/>
      <c r="AT52" s="450">
        <v>0</v>
      </c>
      <c r="AU52" s="467"/>
      <c r="AV52" s="450">
        <v>0</v>
      </c>
      <c r="AW52" s="467"/>
      <c r="AX52" s="450">
        <v>0</v>
      </c>
      <c r="AY52" s="467"/>
      <c r="AZ52" s="450">
        <v>0</v>
      </c>
      <c r="BA52" s="467"/>
      <c r="BB52" s="450">
        <v>0</v>
      </c>
      <c r="BC52" s="467"/>
      <c r="BD52" s="450">
        <v>0</v>
      </c>
      <c r="BE52" s="467"/>
      <c r="BF52" s="450">
        <v>0</v>
      </c>
      <c r="BG52" s="467"/>
      <c r="BH52" s="450">
        <v>0</v>
      </c>
      <c r="BI52" s="467"/>
      <c r="BJ52" s="449">
        <v>0</v>
      </c>
      <c r="BK52" s="467"/>
      <c r="BL52" s="450">
        <v>0</v>
      </c>
      <c r="BM52" s="472" t="s">
        <v>1610</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455"/>
      <c r="G53" s="468"/>
      <c r="H53" s="455"/>
      <c r="I53" s="468"/>
      <c r="J53" s="455"/>
      <c r="K53" s="468"/>
      <c r="L53" s="455"/>
      <c r="M53" s="468"/>
      <c r="N53" s="455"/>
      <c r="O53" s="468"/>
      <c r="P53" s="455"/>
      <c r="Q53" s="468"/>
      <c r="R53" s="455"/>
      <c r="S53" s="468"/>
      <c r="T53" s="455"/>
      <c r="U53" s="468"/>
      <c r="V53" s="455"/>
      <c r="W53" s="468"/>
      <c r="X53" s="455"/>
      <c r="Y53" s="468"/>
      <c r="Z53" s="455"/>
      <c r="AA53" s="468"/>
      <c r="AB53" s="455"/>
      <c r="AC53" s="468"/>
      <c r="AD53" s="455"/>
      <c r="AE53" s="468"/>
      <c r="AF53" s="455"/>
      <c r="AG53" s="468"/>
      <c r="AH53" s="455"/>
      <c r="AI53" s="468"/>
      <c r="AJ53" s="455"/>
      <c r="AK53" s="468"/>
      <c r="AL53" s="455"/>
      <c r="AM53" s="468"/>
      <c r="AN53" s="455"/>
      <c r="AO53" s="468"/>
      <c r="AP53" s="455"/>
      <c r="AQ53" s="468"/>
      <c r="AR53" s="455"/>
      <c r="AS53" s="468"/>
      <c r="AT53" s="455"/>
      <c r="AU53" s="468"/>
      <c r="AV53" s="455"/>
      <c r="AW53" s="468"/>
      <c r="AX53" s="455"/>
      <c r="AY53" s="468"/>
      <c r="AZ53" s="455"/>
      <c r="BA53" s="468"/>
      <c r="BB53" s="455"/>
      <c r="BC53" s="468"/>
      <c r="BD53" s="455"/>
      <c r="BE53" s="468"/>
      <c r="BF53" s="455"/>
      <c r="BG53" s="468"/>
      <c r="BH53" s="455"/>
      <c r="BI53" s="468"/>
      <c r="BJ53" s="455"/>
      <c r="BK53" s="468"/>
      <c r="BL53" s="455"/>
      <c r="BM53" s="473"/>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673">
        <v>0</v>
      </c>
      <c r="G54" s="467"/>
      <c r="H54" s="452">
        <v>0</v>
      </c>
      <c r="I54" s="467"/>
      <c r="J54" s="452">
        <v>0</v>
      </c>
      <c r="K54" s="467"/>
      <c r="L54" s="452">
        <v>0</v>
      </c>
      <c r="M54" s="467"/>
      <c r="N54" s="452">
        <v>0</v>
      </c>
      <c r="O54" s="467"/>
      <c r="P54" s="452">
        <v>0</v>
      </c>
      <c r="Q54" s="467"/>
      <c r="R54" s="452">
        <v>0</v>
      </c>
      <c r="S54" s="467"/>
      <c r="T54" s="452">
        <v>0</v>
      </c>
      <c r="U54" s="467"/>
      <c r="V54" s="452">
        <v>0</v>
      </c>
      <c r="W54" s="467"/>
      <c r="X54" s="452">
        <v>0</v>
      </c>
      <c r="Y54" s="467"/>
      <c r="Z54" s="452">
        <v>0</v>
      </c>
      <c r="AA54" s="467"/>
      <c r="AB54" s="452">
        <v>0</v>
      </c>
      <c r="AC54" s="467"/>
      <c r="AD54" s="452">
        <v>0</v>
      </c>
      <c r="AE54" s="467"/>
      <c r="AF54" s="452">
        <v>0</v>
      </c>
      <c r="AG54" s="467"/>
      <c r="AH54" s="452">
        <v>0</v>
      </c>
      <c r="AI54" s="467"/>
      <c r="AJ54" s="452">
        <v>0</v>
      </c>
      <c r="AK54" s="467"/>
      <c r="AL54" s="452">
        <v>0</v>
      </c>
      <c r="AM54" s="467"/>
      <c r="AN54" s="452">
        <v>0</v>
      </c>
      <c r="AO54" s="467"/>
      <c r="AP54" s="452">
        <v>0</v>
      </c>
      <c r="AQ54" s="467"/>
      <c r="AR54" s="452">
        <v>0</v>
      </c>
      <c r="AS54" s="467"/>
      <c r="AT54" s="452">
        <v>0</v>
      </c>
      <c r="AU54" s="467"/>
      <c r="AV54" s="452">
        <v>0</v>
      </c>
      <c r="AW54" s="467"/>
      <c r="AX54" s="452">
        <v>0</v>
      </c>
      <c r="AY54" s="467"/>
      <c r="AZ54" s="452">
        <v>0</v>
      </c>
      <c r="BA54" s="467"/>
      <c r="BB54" s="452">
        <v>0</v>
      </c>
      <c r="BC54" s="467"/>
      <c r="BD54" s="452">
        <v>0</v>
      </c>
      <c r="BE54" s="467"/>
      <c r="BF54" s="452">
        <v>0</v>
      </c>
      <c r="BG54" s="467"/>
      <c r="BH54" s="452">
        <v>0</v>
      </c>
      <c r="BI54" s="467"/>
      <c r="BJ54" s="451">
        <v>0</v>
      </c>
      <c r="BK54" s="467"/>
      <c r="BL54" s="452">
        <v>0</v>
      </c>
      <c r="BM54" s="472" t="s">
        <v>1610</v>
      </c>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673">
        <v>0</v>
      </c>
      <c r="G55" s="467"/>
      <c r="H55" s="452">
        <v>0</v>
      </c>
      <c r="I55" s="467"/>
      <c r="J55" s="452">
        <v>0</v>
      </c>
      <c r="K55" s="467"/>
      <c r="L55" s="452">
        <v>0</v>
      </c>
      <c r="M55" s="467"/>
      <c r="N55" s="452">
        <v>0</v>
      </c>
      <c r="O55" s="467"/>
      <c r="P55" s="452">
        <v>0</v>
      </c>
      <c r="Q55" s="467"/>
      <c r="R55" s="452">
        <v>0</v>
      </c>
      <c r="S55" s="467"/>
      <c r="T55" s="452">
        <v>0</v>
      </c>
      <c r="U55" s="467"/>
      <c r="V55" s="452">
        <v>0</v>
      </c>
      <c r="W55" s="467"/>
      <c r="X55" s="452">
        <v>0</v>
      </c>
      <c r="Y55" s="467"/>
      <c r="Z55" s="452">
        <v>0</v>
      </c>
      <c r="AA55" s="467"/>
      <c r="AB55" s="452">
        <v>0</v>
      </c>
      <c r="AC55" s="467"/>
      <c r="AD55" s="452">
        <v>0</v>
      </c>
      <c r="AE55" s="467"/>
      <c r="AF55" s="452">
        <v>0</v>
      </c>
      <c r="AG55" s="467"/>
      <c r="AH55" s="452">
        <v>0</v>
      </c>
      <c r="AI55" s="467"/>
      <c r="AJ55" s="452">
        <v>0</v>
      </c>
      <c r="AK55" s="467"/>
      <c r="AL55" s="452">
        <v>0</v>
      </c>
      <c r="AM55" s="467"/>
      <c r="AN55" s="452">
        <v>0</v>
      </c>
      <c r="AO55" s="467"/>
      <c r="AP55" s="452">
        <v>0</v>
      </c>
      <c r="AQ55" s="467"/>
      <c r="AR55" s="452">
        <v>0</v>
      </c>
      <c r="AS55" s="467"/>
      <c r="AT55" s="452">
        <v>0</v>
      </c>
      <c r="AU55" s="467"/>
      <c r="AV55" s="452">
        <v>0</v>
      </c>
      <c r="AW55" s="467"/>
      <c r="AX55" s="452">
        <v>0</v>
      </c>
      <c r="AY55" s="467"/>
      <c r="AZ55" s="452">
        <v>0</v>
      </c>
      <c r="BA55" s="467"/>
      <c r="BB55" s="452">
        <v>0</v>
      </c>
      <c r="BC55" s="467"/>
      <c r="BD55" s="452">
        <v>0</v>
      </c>
      <c r="BE55" s="467"/>
      <c r="BF55" s="452">
        <v>0</v>
      </c>
      <c r="BG55" s="467"/>
      <c r="BH55" s="452">
        <v>0</v>
      </c>
      <c r="BI55" s="467"/>
      <c r="BJ55" s="451">
        <v>0</v>
      </c>
      <c r="BK55" s="467"/>
      <c r="BL55" s="452">
        <v>0</v>
      </c>
      <c r="BM55" s="472" t="s">
        <v>1610</v>
      </c>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674">
        <v>0</v>
      </c>
      <c r="G56" s="467"/>
      <c r="H56" s="454">
        <v>0</v>
      </c>
      <c r="I56" s="467"/>
      <c r="J56" s="454">
        <v>0</v>
      </c>
      <c r="K56" s="467"/>
      <c r="L56" s="454">
        <v>0</v>
      </c>
      <c r="M56" s="467"/>
      <c r="N56" s="454">
        <v>0</v>
      </c>
      <c r="O56" s="467"/>
      <c r="P56" s="454">
        <v>0</v>
      </c>
      <c r="Q56" s="467"/>
      <c r="R56" s="454">
        <v>0</v>
      </c>
      <c r="S56" s="467"/>
      <c r="T56" s="454">
        <v>0</v>
      </c>
      <c r="U56" s="467"/>
      <c r="V56" s="454">
        <v>0</v>
      </c>
      <c r="W56" s="467"/>
      <c r="X56" s="454">
        <v>0</v>
      </c>
      <c r="Y56" s="467"/>
      <c r="Z56" s="454">
        <v>0</v>
      </c>
      <c r="AA56" s="467"/>
      <c r="AB56" s="454">
        <v>0</v>
      </c>
      <c r="AC56" s="467"/>
      <c r="AD56" s="454">
        <v>0</v>
      </c>
      <c r="AE56" s="467"/>
      <c r="AF56" s="454">
        <v>0</v>
      </c>
      <c r="AG56" s="467"/>
      <c r="AH56" s="454">
        <v>0</v>
      </c>
      <c r="AI56" s="467"/>
      <c r="AJ56" s="454">
        <v>0</v>
      </c>
      <c r="AK56" s="467"/>
      <c r="AL56" s="454">
        <v>0</v>
      </c>
      <c r="AM56" s="467"/>
      <c r="AN56" s="454">
        <v>0</v>
      </c>
      <c r="AO56" s="467"/>
      <c r="AP56" s="454">
        <v>0</v>
      </c>
      <c r="AQ56" s="467"/>
      <c r="AR56" s="454">
        <v>0</v>
      </c>
      <c r="AS56" s="467"/>
      <c r="AT56" s="454">
        <v>0</v>
      </c>
      <c r="AU56" s="467"/>
      <c r="AV56" s="454">
        <v>0</v>
      </c>
      <c r="AW56" s="467"/>
      <c r="AX56" s="454">
        <v>0</v>
      </c>
      <c r="AY56" s="467"/>
      <c r="AZ56" s="454">
        <v>0</v>
      </c>
      <c r="BA56" s="467"/>
      <c r="BB56" s="454">
        <v>0</v>
      </c>
      <c r="BC56" s="467"/>
      <c r="BD56" s="454">
        <v>0</v>
      </c>
      <c r="BE56" s="467"/>
      <c r="BF56" s="454">
        <v>0</v>
      </c>
      <c r="BG56" s="467"/>
      <c r="BH56" s="454">
        <v>0</v>
      </c>
      <c r="BI56" s="467"/>
      <c r="BJ56" s="453">
        <v>0</v>
      </c>
      <c r="BK56" s="467"/>
      <c r="BL56" s="454">
        <v>0</v>
      </c>
      <c r="BM56" s="472" t="s">
        <v>1610</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674">
        <v>0</v>
      </c>
      <c r="G57" s="467"/>
      <c r="H57" s="454">
        <v>0</v>
      </c>
      <c r="I57" s="467"/>
      <c r="J57" s="454">
        <v>0</v>
      </c>
      <c r="K57" s="467"/>
      <c r="L57" s="454">
        <v>0</v>
      </c>
      <c r="M57" s="467"/>
      <c r="N57" s="454">
        <v>0</v>
      </c>
      <c r="O57" s="467"/>
      <c r="P57" s="454">
        <v>0</v>
      </c>
      <c r="Q57" s="467"/>
      <c r="R57" s="454">
        <v>0</v>
      </c>
      <c r="S57" s="467"/>
      <c r="T57" s="454">
        <v>0</v>
      </c>
      <c r="U57" s="467"/>
      <c r="V57" s="454">
        <v>0</v>
      </c>
      <c r="W57" s="467"/>
      <c r="X57" s="454">
        <v>0</v>
      </c>
      <c r="Y57" s="467"/>
      <c r="Z57" s="454">
        <v>0</v>
      </c>
      <c r="AA57" s="467"/>
      <c r="AB57" s="454">
        <v>0</v>
      </c>
      <c r="AC57" s="467"/>
      <c r="AD57" s="454">
        <v>0</v>
      </c>
      <c r="AE57" s="467"/>
      <c r="AF57" s="454">
        <v>0</v>
      </c>
      <c r="AG57" s="467"/>
      <c r="AH57" s="454">
        <v>0</v>
      </c>
      <c r="AI57" s="467"/>
      <c r="AJ57" s="454">
        <v>0</v>
      </c>
      <c r="AK57" s="467"/>
      <c r="AL57" s="454">
        <v>0</v>
      </c>
      <c r="AM57" s="467"/>
      <c r="AN57" s="454">
        <v>0</v>
      </c>
      <c r="AO57" s="467"/>
      <c r="AP57" s="454">
        <v>0</v>
      </c>
      <c r="AQ57" s="467"/>
      <c r="AR57" s="454">
        <v>0</v>
      </c>
      <c r="AS57" s="467"/>
      <c r="AT57" s="454">
        <v>0</v>
      </c>
      <c r="AU57" s="467"/>
      <c r="AV57" s="454">
        <v>0</v>
      </c>
      <c r="AW57" s="467"/>
      <c r="AX57" s="454">
        <v>0</v>
      </c>
      <c r="AY57" s="467"/>
      <c r="AZ57" s="454">
        <v>0</v>
      </c>
      <c r="BA57" s="467"/>
      <c r="BB57" s="454">
        <v>0</v>
      </c>
      <c r="BC57" s="467"/>
      <c r="BD57" s="454">
        <v>0</v>
      </c>
      <c r="BE57" s="467"/>
      <c r="BF57" s="454">
        <v>0</v>
      </c>
      <c r="BG57" s="467"/>
      <c r="BH57" s="454">
        <v>0</v>
      </c>
      <c r="BI57" s="467"/>
      <c r="BJ57" s="453">
        <v>0</v>
      </c>
      <c r="BK57" s="467"/>
      <c r="BL57" s="454">
        <v>0</v>
      </c>
      <c r="BM57" s="472" t="s">
        <v>1610</v>
      </c>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672">
        <v>0</v>
      </c>
      <c r="G58" s="467"/>
      <c r="H58" s="450">
        <v>0</v>
      </c>
      <c r="I58" s="467"/>
      <c r="J58" s="450">
        <v>0</v>
      </c>
      <c r="K58" s="467"/>
      <c r="L58" s="450">
        <v>0</v>
      </c>
      <c r="M58" s="467"/>
      <c r="N58" s="450">
        <v>0</v>
      </c>
      <c r="O58" s="467"/>
      <c r="P58" s="450">
        <v>0</v>
      </c>
      <c r="Q58" s="467"/>
      <c r="R58" s="450">
        <v>0</v>
      </c>
      <c r="S58" s="467"/>
      <c r="T58" s="450">
        <v>0</v>
      </c>
      <c r="U58" s="467"/>
      <c r="V58" s="450">
        <v>0</v>
      </c>
      <c r="W58" s="467"/>
      <c r="X58" s="450">
        <v>0</v>
      </c>
      <c r="Y58" s="467"/>
      <c r="Z58" s="450">
        <v>0</v>
      </c>
      <c r="AA58" s="467"/>
      <c r="AB58" s="450">
        <v>0</v>
      </c>
      <c r="AC58" s="467"/>
      <c r="AD58" s="450">
        <v>0</v>
      </c>
      <c r="AE58" s="467"/>
      <c r="AF58" s="450">
        <v>0</v>
      </c>
      <c r="AG58" s="467"/>
      <c r="AH58" s="450">
        <v>0</v>
      </c>
      <c r="AI58" s="467"/>
      <c r="AJ58" s="450">
        <v>0</v>
      </c>
      <c r="AK58" s="467"/>
      <c r="AL58" s="450">
        <v>0</v>
      </c>
      <c r="AM58" s="467"/>
      <c r="AN58" s="450">
        <v>0</v>
      </c>
      <c r="AO58" s="467"/>
      <c r="AP58" s="450">
        <v>0</v>
      </c>
      <c r="AQ58" s="467"/>
      <c r="AR58" s="450">
        <v>0</v>
      </c>
      <c r="AS58" s="467"/>
      <c r="AT58" s="450">
        <v>0</v>
      </c>
      <c r="AU58" s="467"/>
      <c r="AV58" s="450">
        <v>0</v>
      </c>
      <c r="AW58" s="467"/>
      <c r="AX58" s="450">
        <v>0</v>
      </c>
      <c r="AY58" s="467"/>
      <c r="AZ58" s="450">
        <v>0</v>
      </c>
      <c r="BA58" s="467"/>
      <c r="BB58" s="450">
        <v>0</v>
      </c>
      <c r="BC58" s="467"/>
      <c r="BD58" s="450">
        <v>0</v>
      </c>
      <c r="BE58" s="467"/>
      <c r="BF58" s="450">
        <v>0</v>
      </c>
      <c r="BG58" s="467"/>
      <c r="BH58" s="450">
        <v>0</v>
      </c>
      <c r="BI58" s="467"/>
      <c r="BJ58" s="449">
        <v>0</v>
      </c>
      <c r="BK58" s="467"/>
      <c r="BL58" s="450">
        <v>0</v>
      </c>
      <c r="BM58" s="472" t="s">
        <v>1610</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673">
        <v>0</v>
      </c>
      <c r="G59" s="467"/>
      <c r="H59" s="452">
        <v>0</v>
      </c>
      <c r="I59" s="467"/>
      <c r="J59" s="452">
        <v>0</v>
      </c>
      <c r="K59" s="467"/>
      <c r="L59" s="452">
        <v>0</v>
      </c>
      <c r="M59" s="467"/>
      <c r="N59" s="452">
        <v>0</v>
      </c>
      <c r="O59" s="467"/>
      <c r="P59" s="452">
        <v>0</v>
      </c>
      <c r="Q59" s="467"/>
      <c r="R59" s="452">
        <v>0</v>
      </c>
      <c r="S59" s="467"/>
      <c r="T59" s="452">
        <v>0</v>
      </c>
      <c r="U59" s="467"/>
      <c r="V59" s="452">
        <v>0</v>
      </c>
      <c r="W59" s="467"/>
      <c r="X59" s="452">
        <v>0</v>
      </c>
      <c r="Y59" s="467"/>
      <c r="Z59" s="452">
        <v>0</v>
      </c>
      <c r="AA59" s="467"/>
      <c r="AB59" s="452">
        <v>0</v>
      </c>
      <c r="AC59" s="467"/>
      <c r="AD59" s="452">
        <v>0</v>
      </c>
      <c r="AE59" s="467"/>
      <c r="AF59" s="452">
        <v>0</v>
      </c>
      <c r="AG59" s="467"/>
      <c r="AH59" s="452">
        <v>0</v>
      </c>
      <c r="AI59" s="467"/>
      <c r="AJ59" s="452">
        <v>0</v>
      </c>
      <c r="AK59" s="467"/>
      <c r="AL59" s="452">
        <v>0</v>
      </c>
      <c r="AM59" s="467"/>
      <c r="AN59" s="452">
        <v>0</v>
      </c>
      <c r="AO59" s="467"/>
      <c r="AP59" s="452">
        <v>0</v>
      </c>
      <c r="AQ59" s="467"/>
      <c r="AR59" s="452">
        <v>0</v>
      </c>
      <c r="AS59" s="467"/>
      <c r="AT59" s="452">
        <v>0</v>
      </c>
      <c r="AU59" s="467"/>
      <c r="AV59" s="452">
        <v>0</v>
      </c>
      <c r="AW59" s="467"/>
      <c r="AX59" s="452">
        <v>0</v>
      </c>
      <c r="AY59" s="467"/>
      <c r="AZ59" s="452">
        <v>0</v>
      </c>
      <c r="BA59" s="467"/>
      <c r="BB59" s="452">
        <v>0</v>
      </c>
      <c r="BC59" s="467"/>
      <c r="BD59" s="452">
        <v>0</v>
      </c>
      <c r="BE59" s="467"/>
      <c r="BF59" s="452">
        <v>0</v>
      </c>
      <c r="BG59" s="467"/>
      <c r="BH59" s="452">
        <v>0</v>
      </c>
      <c r="BI59" s="467"/>
      <c r="BJ59" s="451">
        <v>0</v>
      </c>
      <c r="BK59" s="467"/>
      <c r="BL59" s="452">
        <v>0</v>
      </c>
      <c r="BM59" s="472" t="s">
        <v>1610</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673">
        <v>0</v>
      </c>
      <c r="G60" s="467"/>
      <c r="H60" s="452">
        <v>0</v>
      </c>
      <c r="I60" s="467"/>
      <c r="J60" s="452">
        <v>0</v>
      </c>
      <c r="K60" s="467"/>
      <c r="L60" s="452">
        <v>0</v>
      </c>
      <c r="M60" s="467"/>
      <c r="N60" s="452">
        <v>0</v>
      </c>
      <c r="O60" s="467"/>
      <c r="P60" s="452">
        <v>0</v>
      </c>
      <c r="Q60" s="467"/>
      <c r="R60" s="452">
        <v>0</v>
      </c>
      <c r="S60" s="467"/>
      <c r="T60" s="452">
        <v>0</v>
      </c>
      <c r="U60" s="467"/>
      <c r="V60" s="452">
        <v>0</v>
      </c>
      <c r="W60" s="467"/>
      <c r="X60" s="452">
        <v>0</v>
      </c>
      <c r="Y60" s="467"/>
      <c r="Z60" s="452">
        <v>0</v>
      </c>
      <c r="AA60" s="467"/>
      <c r="AB60" s="452">
        <v>0</v>
      </c>
      <c r="AC60" s="467"/>
      <c r="AD60" s="452">
        <v>0</v>
      </c>
      <c r="AE60" s="467"/>
      <c r="AF60" s="452">
        <v>0</v>
      </c>
      <c r="AG60" s="467"/>
      <c r="AH60" s="452">
        <v>0</v>
      </c>
      <c r="AI60" s="467"/>
      <c r="AJ60" s="452">
        <v>0</v>
      </c>
      <c r="AK60" s="467"/>
      <c r="AL60" s="452">
        <v>0</v>
      </c>
      <c r="AM60" s="467"/>
      <c r="AN60" s="452">
        <v>0</v>
      </c>
      <c r="AO60" s="467"/>
      <c r="AP60" s="452">
        <v>0</v>
      </c>
      <c r="AQ60" s="467"/>
      <c r="AR60" s="452">
        <v>0</v>
      </c>
      <c r="AS60" s="467"/>
      <c r="AT60" s="452">
        <v>0</v>
      </c>
      <c r="AU60" s="467"/>
      <c r="AV60" s="452">
        <v>0</v>
      </c>
      <c r="AW60" s="467"/>
      <c r="AX60" s="452">
        <v>0</v>
      </c>
      <c r="AY60" s="467"/>
      <c r="AZ60" s="452">
        <v>0</v>
      </c>
      <c r="BA60" s="467"/>
      <c r="BB60" s="452">
        <v>0</v>
      </c>
      <c r="BC60" s="467"/>
      <c r="BD60" s="452">
        <v>0</v>
      </c>
      <c r="BE60" s="467"/>
      <c r="BF60" s="452">
        <v>0</v>
      </c>
      <c r="BG60" s="467"/>
      <c r="BH60" s="452">
        <v>0</v>
      </c>
      <c r="BI60" s="467"/>
      <c r="BJ60" s="451">
        <v>0</v>
      </c>
      <c r="BK60" s="467"/>
      <c r="BL60" s="452">
        <v>0</v>
      </c>
      <c r="BM60" s="472" t="s">
        <v>1610</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673">
        <v>0</v>
      </c>
      <c r="G61" s="467"/>
      <c r="H61" s="452">
        <v>0</v>
      </c>
      <c r="I61" s="467"/>
      <c r="J61" s="452">
        <v>0</v>
      </c>
      <c r="K61" s="467"/>
      <c r="L61" s="452">
        <v>0</v>
      </c>
      <c r="M61" s="467"/>
      <c r="N61" s="452">
        <v>0</v>
      </c>
      <c r="O61" s="467"/>
      <c r="P61" s="452">
        <v>0</v>
      </c>
      <c r="Q61" s="467"/>
      <c r="R61" s="452">
        <v>0</v>
      </c>
      <c r="S61" s="467"/>
      <c r="T61" s="452">
        <v>0</v>
      </c>
      <c r="U61" s="467"/>
      <c r="V61" s="452">
        <v>0</v>
      </c>
      <c r="W61" s="467"/>
      <c r="X61" s="452">
        <v>0</v>
      </c>
      <c r="Y61" s="467"/>
      <c r="Z61" s="452">
        <v>0</v>
      </c>
      <c r="AA61" s="467"/>
      <c r="AB61" s="452">
        <v>0</v>
      </c>
      <c r="AC61" s="467"/>
      <c r="AD61" s="452">
        <v>0</v>
      </c>
      <c r="AE61" s="467"/>
      <c r="AF61" s="452">
        <v>0</v>
      </c>
      <c r="AG61" s="467"/>
      <c r="AH61" s="452">
        <v>0</v>
      </c>
      <c r="AI61" s="467"/>
      <c r="AJ61" s="452">
        <v>0</v>
      </c>
      <c r="AK61" s="467"/>
      <c r="AL61" s="452">
        <v>0</v>
      </c>
      <c r="AM61" s="467"/>
      <c r="AN61" s="452">
        <v>0</v>
      </c>
      <c r="AO61" s="467"/>
      <c r="AP61" s="452">
        <v>0</v>
      </c>
      <c r="AQ61" s="467"/>
      <c r="AR61" s="452">
        <v>0</v>
      </c>
      <c r="AS61" s="467"/>
      <c r="AT61" s="452">
        <v>0</v>
      </c>
      <c r="AU61" s="467"/>
      <c r="AV61" s="452">
        <v>0</v>
      </c>
      <c r="AW61" s="467"/>
      <c r="AX61" s="452">
        <v>0</v>
      </c>
      <c r="AY61" s="467"/>
      <c r="AZ61" s="452">
        <v>0</v>
      </c>
      <c r="BA61" s="467"/>
      <c r="BB61" s="452">
        <v>0</v>
      </c>
      <c r="BC61" s="467"/>
      <c r="BD61" s="452">
        <v>0</v>
      </c>
      <c r="BE61" s="467"/>
      <c r="BF61" s="452">
        <v>0</v>
      </c>
      <c r="BG61" s="467"/>
      <c r="BH61" s="452">
        <v>0</v>
      </c>
      <c r="BI61" s="467"/>
      <c r="BJ61" s="451">
        <v>0</v>
      </c>
      <c r="BK61" s="467"/>
      <c r="BL61" s="452">
        <v>0</v>
      </c>
      <c r="BM61" s="472" t="s">
        <v>1610</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672">
        <v>0</v>
      </c>
      <c r="G62" s="467"/>
      <c r="H62" s="450">
        <v>0</v>
      </c>
      <c r="I62" s="467"/>
      <c r="J62" s="450">
        <v>0</v>
      </c>
      <c r="K62" s="467"/>
      <c r="L62" s="450">
        <v>0</v>
      </c>
      <c r="M62" s="467"/>
      <c r="N62" s="450">
        <v>0</v>
      </c>
      <c r="O62" s="467"/>
      <c r="P62" s="450">
        <v>0</v>
      </c>
      <c r="Q62" s="467"/>
      <c r="R62" s="450">
        <v>0</v>
      </c>
      <c r="S62" s="467"/>
      <c r="T62" s="450">
        <v>0</v>
      </c>
      <c r="U62" s="467"/>
      <c r="V62" s="450">
        <v>0</v>
      </c>
      <c r="W62" s="467"/>
      <c r="X62" s="450">
        <v>0</v>
      </c>
      <c r="Y62" s="467"/>
      <c r="Z62" s="450">
        <v>0</v>
      </c>
      <c r="AA62" s="467"/>
      <c r="AB62" s="450">
        <v>0</v>
      </c>
      <c r="AC62" s="467"/>
      <c r="AD62" s="450">
        <v>0</v>
      </c>
      <c r="AE62" s="467"/>
      <c r="AF62" s="450">
        <v>0</v>
      </c>
      <c r="AG62" s="467"/>
      <c r="AH62" s="450">
        <v>0</v>
      </c>
      <c r="AI62" s="467"/>
      <c r="AJ62" s="450">
        <v>0</v>
      </c>
      <c r="AK62" s="467"/>
      <c r="AL62" s="450">
        <v>0</v>
      </c>
      <c r="AM62" s="467"/>
      <c r="AN62" s="450">
        <v>0</v>
      </c>
      <c r="AO62" s="467"/>
      <c r="AP62" s="450">
        <v>0</v>
      </c>
      <c r="AQ62" s="467"/>
      <c r="AR62" s="450">
        <v>0</v>
      </c>
      <c r="AS62" s="467"/>
      <c r="AT62" s="450">
        <v>0</v>
      </c>
      <c r="AU62" s="467"/>
      <c r="AV62" s="450">
        <v>0</v>
      </c>
      <c r="AW62" s="467"/>
      <c r="AX62" s="450">
        <v>0</v>
      </c>
      <c r="AY62" s="467"/>
      <c r="AZ62" s="450">
        <v>0</v>
      </c>
      <c r="BA62" s="467"/>
      <c r="BB62" s="450">
        <v>0</v>
      </c>
      <c r="BC62" s="467"/>
      <c r="BD62" s="450">
        <v>0</v>
      </c>
      <c r="BE62" s="467"/>
      <c r="BF62" s="450">
        <v>0</v>
      </c>
      <c r="BG62" s="467"/>
      <c r="BH62" s="450">
        <v>0</v>
      </c>
      <c r="BI62" s="467"/>
      <c r="BJ62" s="449">
        <v>0</v>
      </c>
      <c r="BK62" s="467"/>
      <c r="BL62" s="450">
        <v>0</v>
      </c>
      <c r="BM62" s="472" t="s">
        <v>1610</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675">
        <v>0</v>
      </c>
      <c r="G63" s="467"/>
      <c r="H63" s="457">
        <v>0</v>
      </c>
      <c r="I63" s="467"/>
      <c r="J63" s="457">
        <v>0</v>
      </c>
      <c r="K63" s="467"/>
      <c r="L63" s="457">
        <v>0</v>
      </c>
      <c r="M63" s="467"/>
      <c r="N63" s="457">
        <v>0</v>
      </c>
      <c r="O63" s="467"/>
      <c r="P63" s="457">
        <v>0</v>
      </c>
      <c r="Q63" s="467"/>
      <c r="R63" s="457">
        <v>0</v>
      </c>
      <c r="S63" s="467"/>
      <c r="T63" s="457">
        <v>0</v>
      </c>
      <c r="U63" s="467"/>
      <c r="V63" s="457">
        <v>0</v>
      </c>
      <c r="W63" s="467"/>
      <c r="X63" s="457">
        <v>0</v>
      </c>
      <c r="Y63" s="467"/>
      <c r="Z63" s="457">
        <v>0</v>
      </c>
      <c r="AA63" s="467"/>
      <c r="AB63" s="457">
        <v>0</v>
      </c>
      <c r="AC63" s="467"/>
      <c r="AD63" s="457">
        <v>0</v>
      </c>
      <c r="AE63" s="467"/>
      <c r="AF63" s="457">
        <v>0</v>
      </c>
      <c r="AG63" s="467"/>
      <c r="AH63" s="457">
        <v>0</v>
      </c>
      <c r="AI63" s="467"/>
      <c r="AJ63" s="457">
        <v>0</v>
      </c>
      <c r="AK63" s="467"/>
      <c r="AL63" s="457">
        <v>0</v>
      </c>
      <c r="AM63" s="467"/>
      <c r="AN63" s="457">
        <v>0</v>
      </c>
      <c r="AO63" s="467"/>
      <c r="AP63" s="457">
        <v>0</v>
      </c>
      <c r="AQ63" s="467"/>
      <c r="AR63" s="457">
        <v>0</v>
      </c>
      <c r="AS63" s="467"/>
      <c r="AT63" s="457">
        <v>0</v>
      </c>
      <c r="AU63" s="467"/>
      <c r="AV63" s="457">
        <v>0</v>
      </c>
      <c r="AW63" s="467"/>
      <c r="AX63" s="457">
        <v>0</v>
      </c>
      <c r="AY63" s="467"/>
      <c r="AZ63" s="457">
        <v>0</v>
      </c>
      <c r="BA63" s="467"/>
      <c r="BB63" s="457">
        <v>0</v>
      </c>
      <c r="BC63" s="467"/>
      <c r="BD63" s="457">
        <v>0</v>
      </c>
      <c r="BE63" s="467"/>
      <c r="BF63" s="457">
        <v>0</v>
      </c>
      <c r="BG63" s="467"/>
      <c r="BH63" s="457">
        <v>0</v>
      </c>
      <c r="BI63" s="467"/>
      <c r="BJ63" s="456">
        <v>0</v>
      </c>
      <c r="BK63" s="467"/>
      <c r="BL63" s="457">
        <v>0</v>
      </c>
      <c r="BM63" s="472" t="s">
        <v>1610</v>
      </c>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672">
        <v>0</v>
      </c>
      <c r="G64" s="467"/>
      <c r="H64" s="450">
        <v>0</v>
      </c>
      <c r="I64" s="467"/>
      <c r="J64" s="450">
        <v>0</v>
      </c>
      <c r="K64" s="467"/>
      <c r="L64" s="450">
        <v>0</v>
      </c>
      <c r="M64" s="467"/>
      <c r="N64" s="450">
        <v>0</v>
      </c>
      <c r="O64" s="467"/>
      <c r="P64" s="450">
        <v>0</v>
      </c>
      <c r="Q64" s="467"/>
      <c r="R64" s="450">
        <v>0</v>
      </c>
      <c r="S64" s="467"/>
      <c r="T64" s="450">
        <v>0</v>
      </c>
      <c r="U64" s="467"/>
      <c r="V64" s="450">
        <v>0</v>
      </c>
      <c r="W64" s="467"/>
      <c r="X64" s="450">
        <v>0</v>
      </c>
      <c r="Y64" s="467"/>
      <c r="Z64" s="450">
        <v>0</v>
      </c>
      <c r="AA64" s="467"/>
      <c r="AB64" s="450">
        <v>0</v>
      </c>
      <c r="AC64" s="467"/>
      <c r="AD64" s="450">
        <v>0</v>
      </c>
      <c r="AE64" s="467"/>
      <c r="AF64" s="450">
        <v>0</v>
      </c>
      <c r="AG64" s="467"/>
      <c r="AH64" s="450">
        <v>0</v>
      </c>
      <c r="AI64" s="467"/>
      <c r="AJ64" s="450">
        <v>0</v>
      </c>
      <c r="AK64" s="467"/>
      <c r="AL64" s="450">
        <v>0</v>
      </c>
      <c r="AM64" s="467"/>
      <c r="AN64" s="450">
        <v>0</v>
      </c>
      <c r="AO64" s="467"/>
      <c r="AP64" s="450">
        <v>0</v>
      </c>
      <c r="AQ64" s="467"/>
      <c r="AR64" s="450">
        <v>0</v>
      </c>
      <c r="AS64" s="467"/>
      <c r="AT64" s="450">
        <v>0</v>
      </c>
      <c r="AU64" s="467"/>
      <c r="AV64" s="450">
        <v>0</v>
      </c>
      <c r="AW64" s="467"/>
      <c r="AX64" s="450">
        <v>0</v>
      </c>
      <c r="AY64" s="467"/>
      <c r="AZ64" s="450">
        <v>0</v>
      </c>
      <c r="BA64" s="467"/>
      <c r="BB64" s="450">
        <v>0</v>
      </c>
      <c r="BC64" s="467"/>
      <c r="BD64" s="450">
        <v>0</v>
      </c>
      <c r="BE64" s="467"/>
      <c r="BF64" s="450">
        <v>0</v>
      </c>
      <c r="BG64" s="467"/>
      <c r="BH64" s="450">
        <v>0</v>
      </c>
      <c r="BI64" s="467"/>
      <c r="BJ64" s="449">
        <v>0</v>
      </c>
      <c r="BK64" s="467"/>
      <c r="BL64" s="450">
        <v>0</v>
      </c>
      <c r="BM64" s="472" t="s">
        <v>1610</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455"/>
      <c r="G65" s="468"/>
      <c r="H65" s="455"/>
      <c r="I65" s="468"/>
      <c r="J65" s="455"/>
      <c r="K65" s="468"/>
      <c r="L65" s="455"/>
      <c r="M65" s="468"/>
      <c r="N65" s="455"/>
      <c r="O65" s="468"/>
      <c r="P65" s="455"/>
      <c r="Q65" s="468"/>
      <c r="R65" s="455"/>
      <c r="S65" s="468"/>
      <c r="T65" s="455"/>
      <c r="U65" s="468"/>
      <c r="V65" s="455"/>
      <c r="W65" s="468"/>
      <c r="X65" s="455"/>
      <c r="Y65" s="468"/>
      <c r="Z65" s="455"/>
      <c r="AA65" s="468"/>
      <c r="AB65" s="455"/>
      <c r="AC65" s="468"/>
      <c r="AD65" s="455"/>
      <c r="AE65" s="468"/>
      <c r="AF65" s="455"/>
      <c r="AG65" s="468"/>
      <c r="AH65" s="455"/>
      <c r="AI65" s="468"/>
      <c r="AJ65" s="455"/>
      <c r="AK65" s="468"/>
      <c r="AL65" s="455"/>
      <c r="AM65" s="468"/>
      <c r="AN65" s="455"/>
      <c r="AO65" s="468"/>
      <c r="AP65" s="455"/>
      <c r="AQ65" s="468"/>
      <c r="AR65" s="455"/>
      <c r="AS65" s="468"/>
      <c r="AT65" s="455"/>
      <c r="AU65" s="468"/>
      <c r="AV65" s="455"/>
      <c r="AW65" s="468"/>
      <c r="AX65" s="455"/>
      <c r="AY65" s="468"/>
      <c r="AZ65" s="455"/>
      <c r="BA65" s="468"/>
      <c r="BB65" s="455"/>
      <c r="BC65" s="468"/>
      <c r="BD65" s="455"/>
      <c r="BE65" s="468"/>
      <c r="BF65" s="455"/>
      <c r="BG65" s="468"/>
      <c r="BH65" s="455"/>
      <c r="BI65" s="468"/>
      <c r="BJ65" s="455"/>
      <c r="BK65" s="468"/>
      <c r="BL65" s="455"/>
      <c r="BM65" s="473"/>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673">
        <v>0</v>
      </c>
      <c r="G66" s="467"/>
      <c r="H66" s="452">
        <v>0</v>
      </c>
      <c r="I66" s="467"/>
      <c r="J66" s="452">
        <v>0</v>
      </c>
      <c r="K66" s="467"/>
      <c r="L66" s="452">
        <v>0</v>
      </c>
      <c r="M66" s="467"/>
      <c r="N66" s="452">
        <v>0</v>
      </c>
      <c r="O66" s="467"/>
      <c r="P66" s="452">
        <v>0</v>
      </c>
      <c r="Q66" s="467"/>
      <c r="R66" s="452">
        <v>0</v>
      </c>
      <c r="S66" s="467"/>
      <c r="T66" s="452">
        <v>0</v>
      </c>
      <c r="U66" s="467"/>
      <c r="V66" s="452">
        <v>0</v>
      </c>
      <c r="W66" s="467"/>
      <c r="X66" s="452">
        <v>0</v>
      </c>
      <c r="Y66" s="467"/>
      <c r="Z66" s="452">
        <v>0</v>
      </c>
      <c r="AA66" s="467"/>
      <c r="AB66" s="452">
        <v>0</v>
      </c>
      <c r="AC66" s="467"/>
      <c r="AD66" s="452">
        <v>0</v>
      </c>
      <c r="AE66" s="467"/>
      <c r="AF66" s="452">
        <v>0</v>
      </c>
      <c r="AG66" s="467"/>
      <c r="AH66" s="452">
        <v>0</v>
      </c>
      <c r="AI66" s="467"/>
      <c r="AJ66" s="452">
        <v>0</v>
      </c>
      <c r="AK66" s="467"/>
      <c r="AL66" s="452">
        <v>0</v>
      </c>
      <c r="AM66" s="467"/>
      <c r="AN66" s="452">
        <v>0</v>
      </c>
      <c r="AO66" s="467"/>
      <c r="AP66" s="452">
        <v>0</v>
      </c>
      <c r="AQ66" s="467"/>
      <c r="AR66" s="452">
        <v>0</v>
      </c>
      <c r="AS66" s="467"/>
      <c r="AT66" s="452">
        <v>0</v>
      </c>
      <c r="AU66" s="467"/>
      <c r="AV66" s="452">
        <v>0</v>
      </c>
      <c r="AW66" s="467"/>
      <c r="AX66" s="452">
        <v>0</v>
      </c>
      <c r="AY66" s="467"/>
      <c r="AZ66" s="452">
        <v>0</v>
      </c>
      <c r="BA66" s="467"/>
      <c r="BB66" s="452">
        <v>0</v>
      </c>
      <c r="BC66" s="467"/>
      <c r="BD66" s="452">
        <v>0</v>
      </c>
      <c r="BE66" s="467"/>
      <c r="BF66" s="452">
        <v>0</v>
      </c>
      <c r="BG66" s="467"/>
      <c r="BH66" s="452">
        <v>0</v>
      </c>
      <c r="BI66" s="467"/>
      <c r="BJ66" s="451">
        <v>0</v>
      </c>
      <c r="BK66" s="467"/>
      <c r="BL66" s="452">
        <v>0</v>
      </c>
      <c r="BM66" s="472" t="s">
        <v>1610</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673">
        <v>0</v>
      </c>
      <c r="G67" s="467"/>
      <c r="H67" s="452">
        <v>0</v>
      </c>
      <c r="I67" s="467"/>
      <c r="J67" s="452">
        <v>0</v>
      </c>
      <c r="K67" s="467"/>
      <c r="L67" s="452">
        <v>0</v>
      </c>
      <c r="M67" s="467"/>
      <c r="N67" s="452">
        <v>0</v>
      </c>
      <c r="O67" s="467"/>
      <c r="P67" s="452">
        <v>0</v>
      </c>
      <c r="Q67" s="467"/>
      <c r="R67" s="452">
        <v>0</v>
      </c>
      <c r="S67" s="467"/>
      <c r="T67" s="452">
        <v>0</v>
      </c>
      <c r="U67" s="467"/>
      <c r="V67" s="452">
        <v>0</v>
      </c>
      <c r="W67" s="467"/>
      <c r="X67" s="452">
        <v>0</v>
      </c>
      <c r="Y67" s="467"/>
      <c r="Z67" s="452">
        <v>0</v>
      </c>
      <c r="AA67" s="467"/>
      <c r="AB67" s="452">
        <v>0</v>
      </c>
      <c r="AC67" s="467"/>
      <c r="AD67" s="452">
        <v>0</v>
      </c>
      <c r="AE67" s="467"/>
      <c r="AF67" s="452">
        <v>0</v>
      </c>
      <c r="AG67" s="467"/>
      <c r="AH67" s="452">
        <v>0</v>
      </c>
      <c r="AI67" s="467"/>
      <c r="AJ67" s="452">
        <v>0</v>
      </c>
      <c r="AK67" s="467"/>
      <c r="AL67" s="452">
        <v>0</v>
      </c>
      <c r="AM67" s="467"/>
      <c r="AN67" s="452">
        <v>0</v>
      </c>
      <c r="AO67" s="467"/>
      <c r="AP67" s="452">
        <v>0</v>
      </c>
      <c r="AQ67" s="467"/>
      <c r="AR67" s="452">
        <v>0</v>
      </c>
      <c r="AS67" s="467"/>
      <c r="AT67" s="452">
        <v>0</v>
      </c>
      <c r="AU67" s="467"/>
      <c r="AV67" s="452">
        <v>0</v>
      </c>
      <c r="AW67" s="467"/>
      <c r="AX67" s="452">
        <v>0</v>
      </c>
      <c r="AY67" s="467"/>
      <c r="AZ67" s="452">
        <v>0</v>
      </c>
      <c r="BA67" s="467"/>
      <c r="BB67" s="452">
        <v>0</v>
      </c>
      <c r="BC67" s="467"/>
      <c r="BD67" s="452">
        <v>0</v>
      </c>
      <c r="BE67" s="467"/>
      <c r="BF67" s="452">
        <v>0</v>
      </c>
      <c r="BG67" s="467"/>
      <c r="BH67" s="452">
        <v>0</v>
      </c>
      <c r="BI67" s="467"/>
      <c r="BJ67" s="451">
        <v>0</v>
      </c>
      <c r="BK67" s="467"/>
      <c r="BL67" s="452">
        <v>0</v>
      </c>
      <c r="BM67" s="472" t="s">
        <v>1610</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674">
        <v>0</v>
      </c>
      <c r="G68" s="467"/>
      <c r="H68" s="454">
        <v>0</v>
      </c>
      <c r="I68" s="467"/>
      <c r="J68" s="454">
        <v>0</v>
      </c>
      <c r="K68" s="467"/>
      <c r="L68" s="454">
        <v>0</v>
      </c>
      <c r="M68" s="467"/>
      <c r="N68" s="454">
        <v>0</v>
      </c>
      <c r="O68" s="467"/>
      <c r="P68" s="454">
        <v>0</v>
      </c>
      <c r="Q68" s="467"/>
      <c r="R68" s="454">
        <v>0</v>
      </c>
      <c r="S68" s="467"/>
      <c r="T68" s="454">
        <v>0</v>
      </c>
      <c r="U68" s="467"/>
      <c r="V68" s="454">
        <v>0</v>
      </c>
      <c r="W68" s="467"/>
      <c r="X68" s="454">
        <v>0</v>
      </c>
      <c r="Y68" s="467"/>
      <c r="Z68" s="454">
        <v>0</v>
      </c>
      <c r="AA68" s="467"/>
      <c r="AB68" s="454">
        <v>0</v>
      </c>
      <c r="AC68" s="467"/>
      <c r="AD68" s="454">
        <v>0</v>
      </c>
      <c r="AE68" s="467"/>
      <c r="AF68" s="454">
        <v>0</v>
      </c>
      <c r="AG68" s="467"/>
      <c r="AH68" s="454">
        <v>0</v>
      </c>
      <c r="AI68" s="467"/>
      <c r="AJ68" s="454">
        <v>0</v>
      </c>
      <c r="AK68" s="467"/>
      <c r="AL68" s="454">
        <v>0</v>
      </c>
      <c r="AM68" s="467"/>
      <c r="AN68" s="454">
        <v>0</v>
      </c>
      <c r="AO68" s="467"/>
      <c r="AP68" s="454">
        <v>0</v>
      </c>
      <c r="AQ68" s="467"/>
      <c r="AR68" s="454">
        <v>0</v>
      </c>
      <c r="AS68" s="467"/>
      <c r="AT68" s="454">
        <v>0</v>
      </c>
      <c r="AU68" s="467"/>
      <c r="AV68" s="454">
        <v>0</v>
      </c>
      <c r="AW68" s="467"/>
      <c r="AX68" s="454">
        <v>0</v>
      </c>
      <c r="AY68" s="467"/>
      <c r="AZ68" s="454">
        <v>0</v>
      </c>
      <c r="BA68" s="467"/>
      <c r="BB68" s="454">
        <v>0</v>
      </c>
      <c r="BC68" s="467"/>
      <c r="BD68" s="454">
        <v>0</v>
      </c>
      <c r="BE68" s="467"/>
      <c r="BF68" s="454">
        <v>0</v>
      </c>
      <c r="BG68" s="467"/>
      <c r="BH68" s="454">
        <v>0</v>
      </c>
      <c r="BI68" s="467"/>
      <c r="BJ68" s="453">
        <v>0</v>
      </c>
      <c r="BK68" s="467"/>
      <c r="BL68" s="454">
        <v>0</v>
      </c>
      <c r="BM68" s="472" t="s">
        <v>1610</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455"/>
      <c r="G69" s="468"/>
      <c r="H69" s="455"/>
      <c r="I69" s="468"/>
      <c r="J69" s="455"/>
      <c r="K69" s="468"/>
      <c r="L69" s="455"/>
      <c r="M69" s="468"/>
      <c r="N69" s="455"/>
      <c r="O69" s="468"/>
      <c r="P69" s="455"/>
      <c r="Q69" s="468"/>
      <c r="R69" s="455"/>
      <c r="S69" s="468"/>
      <c r="T69" s="455"/>
      <c r="U69" s="468"/>
      <c r="V69" s="455"/>
      <c r="W69" s="468"/>
      <c r="X69" s="455"/>
      <c r="Y69" s="468"/>
      <c r="Z69" s="455"/>
      <c r="AA69" s="468"/>
      <c r="AB69" s="455"/>
      <c r="AC69" s="468"/>
      <c r="AD69" s="455"/>
      <c r="AE69" s="468"/>
      <c r="AF69" s="455"/>
      <c r="AG69" s="468"/>
      <c r="AH69" s="455"/>
      <c r="AI69" s="468"/>
      <c r="AJ69" s="455"/>
      <c r="AK69" s="468"/>
      <c r="AL69" s="455"/>
      <c r="AM69" s="468"/>
      <c r="AN69" s="455"/>
      <c r="AO69" s="468"/>
      <c r="AP69" s="455"/>
      <c r="AQ69" s="468"/>
      <c r="AR69" s="455"/>
      <c r="AS69" s="468"/>
      <c r="AT69" s="455"/>
      <c r="AU69" s="468"/>
      <c r="AV69" s="455"/>
      <c r="AW69" s="468"/>
      <c r="AX69" s="455"/>
      <c r="AY69" s="468"/>
      <c r="AZ69" s="455"/>
      <c r="BA69" s="468"/>
      <c r="BB69" s="455"/>
      <c r="BC69" s="468"/>
      <c r="BD69" s="455"/>
      <c r="BE69" s="468"/>
      <c r="BF69" s="455"/>
      <c r="BG69" s="468"/>
      <c r="BH69" s="455"/>
      <c r="BI69" s="468"/>
      <c r="BJ69" s="455"/>
      <c r="BK69" s="468"/>
      <c r="BL69" s="455"/>
      <c r="BM69" s="473"/>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673">
        <v>0</v>
      </c>
      <c r="G70" s="467"/>
      <c r="H70" s="452">
        <v>0</v>
      </c>
      <c r="I70" s="467"/>
      <c r="J70" s="452">
        <v>0</v>
      </c>
      <c r="K70" s="467"/>
      <c r="L70" s="452">
        <v>0</v>
      </c>
      <c r="M70" s="467"/>
      <c r="N70" s="452">
        <v>0</v>
      </c>
      <c r="O70" s="467"/>
      <c r="P70" s="452">
        <v>0</v>
      </c>
      <c r="Q70" s="467"/>
      <c r="R70" s="452">
        <v>0</v>
      </c>
      <c r="S70" s="467"/>
      <c r="T70" s="452">
        <v>0</v>
      </c>
      <c r="U70" s="467"/>
      <c r="V70" s="452">
        <v>0</v>
      </c>
      <c r="W70" s="467"/>
      <c r="X70" s="452">
        <v>0</v>
      </c>
      <c r="Y70" s="467"/>
      <c r="Z70" s="452">
        <v>0</v>
      </c>
      <c r="AA70" s="467"/>
      <c r="AB70" s="452">
        <v>0</v>
      </c>
      <c r="AC70" s="467"/>
      <c r="AD70" s="452">
        <v>0</v>
      </c>
      <c r="AE70" s="467"/>
      <c r="AF70" s="452">
        <v>0</v>
      </c>
      <c r="AG70" s="467"/>
      <c r="AH70" s="452">
        <v>0</v>
      </c>
      <c r="AI70" s="467"/>
      <c r="AJ70" s="452">
        <v>0</v>
      </c>
      <c r="AK70" s="467"/>
      <c r="AL70" s="452">
        <v>0</v>
      </c>
      <c r="AM70" s="467"/>
      <c r="AN70" s="452">
        <v>0</v>
      </c>
      <c r="AO70" s="467"/>
      <c r="AP70" s="452">
        <v>0</v>
      </c>
      <c r="AQ70" s="467"/>
      <c r="AR70" s="452">
        <v>0</v>
      </c>
      <c r="AS70" s="467"/>
      <c r="AT70" s="452">
        <v>0</v>
      </c>
      <c r="AU70" s="467"/>
      <c r="AV70" s="452">
        <v>0</v>
      </c>
      <c r="AW70" s="467"/>
      <c r="AX70" s="452">
        <v>0</v>
      </c>
      <c r="AY70" s="467"/>
      <c r="AZ70" s="452">
        <v>0</v>
      </c>
      <c r="BA70" s="467"/>
      <c r="BB70" s="452">
        <v>0</v>
      </c>
      <c r="BC70" s="467"/>
      <c r="BD70" s="452">
        <v>0</v>
      </c>
      <c r="BE70" s="467"/>
      <c r="BF70" s="452">
        <v>0</v>
      </c>
      <c r="BG70" s="467"/>
      <c r="BH70" s="452">
        <v>0</v>
      </c>
      <c r="BI70" s="467"/>
      <c r="BJ70" s="451">
        <v>0</v>
      </c>
      <c r="BK70" s="467"/>
      <c r="BL70" s="452">
        <v>0</v>
      </c>
      <c r="BM70" s="472" t="s">
        <v>1610</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673">
        <v>0</v>
      </c>
      <c r="G71" s="467"/>
      <c r="H71" s="452">
        <v>0</v>
      </c>
      <c r="I71" s="467"/>
      <c r="J71" s="452">
        <v>0</v>
      </c>
      <c r="K71" s="467"/>
      <c r="L71" s="452">
        <v>0</v>
      </c>
      <c r="M71" s="467"/>
      <c r="N71" s="452">
        <v>0</v>
      </c>
      <c r="O71" s="467"/>
      <c r="P71" s="452">
        <v>0</v>
      </c>
      <c r="Q71" s="467"/>
      <c r="R71" s="452">
        <v>0</v>
      </c>
      <c r="S71" s="467"/>
      <c r="T71" s="452">
        <v>0</v>
      </c>
      <c r="U71" s="467"/>
      <c r="V71" s="452">
        <v>0</v>
      </c>
      <c r="W71" s="467"/>
      <c r="X71" s="452">
        <v>0</v>
      </c>
      <c r="Y71" s="467"/>
      <c r="Z71" s="452">
        <v>0</v>
      </c>
      <c r="AA71" s="467"/>
      <c r="AB71" s="452">
        <v>0</v>
      </c>
      <c r="AC71" s="467"/>
      <c r="AD71" s="452">
        <v>0</v>
      </c>
      <c r="AE71" s="467"/>
      <c r="AF71" s="452">
        <v>0</v>
      </c>
      <c r="AG71" s="467"/>
      <c r="AH71" s="452">
        <v>0</v>
      </c>
      <c r="AI71" s="467"/>
      <c r="AJ71" s="452">
        <v>0</v>
      </c>
      <c r="AK71" s="467"/>
      <c r="AL71" s="452">
        <v>0</v>
      </c>
      <c r="AM71" s="467"/>
      <c r="AN71" s="452">
        <v>0</v>
      </c>
      <c r="AO71" s="467"/>
      <c r="AP71" s="452">
        <v>0</v>
      </c>
      <c r="AQ71" s="467"/>
      <c r="AR71" s="452">
        <v>0</v>
      </c>
      <c r="AS71" s="467"/>
      <c r="AT71" s="452">
        <v>0</v>
      </c>
      <c r="AU71" s="467"/>
      <c r="AV71" s="452">
        <v>0</v>
      </c>
      <c r="AW71" s="467"/>
      <c r="AX71" s="452">
        <v>0</v>
      </c>
      <c r="AY71" s="467"/>
      <c r="AZ71" s="452">
        <v>0</v>
      </c>
      <c r="BA71" s="467"/>
      <c r="BB71" s="452">
        <v>0</v>
      </c>
      <c r="BC71" s="467"/>
      <c r="BD71" s="452">
        <v>0</v>
      </c>
      <c r="BE71" s="467"/>
      <c r="BF71" s="452">
        <v>0</v>
      </c>
      <c r="BG71" s="467"/>
      <c r="BH71" s="452">
        <v>0</v>
      </c>
      <c r="BI71" s="467"/>
      <c r="BJ71" s="451">
        <v>0</v>
      </c>
      <c r="BK71" s="467"/>
      <c r="BL71" s="452">
        <v>0</v>
      </c>
      <c r="BM71" s="472" t="s">
        <v>1610</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672">
        <v>0</v>
      </c>
      <c r="G72" s="467"/>
      <c r="H72" s="450">
        <v>0</v>
      </c>
      <c r="I72" s="467"/>
      <c r="J72" s="450">
        <v>0</v>
      </c>
      <c r="K72" s="467"/>
      <c r="L72" s="450">
        <v>0</v>
      </c>
      <c r="M72" s="467"/>
      <c r="N72" s="450">
        <v>0</v>
      </c>
      <c r="O72" s="467"/>
      <c r="P72" s="450">
        <v>0</v>
      </c>
      <c r="Q72" s="467"/>
      <c r="R72" s="450">
        <v>0</v>
      </c>
      <c r="S72" s="467"/>
      <c r="T72" s="450">
        <v>0</v>
      </c>
      <c r="U72" s="467"/>
      <c r="V72" s="450">
        <v>0</v>
      </c>
      <c r="W72" s="467"/>
      <c r="X72" s="450">
        <v>0</v>
      </c>
      <c r="Y72" s="467"/>
      <c r="Z72" s="450">
        <v>0</v>
      </c>
      <c r="AA72" s="467"/>
      <c r="AB72" s="450">
        <v>0</v>
      </c>
      <c r="AC72" s="467"/>
      <c r="AD72" s="450">
        <v>0</v>
      </c>
      <c r="AE72" s="467"/>
      <c r="AF72" s="450">
        <v>0</v>
      </c>
      <c r="AG72" s="467"/>
      <c r="AH72" s="450">
        <v>0</v>
      </c>
      <c r="AI72" s="467"/>
      <c r="AJ72" s="450">
        <v>0</v>
      </c>
      <c r="AK72" s="467"/>
      <c r="AL72" s="450">
        <v>0</v>
      </c>
      <c r="AM72" s="467"/>
      <c r="AN72" s="450">
        <v>0</v>
      </c>
      <c r="AO72" s="467"/>
      <c r="AP72" s="450">
        <v>0</v>
      </c>
      <c r="AQ72" s="467"/>
      <c r="AR72" s="450">
        <v>0</v>
      </c>
      <c r="AS72" s="467"/>
      <c r="AT72" s="450">
        <v>0</v>
      </c>
      <c r="AU72" s="467"/>
      <c r="AV72" s="450">
        <v>0</v>
      </c>
      <c r="AW72" s="467"/>
      <c r="AX72" s="450">
        <v>0</v>
      </c>
      <c r="AY72" s="467"/>
      <c r="AZ72" s="450">
        <v>0</v>
      </c>
      <c r="BA72" s="467"/>
      <c r="BB72" s="450">
        <v>0</v>
      </c>
      <c r="BC72" s="467"/>
      <c r="BD72" s="450">
        <v>0</v>
      </c>
      <c r="BE72" s="467"/>
      <c r="BF72" s="450">
        <v>0</v>
      </c>
      <c r="BG72" s="467"/>
      <c r="BH72" s="450">
        <v>0</v>
      </c>
      <c r="BI72" s="467"/>
      <c r="BJ72" s="449">
        <v>0</v>
      </c>
      <c r="BK72" s="467"/>
      <c r="BL72" s="450">
        <v>0</v>
      </c>
      <c r="BM72" s="472" t="s">
        <v>1610</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673">
        <v>0</v>
      </c>
      <c r="G73" s="467"/>
      <c r="H73" s="452">
        <v>0</v>
      </c>
      <c r="I73" s="467"/>
      <c r="J73" s="452">
        <v>0</v>
      </c>
      <c r="K73" s="467"/>
      <c r="L73" s="452">
        <v>0</v>
      </c>
      <c r="M73" s="467"/>
      <c r="N73" s="452">
        <v>0</v>
      </c>
      <c r="O73" s="467"/>
      <c r="P73" s="452">
        <v>0</v>
      </c>
      <c r="Q73" s="467"/>
      <c r="R73" s="452">
        <v>0</v>
      </c>
      <c r="S73" s="467"/>
      <c r="T73" s="452">
        <v>0</v>
      </c>
      <c r="U73" s="467"/>
      <c r="V73" s="452">
        <v>0</v>
      </c>
      <c r="W73" s="467"/>
      <c r="X73" s="452">
        <v>0</v>
      </c>
      <c r="Y73" s="467"/>
      <c r="Z73" s="452">
        <v>0</v>
      </c>
      <c r="AA73" s="467"/>
      <c r="AB73" s="452">
        <v>0</v>
      </c>
      <c r="AC73" s="467"/>
      <c r="AD73" s="452">
        <v>0</v>
      </c>
      <c r="AE73" s="467"/>
      <c r="AF73" s="452">
        <v>0</v>
      </c>
      <c r="AG73" s="467"/>
      <c r="AH73" s="452">
        <v>0</v>
      </c>
      <c r="AI73" s="467"/>
      <c r="AJ73" s="452">
        <v>0</v>
      </c>
      <c r="AK73" s="467"/>
      <c r="AL73" s="452">
        <v>0</v>
      </c>
      <c r="AM73" s="467"/>
      <c r="AN73" s="452">
        <v>0</v>
      </c>
      <c r="AO73" s="467"/>
      <c r="AP73" s="452">
        <v>0</v>
      </c>
      <c r="AQ73" s="467"/>
      <c r="AR73" s="452">
        <v>0</v>
      </c>
      <c r="AS73" s="467"/>
      <c r="AT73" s="452">
        <v>0</v>
      </c>
      <c r="AU73" s="467"/>
      <c r="AV73" s="452">
        <v>0</v>
      </c>
      <c r="AW73" s="467"/>
      <c r="AX73" s="452">
        <v>0</v>
      </c>
      <c r="AY73" s="467"/>
      <c r="AZ73" s="452">
        <v>0</v>
      </c>
      <c r="BA73" s="467"/>
      <c r="BB73" s="452">
        <v>0</v>
      </c>
      <c r="BC73" s="467"/>
      <c r="BD73" s="452">
        <v>0</v>
      </c>
      <c r="BE73" s="467"/>
      <c r="BF73" s="452">
        <v>0</v>
      </c>
      <c r="BG73" s="467"/>
      <c r="BH73" s="452">
        <v>0</v>
      </c>
      <c r="BI73" s="467"/>
      <c r="BJ73" s="451">
        <v>0</v>
      </c>
      <c r="BK73" s="467"/>
      <c r="BL73" s="452">
        <v>0</v>
      </c>
      <c r="BM73" s="472" t="s">
        <v>1610</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673">
        <v>0</v>
      </c>
      <c r="G74" s="467"/>
      <c r="H74" s="452">
        <v>0</v>
      </c>
      <c r="I74" s="467"/>
      <c r="J74" s="452">
        <v>0</v>
      </c>
      <c r="K74" s="467"/>
      <c r="L74" s="452">
        <v>0</v>
      </c>
      <c r="M74" s="467"/>
      <c r="N74" s="452">
        <v>0</v>
      </c>
      <c r="O74" s="467"/>
      <c r="P74" s="452">
        <v>0</v>
      </c>
      <c r="Q74" s="467"/>
      <c r="R74" s="452">
        <v>0</v>
      </c>
      <c r="S74" s="467"/>
      <c r="T74" s="452">
        <v>0</v>
      </c>
      <c r="U74" s="467"/>
      <c r="V74" s="452">
        <v>0</v>
      </c>
      <c r="W74" s="467"/>
      <c r="X74" s="452">
        <v>0</v>
      </c>
      <c r="Y74" s="467"/>
      <c r="Z74" s="452">
        <v>0</v>
      </c>
      <c r="AA74" s="467"/>
      <c r="AB74" s="452">
        <v>0</v>
      </c>
      <c r="AC74" s="467"/>
      <c r="AD74" s="452">
        <v>0</v>
      </c>
      <c r="AE74" s="467"/>
      <c r="AF74" s="452">
        <v>0</v>
      </c>
      <c r="AG74" s="467"/>
      <c r="AH74" s="452">
        <v>0</v>
      </c>
      <c r="AI74" s="467"/>
      <c r="AJ74" s="452">
        <v>0</v>
      </c>
      <c r="AK74" s="467"/>
      <c r="AL74" s="452">
        <v>0</v>
      </c>
      <c r="AM74" s="467"/>
      <c r="AN74" s="452">
        <v>0</v>
      </c>
      <c r="AO74" s="467"/>
      <c r="AP74" s="452">
        <v>0</v>
      </c>
      <c r="AQ74" s="467"/>
      <c r="AR74" s="452">
        <v>0</v>
      </c>
      <c r="AS74" s="467"/>
      <c r="AT74" s="452">
        <v>0</v>
      </c>
      <c r="AU74" s="467"/>
      <c r="AV74" s="452">
        <v>0</v>
      </c>
      <c r="AW74" s="467"/>
      <c r="AX74" s="452">
        <v>0</v>
      </c>
      <c r="AY74" s="467"/>
      <c r="AZ74" s="452">
        <v>0</v>
      </c>
      <c r="BA74" s="467"/>
      <c r="BB74" s="452">
        <v>0</v>
      </c>
      <c r="BC74" s="467"/>
      <c r="BD74" s="452">
        <v>0</v>
      </c>
      <c r="BE74" s="467"/>
      <c r="BF74" s="452">
        <v>0</v>
      </c>
      <c r="BG74" s="467"/>
      <c r="BH74" s="452">
        <v>0</v>
      </c>
      <c r="BI74" s="467"/>
      <c r="BJ74" s="451">
        <v>0</v>
      </c>
      <c r="BK74" s="467"/>
      <c r="BL74" s="452">
        <v>0</v>
      </c>
      <c r="BM74" s="472" t="s">
        <v>1610</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673">
        <v>0</v>
      </c>
      <c r="G75" s="467"/>
      <c r="H75" s="452">
        <v>0</v>
      </c>
      <c r="I75" s="467"/>
      <c r="J75" s="452">
        <v>0</v>
      </c>
      <c r="K75" s="467"/>
      <c r="L75" s="452">
        <v>0</v>
      </c>
      <c r="M75" s="467"/>
      <c r="N75" s="452">
        <v>0</v>
      </c>
      <c r="O75" s="467"/>
      <c r="P75" s="452">
        <v>0</v>
      </c>
      <c r="Q75" s="467"/>
      <c r="R75" s="452">
        <v>0</v>
      </c>
      <c r="S75" s="467"/>
      <c r="T75" s="452">
        <v>0</v>
      </c>
      <c r="U75" s="467"/>
      <c r="V75" s="452">
        <v>0</v>
      </c>
      <c r="W75" s="467"/>
      <c r="X75" s="452">
        <v>0</v>
      </c>
      <c r="Y75" s="467"/>
      <c r="Z75" s="452">
        <v>0</v>
      </c>
      <c r="AA75" s="467"/>
      <c r="AB75" s="452">
        <v>0</v>
      </c>
      <c r="AC75" s="467"/>
      <c r="AD75" s="452">
        <v>0</v>
      </c>
      <c r="AE75" s="467"/>
      <c r="AF75" s="452">
        <v>0</v>
      </c>
      <c r="AG75" s="467"/>
      <c r="AH75" s="452">
        <v>0</v>
      </c>
      <c r="AI75" s="467"/>
      <c r="AJ75" s="452">
        <v>0</v>
      </c>
      <c r="AK75" s="467"/>
      <c r="AL75" s="452">
        <v>0</v>
      </c>
      <c r="AM75" s="467"/>
      <c r="AN75" s="452">
        <v>0</v>
      </c>
      <c r="AO75" s="467"/>
      <c r="AP75" s="452">
        <v>0</v>
      </c>
      <c r="AQ75" s="467"/>
      <c r="AR75" s="452">
        <v>0</v>
      </c>
      <c r="AS75" s="467"/>
      <c r="AT75" s="452">
        <v>0</v>
      </c>
      <c r="AU75" s="467"/>
      <c r="AV75" s="452">
        <v>0</v>
      </c>
      <c r="AW75" s="467"/>
      <c r="AX75" s="452">
        <v>0</v>
      </c>
      <c r="AY75" s="467"/>
      <c r="AZ75" s="452">
        <v>0</v>
      </c>
      <c r="BA75" s="467"/>
      <c r="BB75" s="452">
        <v>0</v>
      </c>
      <c r="BC75" s="467"/>
      <c r="BD75" s="452">
        <v>0</v>
      </c>
      <c r="BE75" s="467"/>
      <c r="BF75" s="452">
        <v>0</v>
      </c>
      <c r="BG75" s="467"/>
      <c r="BH75" s="452">
        <v>0</v>
      </c>
      <c r="BI75" s="467"/>
      <c r="BJ75" s="451">
        <v>0</v>
      </c>
      <c r="BK75" s="467"/>
      <c r="BL75" s="452">
        <v>0</v>
      </c>
      <c r="BM75" s="472" t="s">
        <v>1610</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673">
        <v>0</v>
      </c>
      <c r="G76" s="467"/>
      <c r="H76" s="452">
        <v>0</v>
      </c>
      <c r="I76" s="467"/>
      <c r="J76" s="452">
        <v>0</v>
      </c>
      <c r="K76" s="467"/>
      <c r="L76" s="452">
        <v>0</v>
      </c>
      <c r="M76" s="467"/>
      <c r="N76" s="452">
        <v>0</v>
      </c>
      <c r="O76" s="467"/>
      <c r="P76" s="452">
        <v>0</v>
      </c>
      <c r="Q76" s="467"/>
      <c r="R76" s="452">
        <v>0</v>
      </c>
      <c r="S76" s="467"/>
      <c r="T76" s="452">
        <v>0</v>
      </c>
      <c r="U76" s="467"/>
      <c r="V76" s="452">
        <v>0</v>
      </c>
      <c r="W76" s="467"/>
      <c r="X76" s="452">
        <v>0</v>
      </c>
      <c r="Y76" s="467"/>
      <c r="Z76" s="452">
        <v>0</v>
      </c>
      <c r="AA76" s="467"/>
      <c r="AB76" s="452">
        <v>0</v>
      </c>
      <c r="AC76" s="467"/>
      <c r="AD76" s="452">
        <v>0</v>
      </c>
      <c r="AE76" s="467"/>
      <c r="AF76" s="452">
        <v>0</v>
      </c>
      <c r="AG76" s="467"/>
      <c r="AH76" s="452">
        <v>0</v>
      </c>
      <c r="AI76" s="467"/>
      <c r="AJ76" s="452">
        <v>0</v>
      </c>
      <c r="AK76" s="467"/>
      <c r="AL76" s="452">
        <v>0</v>
      </c>
      <c r="AM76" s="467"/>
      <c r="AN76" s="452">
        <v>0</v>
      </c>
      <c r="AO76" s="467"/>
      <c r="AP76" s="452">
        <v>0</v>
      </c>
      <c r="AQ76" s="467"/>
      <c r="AR76" s="452">
        <v>0</v>
      </c>
      <c r="AS76" s="467"/>
      <c r="AT76" s="452">
        <v>0</v>
      </c>
      <c r="AU76" s="467"/>
      <c r="AV76" s="452">
        <v>0</v>
      </c>
      <c r="AW76" s="467"/>
      <c r="AX76" s="452">
        <v>0</v>
      </c>
      <c r="AY76" s="467"/>
      <c r="AZ76" s="452">
        <v>0</v>
      </c>
      <c r="BA76" s="467"/>
      <c r="BB76" s="452">
        <v>0</v>
      </c>
      <c r="BC76" s="467"/>
      <c r="BD76" s="452">
        <v>0</v>
      </c>
      <c r="BE76" s="467"/>
      <c r="BF76" s="452">
        <v>0</v>
      </c>
      <c r="BG76" s="467"/>
      <c r="BH76" s="452">
        <v>0</v>
      </c>
      <c r="BI76" s="467"/>
      <c r="BJ76" s="451">
        <v>0</v>
      </c>
      <c r="BK76" s="467"/>
      <c r="BL76" s="452">
        <v>0</v>
      </c>
      <c r="BM76" s="472" t="s">
        <v>1610</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672">
        <v>0</v>
      </c>
      <c r="G77" s="467"/>
      <c r="H77" s="450">
        <v>0</v>
      </c>
      <c r="I77" s="467"/>
      <c r="J77" s="450">
        <v>0</v>
      </c>
      <c r="K77" s="467"/>
      <c r="L77" s="450">
        <v>0</v>
      </c>
      <c r="M77" s="467"/>
      <c r="N77" s="450">
        <v>0</v>
      </c>
      <c r="O77" s="467"/>
      <c r="P77" s="450">
        <v>0</v>
      </c>
      <c r="Q77" s="467"/>
      <c r="R77" s="450">
        <v>0</v>
      </c>
      <c r="S77" s="467"/>
      <c r="T77" s="450">
        <v>0</v>
      </c>
      <c r="U77" s="467"/>
      <c r="V77" s="450">
        <v>0</v>
      </c>
      <c r="W77" s="467"/>
      <c r="X77" s="450">
        <v>0</v>
      </c>
      <c r="Y77" s="467"/>
      <c r="Z77" s="450">
        <v>0</v>
      </c>
      <c r="AA77" s="467"/>
      <c r="AB77" s="450">
        <v>0</v>
      </c>
      <c r="AC77" s="467"/>
      <c r="AD77" s="450">
        <v>0</v>
      </c>
      <c r="AE77" s="467"/>
      <c r="AF77" s="450">
        <v>0</v>
      </c>
      <c r="AG77" s="467"/>
      <c r="AH77" s="450">
        <v>0</v>
      </c>
      <c r="AI77" s="467"/>
      <c r="AJ77" s="450">
        <v>0</v>
      </c>
      <c r="AK77" s="467"/>
      <c r="AL77" s="450">
        <v>0</v>
      </c>
      <c r="AM77" s="467"/>
      <c r="AN77" s="450">
        <v>0</v>
      </c>
      <c r="AO77" s="467"/>
      <c r="AP77" s="450">
        <v>0</v>
      </c>
      <c r="AQ77" s="467"/>
      <c r="AR77" s="450">
        <v>0</v>
      </c>
      <c r="AS77" s="467"/>
      <c r="AT77" s="450">
        <v>0</v>
      </c>
      <c r="AU77" s="467"/>
      <c r="AV77" s="450">
        <v>0</v>
      </c>
      <c r="AW77" s="467"/>
      <c r="AX77" s="450">
        <v>0</v>
      </c>
      <c r="AY77" s="467"/>
      <c r="AZ77" s="450">
        <v>0</v>
      </c>
      <c r="BA77" s="467"/>
      <c r="BB77" s="450">
        <v>0</v>
      </c>
      <c r="BC77" s="467"/>
      <c r="BD77" s="450">
        <v>0</v>
      </c>
      <c r="BE77" s="467"/>
      <c r="BF77" s="450">
        <v>0</v>
      </c>
      <c r="BG77" s="467"/>
      <c r="BH77" s="450">
        <v>0</v>
      </c>
      <c r="BI77" s="467"/>
      <c r="BJ77" s="449">
        <v>0</v>
      </c>
      <c r="BK77" s="467"/>
      <c r="BL77" s="450">
        <v>0</v>
      </c>
      <c r="BM77" s="472" t="s">
        <v>1610</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672">
        <v>0</v>
      </c>
      <c r="G78" s="467"/>
      <c r="H78" s="450">
        <v>0</v>
      </c>
      <c r="I78" s="467"/>
      <c r="J78" s="450">
        <v>0</v>
      </c>
      <c r="K78" s="467"/>
      <c r="L78" s="450">
        <v>0</v>
      </c>
      <c r="M78" s="467"/>
      <c r="N78" s="450">
        <v>0</v>
      </c>
      <c r="O78" s="467"/>
      <c r="P78" s="450">
        <v>0</v>
      </c>
      <c r="Q78" s="467"/>
      <c r="R78" s="450">
        <v>0</v>
      </c>
      <c r="S78" s="467"/>
      <c r="T78" s="450">
        <v>0</v>
      </c>
      <c r="U78" s="467"/>
      <c r="V78" s="450">
        <v>0</v>
      </c>
      <c r="W78" s="467"/>
      <c r="X78" s="450">
        <v>0</v>
      </c>
      <c r="Y78" s="467"/>
      <c r="Z78" s="450">
        <v>0</v>
      </c>
      <c r="AA78" s="467"/>
      <c r="AB78" s="450">
        <v>0</v>
      </c>
      <c r="AC78" s="467"/>
      <c r="AD78" s="450">
        <v>0</v>
      </c>
      <c r="AE78" s="467"/>
      <c r="AF78" s="450">
        <v>0</v>
      </c>
      <c r="AG78" s="467"/>
      <c r="AH78" s="450">
        <v>0</v>
      </c>
      <c r="AI78" s="467"/>
      <c r="AJ78" s="450">
        <v>0</v>
      </c>
      <c r="AK78" s="467"/>
      <c r="AL78" s="450">
        <v>0</v>
      </c>
      <c r="AM78" s="467"/>
      <c r="AN78" s="450">
        <v>0</v>
      </c>
      <c r="AO78" s="467"/>
      <c r="AP78" s="450">
        <v>0</v>
      </c>
      <c r="AQ78" s="467"/>
      <c r="AR78" s="450">
        <v>0</v>
      </c>
      <c r="AS78" s="467"/>
      <c r="AT78" s="450">
        <v>0</v>
      </c>
      <c r="AU78" s="467"/>
      <c r="AV78" s="450">
        <v>0</v>
      </c>
      <c r="AW78" s="467"/>
      <c r="AX78" s="450">
        <v>0</v>
      </c>
      <c r="AY78" s="467"/>
      <c r="AZ78" s="450">
        <v>0</v>
      </c>
      <c r="BA78" s="467"/>
      <c r="BB78" s="450">
        <v>0</v>
      </c>
      <c r="BC78" s="467"/>
      <c r="BD78" s="450">
        <v>0</v>
      </c>
      <c r="BE78" s="467"/>
      <c r="BF78" s="450">
        <v>0</v>
      </c>
      <c r="BG78" s="467"/>
      <c r="BH78" s="450">
        <v>0</v>
      </c>
      <c r="BI78" s="467"/>
      <c r="BJ78" s="449">
        <v>0</v>
      </c>
      <c r="BK78" s="467"/>
      <c r="BL78" s="450">
        <v>0</v>
      </c>
      <c r="BM78" s="472" t="s">
        <v>1610</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672">
        <v>0</v>
      </c>
      <c r="G79" s="467"/>
      <c r="H79" s="450">
        <v>0</v>
      </c>
      <c r="I79" s="467"/>
      <c r="J79" s="450">
        <v>0</v>
      </c>
      <c r="K79" s="467"/>
      <c r="L79" s="450">
        <v>0</v>
      </c>
      <c r="M79" s="467"/>
      <c r="N79" s="450">
        <v>0</v>
      </c>
      <c r="O79" s="467"/>
      <c r="P79" s="450">
        <v>0</v>
      </c>
      <c r="Q79" s="467"/>
      <c r="R79" s="450">
        <v>0</v>
      </c>
      <c r="S79" s="467"/>
      <c r="T79" s="450">
        <v>0</v>
      </c>
      <c r="U79" s="467"/>
      <c r="V79" s="450">
        <v>0</v>
      </c>
      <c r="W79" s="467"/>
      <c r="X79" s="450">
        <v>0</v>
      </c>
      <c r="Y79" s="467"/>
      <c r="Z79" s="450">
        <v>0</v>
      </c>
      <c r="AA79" s="467"/>
      <c r="AB79" s="450">
        <v>0</v>
      </c>
      <c r="AC79" s="467"/>
      <c r="AD79" s="450">
        <v>0</v>
      </c>
      <c r="AE79" s="467"/>
      <c r="AF79" s="450">
        <v>0</v>
      </c>
      <c r="AG79" s="467"/>
      <c r="AH79" s="450">
        <v>0</v>
      </c>
      <c r="AI79" s="467"/>
      <c r="AJ79" s="450">
        <v>0</v>
      </c>
      <c r="AK79" s="467"/>
      <c r="AL79" s="450">
        <v>0</v>
      </c>
      <c r="AM79" s="467"/>
      <c r="AN79" s="450">
        <v>0</v>
      </c>
      <c r="AO79" s="467"/>
      <c r="AP79" s="450">
        <v>0</v>
      </c>
      <c r="AQ79" s="467"/>
      <c r="AR79" s="450">
        <v>0</v>
      </c>
      <c r="AS79" s="467"/>
      <c r="AT79" s="450">
        <v>0</v>
      </c>
      <c r="AU79" s="467"/>
      <c r="AV79" s="450">
        <v>0</v>
      </c>
      <c r="AW79" s="467"/>
      <c r="AX79" s="450">
        <v>0</v>
      </c>
      <c r="AY79" s="467"/>
      <c r="AZ79" s="450">
        <v>0</v>
      </c>
      <c r="BA79" s="467"/>
      <c r="BB79" s="450">
        <v>0</v>
      </c>
      <c r="BC79" s="467"/>
      <c r="BD79" s="450">
        <v>0</v>
      </c>
      <c r="BE79" s="467"/>
      <c r="BF79" s="450">
        <v>0</v>
      </c>
      <c r="BG79" s="467"/>
      <c r="BH79" s="450">
        <v>0</v>
      </c>
      <c r="BI79" s="467"/>
      <c r="BJ79" s="449">
        <v>0</v>
      </c>
      <c r="BK79" s="467"/>
      <c r="BL79" s="450">
        <v>0</v>
      </c>
      <c r="BM79" s="472" t="s">
        <v>1610</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673">
        <v>0</v>
      </c>
      <c r="G80" s="467"/>
      <c r="H80" s="452">
        <v>0</v>
      </c>
      <c r="I80" s="467"/>
      <c r="J80" s="452">
        <v>0</v>
      </c>
      <c r="K80" s="467"/>
      <c r="L80" s="452">
        <v>0</v>
      </c>
      <c r="M80" s="467"/>
      <c r="N80" s="452">
        <v>0</v>
      </c>
      <c r="O80" s="467"/>
      <c r="P80" s="452">
        <v>0</v>
      </c>
      <c r="Q80" s="467"/>
      <c r="R80" s="452">
        <v>0</v>
      </c>
      <c r="S80" s="467"/>
      <c r="T80" s="452">
        <v>0</v>
      </c>
      <c r="U80" s="467"/>
      <c r="V80" s="452">
        <v>0</v>
      </c>
      <c r="W80" s="467"/>
      <c r="X80" s="452">
        <v>0</v>
      </c>
      <c r="Y80" s="467"/>
      <c r="Z80" s="452">
        <v>0</v>
      </c>
      <c r="AA80" s="467"/>
      <c r="AB80" s="452">
        <v>0</v>
      </c>
      <c r="AC80" s="467"/>
      <c r="AD80" s="452">
        <v>0</v>
      </c>
      <c r="AE80" s="467"/>
      <c r="AF80" s="452">
        <v>0</v>
      </c>
      <c r="AG80" s="467"/>
      <c r="AH80" s="452">
        <v>0</v>
      </c>
      <c r="AI80" s="467"/>
      <c r="AJ80" s="452">
        <v>0</v>
      </c>
      <c r="AK80" s="467"/>
      <c r="AL80" s="452">
        <v>0</v>
      </c>
      <c r="AM80" s="467"/>
      <c r="AN80" s="452">
        <v>0</v>
      </c>
      <c r="AO80" s="467"/>
      <c r="AP80" s="452">
        <v>0</v>
      </c>
      <c r="AQ80" s="467"/>
      <c r="AR80" s="452">
        <v>0</v>
      </c>
      <c r="AS80" s="467"/>
      <c r="AT80" s="452">
        <v>0</v>
      </c>
      <c r="AU80" s="467"/>
      <c r="AV80" s="452">
        <v>0</v>
      </c>
      <c r="AW80" s="467"/>
      <c r="AX80" s="452">
        <v>0</v>
      </c>
      <c r="AY80" s="467"/>
      <c r="AZ80" s="452">
        <v>0</v>
      </c>
      <c r="BA80" s="467"/>
      <c r="BB80" s="452">
        <v>0</v>
      </c>
      <c r="BC80" s="467"/>
      <c r="BD80" s="452">
        <v>0</v>
      </c>
      <c r="BE80" s="467"/>
      <c r="BF80" s="452">
        <v>0</v>
      </c>
      <c r="BG80" s="467"/>
      <c r="BH80" s="452">
        <v>0</v>
      </c>
      <c r="BI80" s="467"/>
      <c r="BJ80" s="451">
        <v>0</v>
      </c>
      <c r="BK80" s="467"/>
      <c r="BL80" s="452">
        <v>0</v>
      </c>
      <c r="BM80" s="472" t="s">
        <v>1610</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673">
        <v>0</v>
      </c>
      <c r="G81" s="467"/>
      <c r="H81" s="452">
        <v>0</v>
      </c>
      <c r="I81" s="467"/>
      <c r="J81" s="452">
        <v>0</v>
      </c>
      <c r="K81" s="467"/>
      <c r="L81" s="452">
        <v>0</v>
      </c>
      <c r="M81" s="467"/>
      <c r="N81" s="452">
        <v>0</v>
      </c>
      <c r="O81" s="467"/>
      <c r="P81" s="452">
        <v>0</v>
      </c>
      <c r="Q81" s="467"/>
      <c r="R81" s="452">
        <v>0</v>
      </c>
      <c r="S81" s="467"/>
      <c r="T81" s="452">
        <v>0</v>
      </c>
      <c r="U81" s="467"/>
      <c r="V81" s="452">
        <v>0</v>
      </c>
      <c r="W81" s="467"/>
      <c r="X81" s="452">
        <v>0</v>
      </c>
      <c r="Y81" s="467"/>
      <c r="Z81" s="452">
        <v>0</v>
      </c>
      <c r="AA81" s="467"/>
      <c r="AB81" s="452">
        <v>0</v>
      </c>
      <c r="AC81" s="467"/>
      <c r="AD81" s="452">
        <v>0</v>
      </c>
      <c r="AE81" s="467"/>
      <c r="AF81" s="452">
        <v>0</v>
      </c>
      <c r="AG81" s="467"/>
      <c r="AH81" s="452">
        <v>0</v>
      </c>
      <c r="AI81" s="467"/>
      <c r="AJ81" s="452">
        <v>0</v>
      </c>
      <c r="AK81" s="467"/>
      <c r="AL81" s="452">
        <v>0</v>
      </c>
      <c r="AM81" s="467"/>
      <c r="AN81" s="452">
        <v>0</v>
      </c>
      <c r="AO81" s="467"/>
      <c r="AP81" s="452">
        <v>0</v>
      </c>
      <c r="AQ81" s="467"/>
      <c r="AR81" s="452">
        <v>0</v>
      </c>
      <c r="AS81" s="467"/>
      <c r="AT81" s="452">
        <v>0</v>
      </c>
      <c r="AU81" s="467"/>
      <c r="AV81" s="452">
        <v>0</v>
      </c>
      <c r="AW81" s="467"/>
      <c r="AX81" s="452">
        <v>0</v>
      </c>
      <c r="AY81" s="467"/>
      <c r="AZ81" s="452">
        <v>0</v>
      </c>
      <c r="BA81" s="467"/>
      <c r="BB81" s="452">
        <v>0</v>
      </c>
      <c r="BC81" s="467"/>
      <c r="BD81" s="452">
        <v>0</v>
      </c>
      <c r="BE81" s="467"/>
      <c r="BF81" s="452">
        <v>0</v>
      </c>
      <c r="BG81" s="467"/>
      <c r="BH81" s="452">
        <v>0</v>
      </c>
      <c r="BI81" s="467"/>
      <c r="BJ81" s="451">
        <v>0</v>
      </c>
      <c r="BK81" s="467"/>
      <c r="BL81" s="452">
        <v>0</v>
      </c>
      <c r="BM81" s="472" t="s">
        <v>1610</v>
      </c>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672">
        <v>0</v>
      </c>
      <c r="G82" s="467"/>
      <c r="H82" s="450">
        <v>0</v>
      </c>
      <c r="I82" s="467"/>
      <c r="J82" s="450">
        <v>0</v>
      </c>
      <c r="K82" s="467"/>
      <c r="L82" s="450">
        <v>0</v>
      </c>
      <c r="M82" s="467"/>
      <c r="N82" s="450">
        <v>0</v>
      </c>
      <c r="O82" s="467"/>
      <c r="P82" s="450">
        <v>0</v>
      </c>
      <c r="Q82" s="467"/>
      <c r="R82" s="450">
        <v>0</v>
      </c>
      <c r="S82" s="467"/>
      <c r="T82" s="450">
        <v>0</v>
      </c>
      <c r="U82" s="467"/>
      <c r="V82" s="450">
        <v>0</v>
      </c>
      <c r="W82" s="467"/>
      <c r="X82" s="450">
        <v>0</v>
      </c>
      <c r="Y82" s="467"/>
      <c r="Z82" s="450">
        <v>0</v>
      </c>
      <c r="AA82" s="467"/>
      <c r="AB82" s="450">
        <v>0</v>
      </c>
      <c r="AC82" s="467"/>
      <c r="AD82" s="450">
        <v>0</v>
      </c>
      <c r="AE82" s="467"/>
      <c r="AF82" s="450">
        <v>0</v>
      </c>
      <c r="AG82" s="467"/>
      <c r="AH82" s="450">
        <v>0</v>
      </c>
      <c r="AI82" s="467"/>
      <c r="AJ82" s="450">
        <v>0</v>
      </c>
      <c r="AK82" s="467"/>
      <c r="AL82" s="450">
        <v>0</v>
      </c>
      <c r="AM82" s="467"/>
      <c r="AN82" s="450">
        <v>0</v>
      </c>
      <c r="AO82" s="467"/>
      <c r="AP82" s="450">
        <v>0</v>
      </c>
      <c r="AQ82" s="467"/>
      <c r="AR82" s="450">
        <v>0</v>
      </c>
      <c r="AS82" s="467"/>
      <c r="AT82" s="450">
        <v>0</v>
      </c>
      <c r="AU82" s="467"/>
      <c r="AV82" s="450">
        <v>0</v>
      </c>
      <c r="AW82" s="467"/>
      <c r="AX82" s="450">
        <v>0</v>
      </c>
      <c r="AY82" s="467"/>
      <c r="AZ82" s="450">
        <v>0</v>
      </c>
      <c r="BA82" s="467"/>
      <c r="BB82" s="450">
        <v>0</v>
      </c>
      <c r="BC82" s="467"/>
      <c r="BD82" s="450">
        <v>0</v>
      </c>
      <c r="BE82" s="467"/>
      <c r="BF82" s="450">
        <v>0</v>
      </c>
      <c r="BG82" s="467"/>
      <c r="BH82" s="450">
        <v>0</v>
      </c>
      <c r="BI82" s="467"/>
      <c r="BJ82" s="449">
        <v>0</v>
      </c>
      <c r="BK82" s="467"/>
      <c r="BL82" s="450">
        <v>0</v>
      </c>
      <c r="BM82" s="472" t="s">
        <v>1610</v>
      </c>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673">
        <v>0</v>
      </c>
      <c r="G83" s="467"/>
      <c r="H83" s="452">
        <v>0</v>
      </c>
      <c r="I83" s="467"/>
      <c r="J83" s="452">
        <v>0</v>
      </c>
      <c r="K83" s="467"/>
      <c r="L83" s="452">
        <v>0</v>
      </c>
      <c r="M83" s="467"/>
      <c r="N83" s="452">
        <v>0</v>
      </c>
      <c r="O83" s="467"/>
      <c r="P83" s="452">
        <v>0</v>
      </c>
      <c r="Q83" s="467"/>
      <c r="R83" s="452">
        <v>0</v>
      </c>
      <c r="S83" s="467"/>
      <c r="T83" s="452">
        <v>0</v>
      </c>
      <c r="U83" s="467"/>
      <c r="V83" s="452">
        <v>0</v>
      </c>
      <c r="W83" s="467"/>
      <c r="X83" s="452">
        <v>0</v>
      </c>
      <c r="Y83" s="467"/>
      <c r="Z83" s="452">
        <v>0</v>
      </c>
      <c r="AA83" s="467"/>
      <c r="AB83" s="452">
        <v>0</v>
      </c>
      <c r="AC83" s="467"/>
      <c r="AD83" s="452">
        <v>0</v>
      </c>
      <c r="AE83" s="467"/>
      <c r="AF83" s="452">
        <v>0</v>
      </c>
      <c r="AG83" s="467"/>
      <c r="AH83" s="452">
        <v>0</v>
      </c>
      <c r="AI83" s="467"/>
      <c r="AJ83" s="452">
        <v>0</v>
      </c>
      <c r="AK83" s="467"/>
      <c r="AL83" s="452">
        <v>0</v>
      </c>
      <c r="AM83" s="467"/>
      <c r="AN83" s="452">
        <v>0</v>
      </c>
      <c r="AO83" s="467"/>
      <c r="AP83" s="452">
        <v>0</v>
      </c>
      <c r="AQ83" s="467"/>
      <c r="AR83" s="452">
        <v>0</v>
      </c>
      <c r="AS83" s="467"/>
      <c r="AT83" s="452">
        <v>0</v>
      </c>
      <c r="AU83" s="467"/>
      <c r="AV83" s="452">
        <v>0</v>
      </c>
      <c r="AW83" s="467"/>
      <c r="AX83" s="452">
        <v>0</v>
      </c>
      <c r="AY83" s="467"/>
      <c r="AZ83" s="452">
        <v>0</v>
      </c>
      <c r="BA83" s="467"/>
      <c r="BB83" s="452">
        <v>0</v>
      </c>
      <c r="BC83" s="467"/>
      <c r="BD83" s="452">
        <v>0</v>
      </c>
      <c r="BE83" s="467"/>
      <c r="BF83" s="452">
        <v>0</v>
      </c>
      <c r="BG83" s="467"/>
      <c r="BH83" s="452">
        <v>0</v>
      </c>
      <c r="BI83" s="467"/>
      <c r="BJ83" s="451">
        <v>0</v>
      </c>
      <c r="BK83" s="467"/>
      <c r="BL83" s="452">
        <v>0</v>
      </c>
      <c r="BM83" s="472" t="s">
        <v>1610</v>
      </c>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673">
        <v>0</v>
      </c>
      <c r="G84" s="467"/>
      <c r="H84" s="452">
        <v>0</v>
      </c>
      <c r="I84" s="467"/>
      <c r="J84" s="452">
        <v>0</v>
      </c>
      <c r="K84" s="467"/>
      <c r="L84" s="452">
        <v>0</v>
      </c>
      <c r="M84" s="467"/>
      <c r="N84" s="452">
        <v>0</v>
      </c>
      <c r="O84" s="467"/>
      <c r="P84" s="452">
        <v>0</v>
      </c>
      <c r="Q84" s="467"/>
      <c r="R84" s="452">
        <v>0</v>
      </c>
      <c r="S84" s="467"/>
      <c r="T84" s="452">
        <v>0</v>
      </c>
      <c r="U84" s="467"/>
      <c r="V84" s="452">
        <v>0</v>
      </c>
      <c r="W84" s="467"/>
      <c r="X84" s="452">
        <v>0</v>
      </c>
      <c r="Y84" s="467"/>
      <c r="Z84" s="452">
        <v>0</v>
      </c>
      <c r="AA84" s="467"/>
      <c r="AB84" s="452">
        <v>0</v>
      </c>
      <c r="AC84" s="467"/>
      <c r="AD84" s="452">
        <v>0</v>
      </c>
      <c r="AE84" s="467"/>
      <c r="AF84" s="452">
        <v>0</v>
      </c>
      <c r="AG84" s="467"/>
      <c r="AH84" s="452">
        <v>0</v>
      </c>
      <c r="AI84" s="467"/>
      <c r="AJ84" s="452">
        <v>0</v>
      </c>
      <c r="AK84" s="467"/>
      <c r="AL84" s="452">
        <v>0</v>
      </c>
      <c r="AM84" s="467"/>
      <c r="AN84" s="452">
        <v>0</v>
      </c>
      <c r="AO84" s="467"/>
      <c r="AP84" s="452">
        <v>0</v>
      </c>
      <c r="AQ84" s="467"/>
      <c r="AR84" s="452">
        <v>0</v>
      </c>
      <c r="AS84" s="467"/>
      <c r="AT84" s="452">
        <v>0</v>
      </c>
      <c r="AU84" s="467"/>
      <c r="AV84" s="452">
        <v>0</v>
      </c>
      <c r="AW84" s="467"/>
      <c r="AX84" s="452">
        <v>0</v>
      </c>
      <c r="AY84" s="467"/>
      <c r="AZ84" s="452">
        <v>0</v>
      </c>
      <c r="BA84" s="467"/>
      <c r="BB84" s="452">
        <v>0</v>
      </c>
      <c r="BC84" s="467"/>
      <c r="BD84" s="452">
        <v>0</v>
      </c>
      <c r="BE84" s="467"/>
      <c r="BF84" s="452">
        <v>0</v>
      </c>
      <c r="BG84" s="467"/>
      <c r="BH84" s="452">
        <v>0</v>
      </c>
      <c r="BI84" s="467"/>
      <c r="BJ84" s="451">
        <v>0</v>
      </c>
      <c r="BK84" s="467"/>
      <c r="BL84" s="452">
        <v>0</v>
      </c>
      <c r="BM84" s="472" t="s">
        <v>1610</v>
      </c>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672">
        <v>0</v>
      </c>
      <c r="G85" s="467"/>
      <c r="H85" s="450">
        <v>0</v>
      </c>
      <c r="I85" s="467"/>
      <c r="J85" s="450">
        <v>0</v>
      </c>
      <c r="K85" s="467"/>
      <c r="L85" s="450">
        <v>0</v>
      </c>
      <c r="M85" s="467"/>
      <c r="N85" s="450">
        <v>0</v>
      </c>
      <c r="O85" s="467"/>
      <c r="P85" s="450">
        <v>0</v>
      </c>
      <c r="Q85" s="467"/>
      <c r="R85" s="450">
        <v>0</v>
      </c>
      <c r="S85" s="467"/>
      <c r="T85" s="450">
        <v>0</v>
      </c>
      <c r="U85" s="467"/>
      <c r="V85" s="450">
        <v>0</v>
      </c>
      <c r="W85" s="467"/>
      <c r="X85" s="450">
        <v>0</v>
      </c>
      <c r="Y85" s="467"/>
      <c r="Z85" s="450">
        <v>0</v>
      </c>
      <c r="AA85" s="467"/>
      <c r="AB85" s="450">
        <v>0</v>
      </c>
      <c r="AC85" s="467"/>
      <c r="AD85" s="450">
        <v>0</v>
      </c>
      <c r="AE85" s="467"/>
      <c r="AF85" s="450">
        <v>0</v>
      </c>
      <c r="AG85" s="467"/>
      <c r="AH85" s="450">
        <v>0</v>
      </c>
      <c r="AI85" s="467"/>
      <c r="AJ85" s="450">
        <v>0</v>
      </c>
      <c r="AK85" s="467"/>
      <c r="AL85" s="450">
        <v>0</v>
      </c>
      <c r="AM85" s="467"/>
      <c r="AN85" s="450">
        <v>0</v>
      </c>
      <c r="AO85" s="467"/>
      <c r="AP85" s="450">
        <v>0</v>
      </c>
      <c r="AQ85" s="467"/>
      <c r="AR85" s="450">
        <v>0</v>
      </c>
      <c r="AS85" s="467"/>
      <c r="AT85" s="450">
        <v>0</v>
      </c>
      <c r="AU85" s="467"/>
      <c r="AV85" s="450">
        <v>0</v>
      </c>
      <c r="AW85" s="467"/>
      <c r="AX85" s="450">
        <v>0</v>
      </c>
      <c r="AY85" s="467"/>
      <c r="AZ85" s="450">
        <v>0</v>
      </c>
      <c r="BA85" s="467"/>
      <c r="BB85" s="450">
        <v>0</v>
      </c>
      <c r="BC85" s="467"/>
      <c r="BD85" s="450">
        <v>0</v>
      </c>
      <c r="BE85" s="467"/>
      <c r="BF85" s="450">
        <v>0</v>
      </c>
      <c r="BG85" s="467"/>
      <c r="BH85" s="450">
        <v>0</v>
      </c>
      <c r="BI85" s="467"/>
      <c r="BJ85" s="449">
        <v>0</v>
      </c>
      <c r="BK85" s="467"/>
      <c r="BL85" s="450">
        <v>0</v>
      </c>
      <c r="BM85" s="472" t="s">
        <v>1610</v>
      </c>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673">
        <v>0</v>
      </c>
      <c r="G86" s="467"/>
      <c r="H86" s="452">
        <v>0</v>
      </c>
      <c r="I86" s="467"/>
      <c r="J86" s="452">
        <v>0</v>
      </c>
      <c r="K86" s="467"/>
      <c r="L86" s="452">
        <v>0</v>
      </c>
      <c r="M86" s="467"/>
      <c r="N86" s="452">
        <v>0</v>
      </c>
      <c r="O86" s="467"/>
      <c r="P86" s="452">
        <v>0</v>
      </c>
      <c r="Q86" s="467"/>
      <c r="R86" s="452">
        <v>0</v>
      </c>
      <c r="S86" s="467"/>
      <c r="T86" s="452">
        <v>0</v>
      </c>
      <c r="U86" s="467"/>
      <c r="V86" s="452">
        <v>0</v>
      </c>
      <c r="W86" s="467"/>
      <c r="X86" s="452">
        <v>0</v>
      </c>
      <c r="Y86" s="467"/>
      <c r="Z86" s="452">
        <v>0</v>
      </c>
      <c r="AA86" s="467"/>
      <c r="AB86" s="452">
        <v>0</v>
      </c>
      <c r="AC86" s="467"/>
      <c r="AD86" s="452">
        <v>0</v>
      </c>
      <c r="AE86" s="467"/>
      <c r="AF86" s="452">
        <v>0</v>
      </c>
      <c r="AG86" s="467"/>
      <c r="AH86" s="452">
        <v>0</v>
      </c>
      <c r="AI86" s="467"/>
      <c r="AJ86" s="452">
        <v>0</v>
      </c>
      <c r="AK86" s="467"/>
      <c r="AL86" s="452">
        <v>0</v>
      </c>
      <c r="AM86" s="467"/>
      <c r="AN86" s="452">
        <v>0</v>
      </c>
      <c r="AO86" s="467"/>
      <c r="AP86" s="452">
        <v>0</v>
      </c>
      <c r="AQ86" s="467"/>
      <c r="AR86" s="452">
        <v>0</v>
      </c>
      <c r="AS86" s="467"/>
      <c r="AT86" s="452">
        <v>0</v>
      </c>
      <c r="AU86" s="467"/>
      <c r="AV86" s="452">
        <v>0</v>
      </c>
      <c r="AW86" s="467"/>
      <c r="AX86" s="452">
        <v>0</v>
      </c>
      <c r="AY86" s="467"/>
      <c r="AZ86" s="452">
        <v>0</v>
      </c>
      <c r="BA86" s="467"/>
      <c r="BB86" s="452">
        <v>0</v>
      </c>
      <c r="BC86" s="467"/>
      <c r="BD86" s="452">
        <v>0</v>
      </c>
      <c r="BE86" s="467"/>
      <c r="BF86" s="452">
        <v>0</v>
      </c>
      <c r="BG86" s="467"/>
      <c r="BH86" s="452">
        <v>0</v>
      </c>
      <c r="BI86" s="467"/>
      <c r="BJ86" s="451">
        <v>0</v>
      </c>
      <c r="BK86" s="467"/>
      <c r="BL86" s="452">
        <v>0</v>
      </c>
      <c r="BM86" s="472" t="s">
        <v>1610</v>
      </c>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673">
        <v>0</v>
      </c>
      <c r="G87" s="467"/>
      <c r="H87" s="452">
        <v>0</v>
      </c>
      <c r="I87" s="467"/>
      <c r="J87" s="452">
        <v>0</v>
      </c>
      <c r="K87" s="467"/>
      <c r="L87" s="452">
        <v>0</v>
      </c>
      <c r="M87" s="467"/>
      <c r="N87" s="452">
        <v>0</v>
      </c>
      <c r="O87" s="467"/>
      <c r="P87" s="452">
        <v>0</v>
      </c>
      <c r="Q87" s="467"/>
      <c r="R87" s="452">
        <v>0</v>
      </c>
      <c r="S87" s="467"/>
      <c r="T87" s="452">
        <v>0</v>
      </c>
      <c r="U87" s="467"/>
      <c r="V87" s="452">
        <v>0</v>
      </c>
      <c r="W87" s="467"/>
      <c r="X87" s="452">
        <v>0</v>
      </c>
      <c r="Y87" s="467"/>
      <c r="Z87" s="452">
        <v>0</v>
      </c>
      <c r="AA87" s="467"/>
      <c r="AB87" s="452">
        <v>0</v>
      </c>
      <c r="AC87" s="467"/>
      <c r="AD87" s="452">
        <v>0</v>
      </c>
      <c r="AE87" s="467"/>
      <c r="AF87" s="452">
        <v>0</v>
      </c>
      <c r="AG87" s="467"/>
      <c r="AH87" s="452">
        <v>0</v>
      </c>
      <c r="AI87" s="467"/>
      <c r="AJ87" s="452">
        <v>0</v>
      </c>
      <c r="AK87" s="467"/>
      <c r="AL87" s="452">
        <v>0</v>
      </c>
      <c r="AM87" s="467"/>
      <c r="AN87" s="452">
        <v>0</v>
      </c>
      <c r="AO87" s="467"/>
      <c r="AP87" s="452">
        <v>0</v>
      </c>
      <c r="AQ87" s="467"/>
      <c r="AR87" s="452">
        <v>0</v>
      </c>
      <c r="AS87" s="467"/>
      <c r="AT87" s="452">
        <v>0</v>
      </c>
      <c r="AU87" s="467"/>
      <c r="AV87" s="452">
        <v>0</v>
      </c>
      <c r="AW87" s="467"/>
      <c r="AX87" s="452">
        <v>0</v>
      </c>
      <c r="AY87" s="467"/>
      <c r="AZ87" s="452">
        <v>0</v>
      </c>
      <c r="BA87" s="467"/>
      <c r="BB87" s="452">
        <v>0</v>
      </c>
      <c r="BC87" s="467"/>
      <c r="BD87" s="452">
        <v>0</v>
      </c>
      <c r="BE87" s="467"/>
      <c r="BF87" s="452">
        <v>0</v>
      </c>
      <c r="BG87" s="467"/>
      <c r="BH87" s="452">
        <v>0</v>
      </c>
      <c r="BI87" s="467"/>
      <c r="BJ87" s="451">
        <v>0</v>
      </c>
      <c r="BK87" s="467"/>
      <c r="BL87" s="452">
        <v>0</v>
      </c>
      <c r="BM87" s="472" t="s">
        <v>1610</v>
      </c>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673">
        <v>0</v>
      </c>
      <c r="G88" s="467"/>
      <c r="H88" s="452">
        <v>0</v>
      </c>
      <c r="I88" s="467"/>
      <c r="J88" s="452">
        <v>0</v>
      </c>
      <c r="K88" s="467"/>
      <c r="L88" s="452">
        <v>0</v>
      </c>
      <c r="M88" s="467"/>
      <c r="N88" s="452">
        <v>0</v>
      </c>
      <c r="O88" s="467"/>
      <c r="P88" s="452">
        <v>0</v>
      </c>
      <c r="Q88" s="467"/>
      <c r="R88" s="452">
        <v>0</v>
      </c>
      <c r="S88" s="467"/>
      <c r="T88" s="452">
        <v>0</v>
      </c>
      <c r="U88" s="467"/>
      <c r="V88" s="452">
        <v>0</v>
      </c>
      <c r="W88" s="467"/>
      <c r="X88" s="452">
        <v>0</v>
      </c>
      <c r="Y88" s="467"/>
      <c r="Z88" s="452">
        <v>0</v>
      </c>
      <c r="AA88" s="467"/>
      <c r="AB88" s="452">
        <v>0</v>
      </c>
      <c r="AC88" s="467"/>
      <c r="AD88" s="452">
        <v>0</v>
      </c>
      <c r="AE88" s="467"/>
      <c r="AF88" s="452">
        <v>0</v>
      </c>
      <c r="AG88" s="467"/>
      <c r="AH88" s="452">
        <v>0</v>
      </c>
      <c r="AI88" s="467"/>
      <c r="AJ88" s="452">
        <v>0</v>
      </c>
      <c r="AK88" s="467"/>
      <c r="AL88" s="452">
        <v>0</v>
      </c>
      <c r="AM88" s="467"/>
      <c r="AN88" s="452">
        <v>0</v>
      </c>
      <c r="AO88" s="467"/>
      <c r="AP88" s="452">
        <v>0</v>
      </c>
      <c r="AQ88" s="467"/>
      <c r="AR88" s="452">
        <v>0</v>
      </c>
      <c r="AS88" s="467"/>
      <c r="AT88" s="452">
        <v>0</v>
      </c>
      <c r="AU88" s="467"/>
      <c r="AV88" s="452">
        <v>0</v>
      </c>
      <c r="AW88" s="467"/>
      <c r="AX88" s="452">
        <v>0</v>
      </c>
      <c r="AY88" s="467"/>
      <c r="AZ88" s="452">
        <v>0</v>
      </c>
      <c r="BA88" s="467"/>
      <c r="BB88" s="452">
        <v>0</v>
      </c>
      <c r="BC88" s="467"/>
      <c r="BD88" s="452">
        <v>0</v>
      </c>
      <c r="BE88" s="467"/>
      <c r="BF88" s="452">
        <v>0</v>
      </c>
      <c r="BG88" s="467"/>
      <c r="BH88" s="452">
        <v>0</v>
      </c>
      <c r="BI88" s="467"/>
      <c r="BJ88" s="451">
        <v>0</v>
      </c>
      <c r="BK88" s="467"/>
      <c r="BL88" s="452">
        <v>0</v>
      </c>
      <c r="BM88" s="472" t="s">
        <v>1610</v>
      </c>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672">
        <v>0</v>
      </c>
      <c r="G89" s="467"/>
      <c r="H89" s="450">
        <v>0</v>
      </c>
      <c r="I89" s="467"/>
      <c r="J89" s="450">
        <v>0</v>
      </c>
      <c r="K89" s="467"/>
      <c r="L89" s="450">
        <v>0</v>
      </c>
      <c r="M89" s="467"/>
      <c r="N89" s="450">
        <v>0</v>
      </c>
      <c r="O89" s="467"/>
      <c r="P89" s="450">
        <v>0</v>
      </c>
      <c r="Q89" s="467"/>
      <c r="R89" s="450">
        <v>0</v>
      </c>
      <c r="S89" s="467"/>
      <c r="T89" s="450">
        <v>0</v>
      </c>
      <c r="U89" s="467"/>
      <c r="V89" s="450">
        <v>0</v>
      </c>
      <c r="W89" s="467"/>
      <c r="X89" s="450">
        <v>0</v>
      </c>
      <c r="Y89" s="467"/>
      <c r="Z89" s="450">
        <v>0</v>
      </c>
      <c r="AA89" s="467"/>
      <c r="AB89" s="450">
        <v>0</v>
      </c>
      <c r="AC89" s="467"/>
      <c r="AD89" s="450">
        <v>0</v>
      </c>
      <c r="AE89" s="467"/>
      <c r="AF89" s="450">
        <v>0</v>
      </c>
      <c r="AG89" s="467"/>
      <c r="AH89" s="450">
        <v>0</v>
      </c>
      <c r="AI89" s="467"/>
      <c r="AJ89" s="450">
        <v>0</v>
      </c>
      <c r="AK89" s="467"/>
      <c r="AL89" s="450">
        <v>0</v>
      </c>
      <c r="AM89" s="467"/>
      <c r="AN89" s="450">
        <v>0</v>
      </c>
      <c r="AO89" s="467"/>
      <c r="AP89" s="450">
        <v>0</v>
      </c>
      <c r="AQ89" s="467"/>
      <c r="AR89" s="450">
        <v>0</v>
      </c>
      <c r="AS89" s="467"/>
      <c r="AT89" s="450">
        <v>0</v>
      </c>
      <c r="AU89" s="467"/>
      <c r="AV89" s="450">
        <v>0</v>
      </c>
      <c r="AW89" s="467"/>
      <c r="AX89" s="450">
        <v>0</v>
      </c>
      <c r="AY89" s="467"/>
      <c r="AZ89" s="450">
        <v>0</v>
      </c>
      <c r="BA89" s="467"/>
      <c r="BB89" s="450">
        <v>0</v>
      </c>
      <c r="BC89" s="467"/>
      <c r="BD89" s="450">
        <v>0</v>
      </c>
      <c r="BE89" s="467"/>
      <c r="BF89" s="450">
        <v>0</v>
      </c>
      <c r="BG89" s="467"/>
      <c r="BH89" s="450">
        <v>0</v>
      </c>
      <c r="BI89" s="467"/>
      <c r="BJ89" s="449">
        <v>0</v>
      </c>
      <c r="BK89" s="467"/>
      <c r="BL89" s="450">
        <v>0</v>
      </c>
      <c r="BM89" s="472" t="s">
        <v>1610</v>
      </c>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672">
        <v>0</v>
      </c>
      <c r="G90" s="467"/>
      <c r="H90" s="450">
        <v>0</v>
      </c>
      <c r="I90" s="467"/>
      <c r="J90" s="450">
        <v>0</v>
      </c>
      <c r="K90" s="467"/>
      <c r="L90" s="450">
        <v>0</v>
      </c>
      <c r="M90" s="467"/>
      <c r="N90" s="450">
        <v>0</v>
      </c>
      <c r="O90" s="467"/>
      <c r="P90" s="450">
        <v>0</v>
      </c>
      <c r="Q90" s="467"/>
      <c r="R90" s="450">
        <v>0</v>
      </c>
      <c r="S90" s="467"/>
      <c r="T90" s="450">
        <v>0</v>
      </c>
      <c r="U90" s="467"/>
      <c r="V90" s="450">
        <v>0</v>
      </c>
      <c r="W90" s="467"/>
      <c r="X90" s="450">
        <v>0</v>
      </c>
      <c r="Y90" s="467"/>
      <c r="Z90" s="450">
        <v>0</v>
      </c>
      <c r="AA90" s="467"/>
      <c r="AB90" s="450">
        <v>0</v>
      </c>
      <c r="AC90" s="467"/>
      <c r="AD90" s="450">
        <v>0</v>
      </c>
      <c r="AE90" s="467"/>
      <c r="AF90" s="450">
        <v>0</v>
      </c>
      <c r="AG90" s="467"/>
      <c r="AH90" s="450">
        <v>0</v>
      </c>
      <c r="AI90" s="467"/>
      <c r="AJ90" s="450">
        <v>0</v>
      </c>
      <c r="AK90" s="467"/>
      <c r="AL90" s="450">
        <v>0</v>
      </c>
      <c r="AM90" s="467"/>
      <c r="AN90" s="450">
        <v>0</v>
      </c>
      <c r="AO90" s="467"/>
      <c r="AP90" s="450">
        <v>0</v>
      </c>
      <c r="AQ90" s="467"/>
      <c r="AR90" s="450">
        <v>0</v>
      </c>
      <c r="AS90" s="467"/>
      <c r="AT90" s="450">
        <v>0</v>
      </c>
      <c r="AU90" s="467"/>
      <c r="AV90" s="450">
        <v>0</v>
      </c>
      <c r="AW90" s="467"/>
      <c r="AX90" s="450">
        <v>0</v>
      </c>
      <c r="AY90" s="467"/>
      <c r="AZ90" s="450">
        <v>0</v>
      </c>
      <c r="BA90" s="467"/>
      <c r="BB90" s="450">
        <v>0</v>
      </c>
      <c r="BC90" s="467"/>
      <c r="BD90" s="450">
        <v>0</v>
      </c>
      <c r="BE90" s="467"/>
      <c r="BF90" s="450">
        <v>0</v>
      </c>
      <c r="BG90" s="467"/>
      <c r="BH90" s="450">
        <v>0</v>
      </c>
      <c r="BI90" s="467"/>
      <c r="BJ90" s="449">
        <v>0</v>
      </c>
      <c r="BK90" s="467"/>
      <c r="BL90" s="450">
        <v>0</v>
      </c>
      <c r="BM90" s="472" t="s">
        <v>1610</v>
      </c>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676">
        <v>0</v>
      </c>
      <c r="G91" s="466"/>
      <c r="H91" s="459">
        <v>0</v>
      </c>
      <c r="I91" s="466"/>
      <c r="J91" s="459">
        <v>0</v>
      </c>
      <c r="K91" s="466"/>
      <c r="L91" s="459">
        <v>0</v>
      </c>
      <c r="M91" s="466"/>
      <c r="N91" s="459">
        <v>0</v>
      </c>
      <c r="O91" s="466"/>
      <c r="P91" s="459">
        <v>0</v>
      </c>
      <c r="Q91" s="466"/>
      <c r="R91" s="459">
        <v>0</v>
      </c>
      <c r="S91" s="466"/>
      <c r="T91" s="459">
        <v>0</v>
      </c>
      <c r="U91" s="466"/>
      <c r="V91" s="459">
        <v>0</v>
      </c>
      <c r="W91" s="466"/>
      <c r="X91" s="459">
        <v>0</v>
      </c>
      <c r="Y91" s="466"/>
      <c r="Z91" s="459">
        <v>0</v>
      </c>
      <c r="AA91" s="466"/>
      <c r="AB91" s="459">
        <v>0</v>
      </c>
      <c r="AC91" s="466"/>
      <c r="AD91" s="459">
        <v>0</v>
      </c>
      <c r="AE91" s="466"/>
      <c r="AF91" s="459">
        <v>0</v>
      </c>
      <c r="AG91" s="466"/>
      <c r="AH91" s="459">
        <v>0</v>
      </c>
      <c r="AI91" s="466"/>
      <c r="AJ91" s="459">
        <v>0</v>
      </c>
      <c r="AK91" s="466"/>
      <c r="AL91" s="459">
        <v>0</v>
      </c>
      <c r="AM91" s="466"/>
      <c r="AN91" s="459">
        <v>0</v>
      </c>
      <c r="AO91" s="466"/>
      <c r="AP91" s="459">
        <v>0</v>
      </c>
      <c r="AQ91" s="466"/>
      <c r="AR91" s="459">
        <v>0</v>
      </c>
      <c r="AS91" s="466"/>
      <c r="AT91" s="459">
        <v>0</v>
      </c>
      <c r="AU91" s="466"/>
      <c r="AV91" s="459">
        <v>0</v>
      </c>
      <c r="AW91" s="466"/>
      <c r="AX91" s="459">
        <v>0</v>
      </c>
      <c r="AY91" s="466"/>
      <c r="AZ91" s="459">
        <v>0</v>
      </c>
      <c r="BA91" s="466"/>
      <c r="BB91" s="459">
        <v>0</v>
      </c>
      <c r="BC91" s="466"/>
      <c r="BD91" s="459">
        <v>0</v>
      </c>
      <c r="BE91" s="466"/>
      <c r="BF91" s="459">
        <v>0</v>
      </c>
      <c r="BG91" s="466"/>
      <c r="BH91" s="459">
        <v>0</v>
      </c>
      <c r="BI91" s="466"/>
      <c r="BJ91" s="458">
        <v>0</v>
      </c>
      <c r="BK91" s="466"/>
      <c r="BL91" s="459">
        <v>0</v>
      </c>
      <c r="BM91" s="471" t="s">
        <v>1610</v>
      </c>
      <c r="CJ91" s="310"/>
      <c r="CK91" s="303"/>
      <c r="CL91" s="310"/>
      <c r="CM91" s="304" t="s">
        <v>30</v>
      </c>
      <c r="CN91" s="303" t="s">
        <v>946</v>
      </c>
      <c r="CO91" s="310"/>
      <c r="CP91" s="310"/>
      <c r="CQ91" s="310"/>
      <c r="CR91" s="310"/>
      <c r="CS91" s="310"/>
      <c r="CT91" s="310"/>
    </row>
    <row r="92" spans="1:98" ht="13">
      <c r="A92" s="152"/>
      <c r="B92" s="5"/>
      <c r="C92" s="222"/>
      <c r="D92" s="588" t="s">
        <v>151</v>
      </c>
      <c r="E92" s="589"/>
      <c r="F92" s="677">
        <v>0</v>
      </c>
      <c r="G92" s="467"/>
      <c r="H92" s="461">
        <v>0</v>
      </c>
      <c r="I92" s="467"/>
      <c r="J92" s="461">
        <v>0</v>
      </c>
      <c r="K92" s="467"/>
      <c r="L92" s="461">
        <v>0</v>
      </c>
      <c r="M92" s="467"/>
      <c r="N92" s="461">
        <v>0</v>
      </c>
      <c r="O92" s="467"/>
      <c r="P92" s="461">
        <v>0</v>
      </c>
      <c r="Q92" s="467"/>
      <c r="R92" s="461">
        <v>0</v>
      </c>
      <c r="S92" s="467"/>
      <c r="T92" s="461">
        <v>0</v>
      </c>
      <c r="U92" s="467"/>
      <c r="V92" s="461">
        <v>0</v>
      </c>
      <c r="W92" s="467"/>
      <c r="X92" s="461">
        <v>0</v>
      </c>
      <c r="Y92" s="467"/>
      <c r="Z92" s="461">
        <v>0</v>
      </c>
      <c r="AA92" s="467"/>
      <c r="AB92" s="461">
        <v>0</v>
      </c>
      <c r="AC92" s="467"/>
      <c r="AD92" s="461">
        <v>0</v>
      </c>
      <c r="AE92" s="467"/>
      <c r="AF92" s="461">
        <v>0</v>
      </c>
      <c r="AG92" s="467"/>
      <c r="AH92" s="461">
        <v>0</v>
      </c>
      <c r="AI92" s="467"/>
      <c r="AJ92" s="461">
        <v>0</v>
      </c>
      <c r="AK92" s="467"/>
      <c r="AL92" s="461">
        <v>0</v>
      </c>
      <c r="AM92" s="467"/>
      <c r="AN92" s="461">
        <v>0</v>
      </c>
      <c r="AO92" s="467"/>
      <c r="AP92" s="461">
        <v>0</v>
      </c>
      <c r="AQ92" s="467"/>
      <c r="AR92" s="461">
        <v>0</v>
      </c>
      <c r="AS92" s="467"/>
      <c r="AT92" s="461">
        <v>0</v>
      </c>
      <c r="AU92" s="467"/>
      <c r="AV92" s="461">
        <v>0</v>
      </c>
      <c r="AW92" s="467"/>
      <c r="AX92" s="461">
        <v>0</v>
      </c>
      <c r="AY92" s="467"/>
      <c r="AZ92" s="461">
        <v>0</v>
      </c>
      <c r="BA92" s="467"/>
      <c r="BB92" s="461">
        <v>0</v>
      </c>
      <c r="BC92" s="467"/>
      <c r="BD92" s="461">
        <v>0</v>
      </c>
      <c r="BE92" s="467"/>
      <c r="BF92" s="461">
        <v>0</v>
      </c>
      <c r="BG92" s="467"/>
      <c r="BH92" s="461">
        <v>0</v>
      </c>
      <c r="BI92" s="467"/>
      <c r="BJ92" s="460">
        <v>0</v>
      </c>
      <c r="BK92" s="467"/>
      <c r="BL92" s="461">
        <v>0</v>
      </c>
      <c r="BM92" s="472" t="s">
        <v>1610</v>
      </c>
      <c r="CJ92" s="310"/>
      <c r="CK92" s="303"/>
      <c r="CL92" s="310"/>
      <c r="CM92" s="304" t="s">
        <v>961</v>
      </c>
      <c r="CN92" s="303" t="s">
        <v>946</v>
      </c>
      <c r="CO92" s="310"/>
      <c r="CP92" s="310"/>
      <c r="CQ92" s="310"/>
      <c r="CR92" s="310"/>
      <c r="CS92" s="310"/>
      <c r="CT92" s="310"/>
    </row>
    <row r="93" spans="1:98" ht="13">
      <c r="A93" s="39"/>
      <c r="B93" s="5"/>
      <c r="C93" s="222"/>
      <c r="D93" s="590" t="s">
        <v>431</v>
      </c>
      <c r="E93" s="589"/>
      <c r="F93" s="677">
        <v>0</v>
      </c>
      <c r="G93" s="467"/>
      <c r="H93" s="461">
        <v>0</v>
      </c>
      <c r="I93" s="467"/>
      <c r="J93" s="461">
        <v>0</v>
      </c>
      <c r="K93" s="467"/>
      <c r="L93" s="461">
        <v>0</v>
      </c>
      <c r="M93" s="467"/>
      <c r="N93" s="461">
        <v>0</v>
      </c>
      <c r="O93" s="467"/>
      <c r="P93" s="461">
        <v>0</v>
      </c>
      <c r="Q93" s="467"/>
      <c r="R93" s="461">
        <v>0</v>
      </c>
      <c r="S93" s="467"/>
      <c r="T93" s="461">
        <v>0</v>
      </c>
      <c r="U93" s="467"/>
      <c r="V93" s="461">
        <v>0</v>
      </c>
      <c r="W93" s="467"/>
      <c r="X93" s="461">
        <v>0</v>
      </c>
      <c r="Y93" s="467"/>
      <c r="Z93" s="461">
        <v>0</v>
      </c>
      <c r="AA93" s="467"/>
      <c r="AB93" s="461">
        <v>0</v>
      </c>
      <c r="AC93" s="467"/>
      <c r="AD93" s="461">
        <v>0</v>
      </c>
      <c r="AE93" s="467"/>
      <c r="AF93" s="461">
        <v>0</v>
      </c>
      <c r="AG93" s="467"/>
      <c r="AH93" s="461">
        <v>0</v>
      </c>
      <c r="AI93" s="467"/>
      <c r="AJ93" s="461">
        <v>0</v>
      </c>
      <c r="AK93" s="467"/>
      <c r="AL93" s="461">
        <v>0</v>
      </c>
      <c r="AM93" s="467"/>
      <c r="AN93" s="461">
        <v>0</v>
      </c>
      <c r="AO93" s="467"/>
      <c r="AP93" s="461">
        <v>0</v>
      </c>
      <c r="AQ93" s="467"/>
      <c r="AR93" s="461">
        <v>0</v>
      </c>
      <c r="AS93" s="467"/>
      <c r="AT93" s="461">
        <v>0</v>
      </c>
      <c r="AU93" s="467"/>
      <c r="AV93" s="461">
        <v>0</v>
      </c>
      <c r="AW93" s="467"/>
      <c r="AX93" s="461">
        <v>0</v>
      </c>
      <c r="AY93" s="467"/>
      <c r="AZ93" s="461">
        <v>0</v>
      </c>
      <c r="BA93" s="467"/>
      <c r="BB93" s="461">
        <v>0</v>
      </c>
      <c r="BC93" s="467"/>
      <c r="BD93" s="461">
        <v>0</v>
      </c>
      <c r="BE93" s="467"/>
      <c r="BF93" s="461">
        <v>0</v>
      </c>
      <c r="BG93" s="467"/>
      <c r="BH93" s="461">
        <v>0</v>
      </c>
      <c r="BI93" s="467"/>
      <c r="BJ93" s="460">
        <v>0</v>
      </c>
      <c r="BK93" s="467"/>
      <c r="BL93" s="461">
        <v>0</v>
      </c>
      <c r="BM93" s="472" t="s">
        <v>1610</v>
      </c>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678">
        <v>0</v>
      </c>
      <c r="G94" s="469"/>
      <c r="H94" s="463">
        <v>0</v>
      </c>
      <c r="I94" s="469"/>
      <c r="J94" s="463">
        <v>0</v>
      </c>
      <c r="K94" s="469"/>
      <c r="L94" s="463">
        <v>0</v>
      </c>
      <c r="M94" s="469"/>
      <c r="N94" s="463">
        <v>0</v>
      </c>
      <c r="O94" s="469"/>
      <c r="P94" s="463">
        <v>0</v>
      </c>
      <c r="Q94" s="469"/>
      <c r="R94" s="463">
        <v>0</v>
      </c>
      <c r="S94" s="469"/>
      <c r="T94" s="463">
        <v>0</v>
      </c>
      <c r="U94" s="469"/>
      <c r="V94" s="463">
        <v>0</v>
      </c>
      <c r="W94" s="469"/>
      <c r="X94" s="463">
        <v>0</v>
      </c>
      <c r="Y94" s="469"/>
      <c r="Z94" s="463">
        <v>0</v>
      </c>
      <c r="AA94" s="469"/>
      <c r="AB94" s="463">
        <v>0</v>
      </c>
      <c r="AC94" s="469"/>
      <c r="AD94" s="463">
        <v>0</v>
      </c>
      <c r="AE94" s="469"/>
      <c r="AF94" s="463">
        <v>0</v>
      </c>
      <c r="AG94" s="469"/>
      <c r="AH94" s="463">
        <v>0</v>
      </c>
      <c r="AI94" s="469"/>
      <c r="AJ94" s="463">
        <v>0</v>
      </c>
      <c r="AK94" s="469"/>
      <c r="AL94" s="463">
        <v>0</v>
      </c>
      <c r="AM94" s="469"/>
      <c r="AN94" s="463">
        <v>0</v>
      </c>
      <c r="AO94" s="469"/>
      <c r="AP94" s="463">
        <v>0</v>
      </c>
      <c r="AQ94" s="469"/>
      <c r="AR94" s="463">
        <v>0</v>
      </c>
      <c r="AS94" s="469"/>
      <c r="AT94" s="463">
        <v>0</v>
      </c>
      <c r="AU94" s="469"/>
      <c r="AV94" s="463">
        <v>0</v>
      </c>
      <c r="AW94" s="469"/>
      <c r="AX94" s="463">
        <v>0</v>
      </c>
      <c r="AY94" s="469"/>
      <c r="AZ94" s="463">
        <v>0</v>
      </c>
      <c r="BA94" s="469"/>
      <c r="BB94" s="463">
        <v>0</v>
      </c>
      <c r="BC94" s="469"/>
      <c r="BD94" s="463">
        <v>0</v>
      </c>
      <c r="BE94" s="469"/>
      <c r="BF94" s="463">
        <v>0</v>
      </c>
      <c r="BG94" s="469"/>
      <c r="BH94" s="463">
        <v>0</v>
      </c>
      <c r="BI94" s="469"/>
      <c r="BJ94" s="462">
        <v>0</v>
      </c>
      <c r="BK94" s="469"/>
      <c r="BL94" s="463">
        <v>0</v>
      </c>
      <c r="BM94" s="474" t="s">
        <v>1610</v>
      </c>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677">
        <v>90148.595514513596</v>
      </c>
      <c r="G95" s="467"/>
      <c r="H95" s="461">
        <v>36885.999615547764</v>
      </c>
      <c r="I95" s="467"/>
      <c r="J95" s="461">
        <v>36478.55343885161</v>
      </c>
      <c r="K95" s="467"/>
      <c r="L95" s="461">
        <v>28336.850877031815</v>
      </c>
      <c r="M95" s="467"/>
      <c r="N95" s="461">
        <v>19025.639094487611</v>
      </c>
      <c r="O95" s="467"/>
      <c r="P95" s="461">
        <v>17828.650748592379</v>
      </c>
      <c r="Q95" s="467"/>
      <c r="R95" s="461">
        <v>18836.362043936912</v>
      </c>
      <c r="S95" s="467"/>
      <c r="T95" s="461">
        <v>19870.080788592379</v>
      </c>
      <c r="U95" s="467"/>
      <c r="V95" s="461">
        <v>26551.878746467064</v>
      </c>
      <c r="W95" s="467"/>
      <c r="X95" s="461">
        <v>27003.066293769079</v>
      </c>
      <c r="Y95" s="467"/>
      <c r="Z95" s="461">
        <v>27484.01704603355</v>
      </c>
      <c r="AA95" s="467"/>
      <c r="AB95" s="461">
        <v>40955.357670782963</v>
      </c>
      <c r="AC95" s="467"/>
      <c r="AD95" s="461">
        <v>31394.767236203974</v>
      </c>
      <c r="AE95" s="467"/>
      <c r="AF95" s="461">
        <v>41434.282977193572</v>
      </c>
      <c r="AG95" s="467"/>
      <c r="AH95" s="461">
        <v>24500.565247140596</v>
      </c>
      <c r="AI95" s="467"/>
      <c r="AJ95" s="461">
        <v>28274.343291236706</v>
      </c>
      <c r="AK95" s="467"/>
      <c r="AL95" s="461">
        <v>24625.014267634651</v>
      </c>
      <c r="AM95" s="467"/>
      <c r="AN95" s="461">
        <v>28622.644446360464</v>
      </c>
      <c r="AO95" s="467"/>
      <c r="AP95" s="461">
        <v>17019.021715990035</v>
      </c>
      <c r="AQ95" s="467"/>
      <c r="AR95" s="461">
        <v>18271.468683256022</v>
      </c>
      <c r="AS95" s="467"/>
      <c r="AT95" s="461">
        <v>16529.639766996679</v>
      </c>
      <c r="AU95" s="467"/>
      <c r="AV95" s="461">
        <v>15174.219753256191</v>
      </c>
      <c r="AW95" s="467"/>
      <c r="AX95" s="461">
        <v>16746.616048781707</v>
      </c>
      <c r="AY95" s="467"/>
      <c r="AZ95" s="461">
        <v>16135.4616093329</v>
      </c>
      <c r="BA95" s="467"/>
      <c r="BB95" s="461">
        <v>14279.862865906858</v>
      </c>
      <c r="BC95" s="467"/>
      <c r="BD95" s="461">
        <v>13221.544592177219</v>
      </c>
      <c r="BE95" s="467"/>
      <c r="BF95" s="461">
        <v>14227.264524664392</v>
      </c>
      <c r="BG95" s="467"/>
      <c r="BH95" s="461">
        <v>5913.0331618148966</v>
      </c>
      <c r="BI95" s="467"/>
      <c r="BJ95" s="460">
        <v>12.715676999999998</v>
      </c>
      <c r="BK95" s="467"/>
      <c r="BL95" s="461">
        <v>0</v>
      </c>
      <c r="BM95" s="472" t="s">
        <v>1610</v>
      </c>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677">
        <v>0</v>
      </c>
      <c r="G96" s="467"/>
      <c r="H96" s="461">
        <v>0</v>
      </c>
      <c r="I96" s="467"/>
      <c r="J96" s="461">
        <v>0</v>
      </c>
      <c r="K96" s="467"/>
      <c r="L96" s="461">
        <v>0</v>
      </c>
      <c r="M96" s="467"/>
      <c r="N96" s="461">
        <v>0</v>
      </c>
      <c r="O96" s="467"/>
      <c r="P96" s="461">
        <v>0</v>
      </c>
      <c r="Q96" s="467"/>
      <c r="R96" s="461">
        <v>0</v>
      </c>
      <c r="S96" s="467"/>
      <c r="T96" s="461">
        <v>0</v>
      </c>
      <c r="U96" s="467"/>
      <c r="V96" s="461">
        <v>0</v>
      </c>
      <c r="W96" s="467"/>
      <c r="X96" s="461">
        <v>0</v>
      </c>
      <c r="Y96" s="467"/>
      <c r="Z96" s="461">
        <v>0</v>
      </c>
      <c r="AA96" s="467"/>
      <c r="AB96" s="461">
        <v>0</v>
      </c>
      <c r="AC96" s="467"/>
      <c r="AD96" s="461">
        <v>0</v>
      </c>
      <c r="AE96" s="467"/>
      <c r="AF96" s="461">
        <v>0</v>
      </c>
      <c r="AG96" s="467"/>
      <c r="AH96" s="461">
        <v>0</v>
      </c>
      <c r="AI96" s="467"/>
      <c r="AJ96" s="461">
        <v>0</v>
      </c>
      <c r="AK96" s="467"/>
      <c r="AL96" s="461">
        <v>0</v>
      </c>
      <c r="AM96" s="467"/>
      <c r="AN96" s="461">
        <v>0</v>
      </c>
      <c r="AO96" s="467"/>
      <c r="AP96" s="461">
        <v>0</v>
      </c>
      <c r="AQ96" s="467"/>
      <c r="AR96" s="461">
        <v>0</v>
      </c>
      <c r="AS96" s="467"/>
      <c r="AT96" s="461">
        <v>0</v>
      </c>
      <c r="AU96" s="467"/>
      <c r="AV96" s="461">
        <v>0</v>
      </c>
      <c r="AW96" s="467"/>
      <c r="AX96" s="461">
        <v>0</v>
      </c>
      <c r="AY96" s="467"/>
      <c r="AZ96" s="461">
        <v>0</v>
      </c>
      <c r="BA96" s="467"/>
      <c r="BB96" s="461">
        <v>0</v>
      </c>
      <c r="BC96" s="467"/>
      <c r="BD96" s="461">
        <v>0</v>
      </c>
      <c r="BE96" s="467"/>
      <c r="BF96" s="461">
        <v>0</v>
      </c>
      <c r="BG96" s="467"/>
      <c r="BH96" s="461">
        <v>0</v>
      </c>
      <c r="BI96" s="467"/>
      <c r="BJ96" s="460">
        <v>0</v>
      </c>
      <c r="BK96" s="467"/>
      <c r="BL96" s="461">
        <v>0</v>
      </c>
      <c r="BM96" s="472" t="s">
        <v>1610</v>
      </c>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673">
        <v>0</v>
      </c>
      <c r="G97" s="467"/>
      <c r="H97" s="452">
        <v>0</v>
      </c>
      <c r="I97" s="467"/>
      <c r="J97" s="452">
        <v>0</v>
      </c>
      <c r="K97" s="467"/>
      <c r="L97" s="452">
        <v>0</v>
      </c>
      <c r="M97" s="467"/>
      <c r="N97" s="452">
        <v>0</v>
      </c>
      <c r="O97" s="467"/>
      <c r="P97" s="452">
        <v>0</v>
      </c>
      <c r="Q97" s="467"/>
      <c r="R97" s="452">
        <v>0</v>
      </c>
      <c r="S97" s="467"/>
      <c r="T97" s="452">
        <v>0</v>
      </c>
      <c r="U97" s="467"/>
      <c r="V97" s="452">
        <v>0</v>
      </c>
      <c r="W97" s="467"/>
      <c r="X97" s="452">
        <v>0</v>
      </c>
      <c r="Y97" s="467"/>
      <c r="Z97" s="452">
        <v>0</v>
      </c>
      <c r="AA97" s="467"/>
      <c r="AB97" s="452">
        <v>0</v>
      </c>
      <c r="AC97" s="467"/>
      <c r="AD97" s="452">
        <v>0</v>
      </c>
      <c r="AE97" s="467"/>
      <c r="AF97" s="452">
        <v>0</v>
      </c>
      <c r="AG97" s="467"/>
      <c r="AH97" s="452">
        <v>0</v>
      </c>
      <c r="AI97" s="467"/>
      <c r="AJ97" s="452">
        <v>0</v>
      </c>
      <c r="AK97" s="467"/>
      <c r="AL97" s="452">
        <v>0</v>
      </c>
      <c r="AM97" s="467"/>
      <c r="AN97" s="452">
        <v>0</v>
      </c>
      <c r="AO97" s="467"/>
      <c r="AP97" s="452">
        <v>0</v>
      </c>
      <c r="AQ97" s="467"/>
      <c r="AR97" s="452">
        <v>0</v>
      </c>
      <c r="AS97" s="467"/>
      <c r="AT97" s="452">
        <v>0</v>
      </c>
      <c r="AU97" s="467"/>
      <c r="AV97" s="452">
        <v>0</v>
      </c>
      <c r="AW97" s="467"/>
      <c r="AX97" s="452">
        <v>0</v>
      </c>
      <c r="AY97" s="467"/>
      <c r="AZ97" s="452">
        <v>0</v>
      </c>
      <c r="BA97" s="467"/>
      <c r="BB97" s="452">
        <v>0</v>
      </c>
      <c r="BC97" s="467"/>
      <c r="BD97" s="452">
        <v>0</v>
      </c>
      <c r="BE97" s="467"/>
      <c r="BF97" s="452">
        <v>0</v>
      </c>
      <c r="BG97" s="467"/>
      <c r="BH97" s="452">
        <v>0</v>
      </c>
      <c r="BI97" s="467"/>
      <c r="BJ97" s="451">
        <v>0</v>
      </c>
      <c r="BK97" s="467"/>
      <c r="BL97" s="452">
        <v>0</v>
      </c>
      <c r="BM97" s="472" t="s">
        <v>1610</v>
      </c>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673">
        <v>0</v>
      </c>
      <c r="G98" s="467"/>
      <c r="H98" s="452">
        <v>0</v>
      </c>
      <c r="I98" s="467"/>
      <c r="J98" s="452">
        <v>0</v>
      </c>
      <c r="K98" s="467"/>
      <c r="L98" s="452">
        <v>0</v>
      </c>
      <c r="M98" s="467"/>
      <c r="N98" s="452">
        <v>0</v>
      </c>
      <c r="O98" s="467"/>
      <c r="P98" s="452">
        <v>0</v>
      </c>
      <c r="Q98" s="467"/>
      <c r="R98" s="452">
        <v>0</v>
      </c>
      <c r="S98" s="467"/>
      <c r="T98" s="452">
        <v>0</v>
      </c>
      <c r="U98" s="467"/>
      <c r="V98" s="452">
        <v>0</v>
      </c>
      <c r="W98" s="467"/>
      <c r="X98" s="452">
        <v>0</v>
      </c>
      <c r="Y98" s="467"/>
      <c r="Z98" s="452">
        <v>0</v>
      </c>
      <c r="AA98" s="467"/>
      <c r="AB98" s="452">
        <v>0</v>
      </c>
      <c r="AC98" s="467"/>
      <c r="AD98" s="452">
        <v>0</v>
      </c>
      <c r="AE98" s="467"/>
      <c r="AF98" s="452">
        <v>0</v>
      </c>
      <c r="AG98" s="467"/>
      <c r="AH98" s="452">
        <v>0</v>
      </c>
      <c r="AI98" s="467"/>
      <c r="AJ98" s="452">
        <v>0</v>
      </c>
      <c r="AK98" s="467"/>
      <c r="AL98" s="452">
        <v>0</v>
      </c>
      <c r="AM98" s="467"/>
      <c r="AN98" s="452">
        <v>0</v>
      </c>
      <c r="AO98" s="467"/>
      <c r="AP98" s="452">
        <v>0</v>
      </c>
      <c r="AQ98" s="467"/>
      <c r="AR98" s="452">
        <v>0</v>
      </c>
      <c r="AS98" s="467"/>
      <c r="AT98" s="452">
        <v>0</v>
      </c>
      <c r="AU98" s="467"/>
      <c r="AV98" s="452">
        <v>0</v>
      </c>
      <c r="AW98" s="467"/>
      <c r="AX98" s="452">
        <v>0</v>
      </c>
      <c r="AY98" s="467"/>
      <c r="AZ98" s="452">
        <v>0</v>
      </c>
      <c r="BA98" s="467"/>
      <c r="BB98" s="452">
        <v>0</v>
      </c>
      <c r="BC98" s="467"/>
      <c r="BD98" s="452">
        <v>0</v>
      </c>
      <c r="BE98" s="467"/>
      <c r="BF98" s="452">
        <v>0</v>
      </c>
      <c r="BG98" s="467"/>
      <c r="BH98" s="452">
        <v>0</v>
      </c>
      <c r="BI98" s="467"/>
      <c r="BJ98" s="451">
        <v>0</v>
      </c>
      <c r="BK98" s="467"/>
      <c r="BL98" s="452">
        <v>0</v>
      </c>
      <c r="BM98" s="472" t="s">
        <v>1610</v>
      </c>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673">
        <v>0</v>
      </c>
      <c r="G99" s="467"/>
      <c r="H99" s="452">
        <v>0</v>
      </c>
      <c r="I99" s="467"/>
      <c r="J99" s="452">
        <v>0</v>
      </c>
      <c r="K99" s="467"/>
      <c r="L99" s="452">
        <v>0</v>
      </c>
      <c r="M99" s="467"/>
      <c r="N99" s="452">
        <v>0</v>
      </c>
      <c r="O99" s="467"/>
      <c r="P99" s="452">
        <v>0</v>
      </c>
      <c r="Q99" s="467"/>
      <c r="R99" s="452">
        <v>0</v>
      </c>
      <c r="S99" s="467"/>
      <c r="T99" s="452">
        <v>0</v>
      </c>
      <c r="U99" s="467"/>
      <c r="V99" s="452">
        <v>0</v>
      </c>
      <c r="W99" s="467"/>
      <c r="X99" s="452">
        <v>0</v>
      </c>
      <c r="Y99" s="467"/>
      <c r="Z99" s="452">
        <v>0</v>
      </c>
      <c r="AA99" s="467"/>
      <c r="AB99" s="452">
        <v>0</v>
      </c>
      <c r="AC99" s="467"/>
      <c r="AD99" s="452">
        <v>0</v>
      </c>
      <c r="AE99" s="467"/>
      <c r="AF99" s="452">
        <v>0</v>
      </c>
      <c r="AG99" s="467"/>
      <c r="AH99" s="452">
        <v>0</v>
      </c>
      <c r="AI99" s="467"/>
      <c r="AJ99" s="452">
        <v>0</v>
      </c>
      <c r="AK99" s="467"/>
      <c r="AL99" s="452">
        <v>0</v>
      </c>
      <c r="AM99" s="467"/>
      <c r="AN99" s="452">
        <v>0</v>
      </c>
      <c r="AO99" s="467"/>
      <c r="AP99" s="452">
        <v>0</v>
      </c>
      <c r="AQ99" s="467"/>
      <c r="AR99" s="452">
        <v>0</v>
      </c>
      <c r="AS99" s="467"/>
      <c r="AT99" s="452">
        <v>0</v>
      </c>
      <c r="AU99" s="467"/>
      <c r="AV99" s="452">
        <v>0</v>
      </c>
      <c r="AW99" s="467"/>
      <c r="AX99" s="452">
        <v>0</v>
      </c>
      <c r="AY99" s="467"/>
      <c r="AZ99" s="452">
        <v>0</v>
      </c>
      <c r="BA99" s="467"/>
      <c r="BB99" s="452">
        <v>0</v>
      </c>
      <c r="BC99" s="467"/>
      <c r="BD99" s="452">
        <v>0</v>
      </c>
      <c r="BE99" s="467"/>
      <c r="BF99" s="452">
        <v>0</v>
      </c>
      <c r="BG99" s="467"/>
      <c r="BH99" s="452">
        <v>0</v>
      </c>
      <c r="BI99" s="467"/>
      <c r="BJ99" s="451">
        <v>0</v>
      </c>
      <c r="BK99" s="467"/>
      <c r="BL99" s="452">
        <v>0</v>
      </c>
      <c r="BM99" s="472" t="s">
        <v>1610</v>
      </c>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673">
        <v>0</v>
      </c>
      <c r="G100" s="467"/>
      <c r="H100" s="452">
        <v>0</v>
      </c>
      <c r="I100" s="467"/>
      <c r="J100" s="452">
        <v>0</v>
      </c>
      <c r="K100" s="467"/>
      <c r="L100" s="452">
        <v>0</v>
      </c>
      <c r="M100" s="467"/>
      <c r="N100" s="452">
        <v>0</v>
      </c>
      <c r="O100" s="467"/>
      <c r="P100" s="452">
        <v>0</v>
      </c>
      <c r="Q100" s="467"/>
      <c r="R100" s="452">
        <v>0</v>
      </c>
      <c r="S100" s="467"/>
      <c r="T100" s="452">
        <v>0</v>
      </c>
      <c r="U100" s="467"/>
      <c r="V100" s="452">
        <v>0</v>
      </c>
      <c r="W100" s="467"/>
      <c r="X100" s="452">
        <v>0</v>
      </c>
      <c r="Y100" s="467"/>
      <c r="Z100" s="452">
        <v>0</v>
      </c>
      <c r="AA100" s="467"/>
      <c r="AB100" s="452">
        <v>0</v>
      </c>
      <c r="AC100" s="467"/>
      <c r="AD100" s="452">
        <v>0</v>
      </c>
      <c r="AE100" s="467"/>
      <c r="AF100" s="452">
        <v>0</v>
      </c>
      <c r="AG100" s="467"/>
      <c r="AH100" s="452">
        <v>0</v>
      </c>
      <c r="AI100" s="467"/>
      <c r="AJ100" s="452">
        <v>0</v>
      </c>
      <c r="AK100" s="467"/>
      <c r="AL100" s="452">
        <v>0</v>
      </c>
      <c r="AM100" s="467"/>
      <c r="AN100" s="452">
        <v>0</v>
      </c>
      <c r="AO100" s="467"/>
      <c r="AP100" s="452">
        <v>0</v>
      </c>
      <c r="AQ100" s="467"/>
      <c r="AR100" s="452">
        <v>0</v>
      </c>
      <c r="AS100" s="467"/>
      <c r="AT100" s="452">
        <v>0</v>
      </c>
      <c r="AU100" s="467"/>
      <c r="AV100" s="452">
        <v>0</v>
      </c>
      <c r="AW100" s="467"/>
      <c r="AX100" s="452">
        <v>0</v>
      </c>
      <c r="AY100" s="467"/>
      <c r="AZ100" s="452">
        <v>0</v>
      </c>
      <c r="BA100" s="467"/>
      <c r="BB100" s="452">
        <v>0</v>
      </c>
      <c r="BC100" s="467"/>
      <c r="BD100" s="452">
        <v>0</v>
      </c>
      <c r="BE100" s="467"/>
      <c r="BF100" s="452">
        <v>0</v>
      </c>
      <c r="BG100" s="467"/>
      <c r="BH100" s="452">
        <v>0</v>
      </c>
      <c r="BI100" s="467"/>
      <c r="BJ100" s="451">
        <v>0</v>
      </c>
      <c r="BK100" s="467"/>
      <c r="BL100" s="452">
        <v>0</v>
      </c>
      <c r="BM100" s="472" t="s">
        <v>1610</v>
      </c>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677">
        <v>0</v>
      </c>
      <c r="G101" s="467"/>
      <c r="H101" s="461">
        <v>0</v>
      </c>
      <c r="I101" s="467"/>
      <c r="J101" s="461">
        <v>0</v>
      </c>
      <c r="K101" s="467"/>
      <c r="L101" s="461">
        <v>0</v>
      </c>
      <c r="M101" s="467"/>
      <c r="N101" s="461">
        <v>0</v>
      </c>
      <c r="O101" s="467"/>
      <c r="P101" s="461">
        <v>0</v>
      </c>
      <c r="Q101" s="467"/>
      <c r="R101" s="461">
        <v>0</v>
      </c>
      <c r="S101" s="467"/>
      <c r="T101" s="461">
        <v>0</v>
      </c>
      <c r="U101" s="467"/>
      <c r="V101" s="461">
        <v>0</v>
      </c>
      <c r="W101" s="467"/>
      <c r="X101" s="461">
        <v>0</v>
      </c>
      <c r="Y101" s="467"/>
      <c r="Z101" s="461">
        <v>0</v>
      </c>
      <c r="AA101" s="467"/>
      <c r="AB101" s="461">
        <v>0</v>
      </c>
      <c r="AC101" s="467"/>
      <c r="AD101" s="461">
        <v>0</v>
      </c>
      <c r="AE101" s="467"/>
      <c r="AF101" s="461">
        <v>0</v>
      </c>
      <c r="AG101" s="467"/>
      <c r="AH101" s="461">
        <v>0</v>
      </c>
      <c r="AI101" s="467"/>
      <c r="AJ101" s="461">
        <v>0</v>
      </c>
      <c r="AK101" s="467"/>
      <c r="AL101" s="461">
        <v>0</v>
      </c>
      <c r="AM101" s="467"/>
      <c r="AN101" s="461">
        <v>0</v>
      </c>
      <c r="AO101" s="467"/>
      <c r="AP101" s="461">
        <v>0</v>
      </c>
      <c r="AQ101" s="467"/>
      <c r="AR101" s="461">
        <v>0</v>
      </c>
      <c r="AS101" s="467"/>
      <c r="AT101" s="461">
        <v>0</v>
      </c>
      <c r="AU101" s="467"/>
      <c r="AV101" s="461">
        <v>0</v>
      </c>
      <c r="AW101" s="467"/>
      <c r="AX101" s="461">
        <v>0</v>
      </c>
      <c r="AY101" s="467"/>
      <c r="AZ101" s="461">
        <v>0</v>
      </c>
      <c r="BA101" s="467"/>
      <c r="BB101" s="461">
        <v>0</v>
      </c>
      <c r="BC101" s="467"/>
      <c r="BD101" s="461">
        <v>0</v>
      </c>
      <c r="BE101" s="467"/>
      <c r="BF101" s="461">
        <v>0</v>
      </c>
      <c r="BG101" s="467"/>
      <c r="BH101" s="461">
        <v>0</v>
      </c>
      <c r="BI101" s="467"/>
      <c r="BJ101" s="460">
        <v>0</v>
      </c>
      <c r="BK101" s="467"/>
      <c r="BL101" s="461">
        <v>0</v>
      </c>
      <c r="BM101" s="472" t="s">
        <v>1610</v>
      </c>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673">
        <v>0</v>
      </c>
      <c r="G102" s="467"/>
      <c r="H102" s="452">
        <v>0</v>
      </c>
      <c r="I102" s="467"/>
      <c r="J102" s="452">
        <v>0</v>
      </c>
      <c r="K102" s="467"/>
      <c r="L102" s="452">
        <v>0</v>
      </c>
      <c r="M102" s="467"/>
      <c r="N102" s="452">
        <v>0</v>
      </c>
      <c r="O102" s="467"/>
      <c r="P102" s="452">
        <v>0</v>
      </c>
      <c r="Q102" s="467"/>
      <c r="R102" s="452">
        <v>0</v>
      </c>
      <c r="S102" s="467"/>
      <c r="T102" s="452">
        <v>0</v>
      </c>
      <c r="U102" s="467"/>
      <c r="V102" s="452">
        <v>0</v>
      </c>
      <c r="W102" s="467"/>
      <c r="X102" s="452">
        <v>0</v>
      </c>
      <c r="Y102" s="467"/>
      <c r="Z102" s="452">
        <v>0</v>
      </c>
      <c r="AA102" s="467"/>
      <c r="AB102" s="452">
        <v>0</v>
      </c>
      <c r="AC102" s="467"/>
      <c r="AD102" s="452">
        <v>0</v>
      </c>
      <c r="AE102" s="467"/>
      <c r="AF102" s="452">
        <v>0</v>
      </c>
      <c r="AG102" s="467"/>
      <c r="AH102" s="452">
        <v>0</v>
      </c>
      <c r="AI102" s="467"/>
      <c r="AJ102" s="452">
        <v>0</v>
      </c>
      <c r="AK102" s="467"/>
      <c r="AL102" s="452">
        <v>0</v>
      </c>
      <c r="AM102" s="467"/>
      <c r="AN102" s="452">
        <v>0</v>
      </c>
      <c r="AO102" s="467"/>
      <c r="AP102" s="452">
        <v>0</v>
      </c>
      <c r="AQ102" s="467"/>
      <c r="AR102" s="452">
        <v>0</v>
      </c>
      <c r="AS102" s="467"/>
      <c r="AT102" s="452">
        <v>0</v>
      </c>
      <c r="AU102" s="467"/>
      <c r="AV102" s="452">
        <v>0</v>
      </c>
      <c r="AW102" s="467"/>
      <c r="AX102" s="452">
        <v>0</v>
      </c>
      <c r="AY102" s="467"/>
      <c r="AZ102" s="452">
        <v>0</v>
      </c>
      <c r="BA102" s="467"/>
      <c r="BB102" s="452">
        <v>0</v>
      </c>
      <c r="BC102" s="467"/>
      <c r="BD102" s="452">
        <v>0</v>
      </c>
      <c r="BE102" s="467"/>
      <c r="BF102" s="452">
        <v>0</v>
      </c>
      <c r="BG102" s="467"/>
      <c r="BH102" s="452">
        <v>0</v>
      </c>
      <c r="BI102" s="467"/>
      <c r="BJ102" s="451">
        <v>0</v>
      </c>
      <c r="BK102" s="467"/>
      <c r="BL102" s="452">
        <v>0</v>
      </c>
      <c r="BM102" s="472" t="s">
        <v>1610</v>
      </c>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673">
        <v>0</v>
      </c>
      <c r="G103" s="467"/>
      <c r="H103" s="452">
        <v>0</v>
      </c>
      <c r="I103" s="467"/>
      <c r="J103" s="452">
        <v>0</v>
      </c>
      <c r="K103" s="467"/>
      <c r="L103" s="452">
        <v>0</v>
      </c>
      <c r="M103" s="467"/>
      <c r="N103" s="452">
        <v>0</v>
      </c>
      <c r="O103" s="467"/>
      <c r="P103" s="452">
        <v>0</v>
      </c>
      <c r="Q103" s="467"/>
      <c r="R103" s="452">
        <v>0</v>
      </c>
      <c r="S103" s="467"/>
      <c r="T103" s="452">
        <v>0</v>
      </c>
      <c r="U103" s="467"/>
      <c r="V103" s="452">
        <v>0</v>
      </c>
      <c r="W103" s="467"/>
      <c r="X103" s="452">
        <v>0</v>
      </c>
      <c r="Y103" s="467"/>
      <c r="Z103" s="452">
        <v>0</v>
      </c>
      <c r="AA103" s="467"/>
      <c r="AB103" s="452">
        <v>0</v>
      </c>
      <c r="AC103" s="467"/>
      <c r="AD103" s="452">
        <v>0</v>
      </c>
      <c r="AE103" s="467"/>
      <c r="AF103" s="452">
        <v>0</v>
      </c>
      <c r="AG103" s="467"/>
      <c r="AH103" s="452">
        <v>0</v>
      </c>
      <c r="AI103" s="467"/>
      <c r="AJ103" s="452">
        <v>0</v>
      </c>
      <c r="AK103" s="467"/>
      <c r="AL103" s="452">
        <v>0</v>
      </c>
      <c r="AM103" s="467"/>
      <c r="AN103" s="452">
        <v>0</v>
      </c>
      <c r="AO103" s="467"/>
      <c r="AP103" s="452">
        <v>0</v>
      </c>
      <c r="AQ103" s="467"/>
      <c r="AR103" s="452">
        <v>0</v>
      </c>
      <c r="AS103" s="467"/>
      <c r="AT103" s="452">
        <v>0</v>
      </c>
      <c r="AU103" s="467"/>
      <c r="AV103" s="452">
        <v>0</v>
      </c>
      <c r="AW103" s="467"/>
      <c r="AX103" s="452">
        <v>0</v>
      </c>
      <c r="AY103" s="467"/>
      <c r="AZ103" s="452">
        <v>0</v>
      </c>
      <c r="BA103" s="467"/>
      <c r="BB103" s="452">
        <v>0</v>
      </c>
      <c r="BC103" s="467"/>
      <c r="BD103" s="452">
        <v>0</v>
      </c>
      <c r="BE103" s="467"/>
      <c r="BF103" s="452">
        <v>0</v>
      </c>
      <c r="BG103" s="467"/>
      <c r="BH103" s="452">
        <v>0</v>
      </c>
      <c r="BI103" s="467"/>
      <c r="BJ103" s="451">
        <v>0</v>
      </c>
      <c r="BK103" s="467"/>
      <c r="BL103" s="452">
        <v>0</v>
      </c>
      <c r="BM103" s="472" t="s">
        <v>1610</v>
      </c>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673">
        <v>0</v>
      </c>
      <c r="G104" s="467"/>
      <c r="H104" s="452">
        <v>0</v>
      </c>
      <c r="I104" s="467"/>
      <c r="J104" s="452">
        <v>0</v>
      </c>
      <c r="K104" s="467"/>
      <c r="L104" s="452">
        <v>0</v>
      </c>
      <c r="M104" s="467"/>
      <c r="N104" s="452">
        <v>0</v>
      </c>
      <c r="O104" s="467"/>
      <c r="P104" s="452">
        <v>0</v>
      </c>
      <c r="Q104" s="467"/>
      <c r="R104" s="452">
        <v>0</v>
      </c>
      <c r="S104" s="467"/>
      <c r="T104" s="452">
        <v>0</v>
      </c>
      <c r="U104" s="467"/>
      <c r="V104" s="452">
        <v>0</v>
      </c>
      <c r="W104" s="467"/>
      <c r="X104" s="452">
        <v>0</v>
      </c>
      <c r="Y104" s="467"/>
      <c r="Z104" s="452">
        <v>0</v>
      </c>
      <c r="AA104" s="467"/>
      <c r="AB104" s="452">
        <v>0</v>
      </c>
      <c r="AC104" s="467"/>
      <c r="AD104" s="452">
        <v>0</v>
      </c>
      <c r="AE104" s="467"/>
      <c r="AF104" s="452">
        <v>0</v>
      </c>
      <c r="AG104" s="467"/>
      <c r="AH104" s="452">
        <v>0</v>
      </c>
      <c r="AI104" s="467"/>
      <c r="AJ104" s="452">
        <v>0</v>
      </c>
      <c r="AK104" s="467"/>
      <c r="AL104" s="452">
        <v>0</v>
      </c>
      <c r="AM104" s="467"/>
      <c r="AN104" s="452">
        <v>0</v>
      </c>
      <c r="AO104" s="467"/>
      <c r="AP104" s="452">
        <v>0</v>
      </c>
      <c r="AQ104" s="467"/>
      <c r="AR104" s="452">
        <v>0</v>
      </c>
      <c r="AS104" s="467"/>
      <c r="AT104" s="452">
        <v>0</v>
      </c>
      <c r="AU104" s="467"/>
      <c r="AV104" s="452">
        <v>0</v>
      </c>
      <c r="AW104" s="467"/>
      <c r="AX104" s="452">
        <v>0</v>
      </c>
      <c r="AY104" s="467"/>
      <c r="AZ104" s="452">
        <v>0</v>
      </c>
      <c r="BA104" s="467"/>
      <c r="BB104" s="452">
        <v>0</v>
      </c>
      <c r="BC104" s="467"/>
      <c r="BD104" s="452">
        <v>0</v>
      </c>
      <c r="BE104" s="467"/>
      <c r="BF104" s="452">
        <v>0</v>
      </c>
      <c r="BG104" s="467"/>
      <c r="BH104" s="452">
        <v>0</v>
      </c>
      <c r="BI104" s="467"/>
      <c r="BJ104" s="451">
        <v>0</v>
      </c>
      <c r="BK104" s="467"/>
      <c r="BL104" s="452">
        <v>0</v>
      </c>
      <c r="BM104" s="472" t="s">
        <v>1610</v>
      </c>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677">
        <v>0</v>
      </c>
      <c r="G105" s="467"/>
      <c r="H105" s="461">
        <v>0</v>
      </c>
      <c r="I105" s="467"/>
      <c r="J105" s="461">
        <v>0</v>
      </c>
      <c r="K105" s="467"/>
      <c r="L105" s="461">
        <v>0</v>
      </c>
      <c r="M105" s="467"/>
      <c r="N105" s="461">
        <v>0</v>
      </c>
      <c r="O105" s="467"/>
      <c r="P105" s="461">
        <v>0</v>
      </c>
      <c r="Q105" s="467"/>
      <c r="R105" s="461">
        <v>0</v>
      </c>
      <c r="S105" s="467"/>
      <c r="T105" s="461">
        <v>-3.5527136788005009E-15</v>
      </c>
      <c r="U105" s="467"/>
      <c r="V105" s="461">
        <v>0</v>
      </c>
      <c r="W105" s="467"/>
      <c r="X105" s="461">
        <v>0</v>
      </c>
      <c r="Y105" s="467"/>
      <c r="Z105" s="461">
        <v>0</v>
      </c>
      <c r="AA105" s="467"/>
      <c r="AB105" s="461">
        <v>0</v>
      </c>
      <c r="AC105" s="467"/>
      <c r="AD105" s="461">
        <v>0</v>
      </c>
      <c r="AE105" s="467"/>
      <c r="AF105" s="461">
        <v>0</v>
      </c>
      <c r="AG105" s="467"/>
      <c r="AH105" s="461">
        <v>0</v>
      </c>
      <c r="AI105" s="467"/>
      <c r="AJ105" s="461">
        <v>0</v>
      </c>
      <c r="AK105" s="467"/>
      <c r="AL105" s="461">
        <v>0</v>
      </c>
      <c r="AM105" s="467"/>
      <c r="AN105" s="461">
        <v>0</v>
      </c>
      <c r="AO105" s="467"/>
      <c r="AP105" s="461">
        <v>0</v>
      </c>
      <c r="AQ105" s="467"/>
      <c r="AR105" s="461">
        <v>0</v>
      </c>
      <c r="AS105" s="467"/>
      <c r="AT105" s="461">
        <v>0</v>
      </c>
      <c r="AU105" s="467"/>
      <c r="AV105" s="461">
        <v>0</v>
      </c>
      <c r="AW105" s="467"/>
      <c r="AX105" s="461">
        <v>0</v>
      </c>
      <c r="AY105" s="467"/>
      <c r="AZ105" s="461">
        <v>0</v>
      </c>
      <c r="BA105" s="467"/>
      <c r="BB105" s="461">
        <v>0</v>
      </c>
      <c r="BC105" s="467"/>
      <c r="BD105" s="461">
        <v>0</v>
      </c>
      <c r="BE105" s="467"/>
      <c r="BF105" s="461">
        <v>0</v>
      </c>
      <c r="BG105" s="467"/>
      <c r="BH105" s="461">
        <v>-8.8817841970012523E-16</v>
      </c>
      <c r="BI105" s="467"/>
      <c r="BJ105" s="460">
        <v>0</v>
      </c>
      <c r="BK105" s="467"/>
      <c r="BL105" s="461">
        <v>0</v>
      </c>
      <c r="BM105" s="472" t="s">
        <v>1610</v>
      </c>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638</v>
      </c>
      <c r="E106" s="585"/>
      <c r="F106" s="672">
        <v>90148.595514513596</v>
      </c>
      <c r="G106" s="467"/>
      <c r="H106" s="450">
        <v>36885.999615547764</v>
      </c>
      <c r="I106" s="467"/>
      <c r="J106" s="450">
        <v>36478.55343885161</v>
      </c>
      <c r="K106" s="467"/>
      <c r="L106" s="450">
        <v>28336.850877031815</v>
      </c>
      <c r="M106" s="467"/>
      <c r="N106" s="450">
        <v>19025.639094487611</v>
      </c>
      <c r="O106" s="467"/>
      <c r="P106" s="450">
        <v>17828.650748592376</v>
      </c>
      <c r="Q106" s="467"/>
      <c r="R106" s="450">
        <v>18836.362043936908</v>
      </c>
      <c r="S106" s="467"/>
      <c r="T106" s="450">
        <v>19870.080788592375</v>
      </c>
      <c r="U106" s="467"/>
      <c r="V106" s="450">
        <v>26551.878746467064</v>
      </c>
      <c r="W106" s="467"/>
      <c r="X106" s="450">
        <v>27003.066293769079</v>
      </c>
      <c r="Y106" s="467"/>
      <c r="Z106" s="450">
        <v>27484.017046033554</v>
      </c>
      <c r="AA106" s="467"/>
      <c r="AB106" s="450">
        <v>40955.357670782963</v>
      </c>
      <c r="AC106" s="467"/>
      <c r="AD106" s="450">
        <v>31394.767236203974</v>
      </c>
      <c r="AE106" s="467"/>
      <c r="AF106" s="450">
        <v>41434.282977193572</v>
      </c>
      <c r="AG106" s="467"/>
      <c r="AH106" s="450">
        <v>24500.565247140596</v>
      </c>
      <c r="AI106" s="467"/>
      <c r="AJ106" s="450">
        <v>28274.343291236706</v>
      </c>
      <c r="AK106" s="467"/>
      <c r="AL106" s="450">
        <v>24625.014267634651</v>
      </c>
      <c r="AM106" s="467"/>
      <c r="AN106" s="450">
        <v>28622.644446360464</v>
      </c>
      <c r="AO106" s="467"/>
      <c r="AP106" s="450">
        <v>17019.021715990035</v>
      </c>
      <c r="AQ106" s="467"/>
      <c r="AR106" s="450">
        <v>18271.468683256022</v>
      </c>
      <c r="AS106" s="467"/>
      <c r="AT106" s="450">
        <v>16529.639766996679</v>
      </c>
      <c r="AU106" s="467"/>
      <c r="AV106" s="450">
        <v>15174.219753256191</v>
      </c>
      <c r="AW106" s="467"/>
      <c r="AX106" s="450">
        <v>16746.616048781707</v>
      </c>
      <c r="AY106" s="467"/>
      <c r="AZ106" s="450">
        <v>16135.4616093329</v>
      </c>
      <c r="BA106" s="467"/>
      <c r="BB106" s="450">
        <v>14279.862865906858</v>
      </c>
      <c r="BC106" s="467"/>
      <c r="BD106" s="450">
        <v>13221.544592177219</v>
      </c>
      <c r="BE106" s="467"/>
      <c r="BF106" s="450">
        <v>14227.264524664393</v>
      </c>
      <c r="BG106" s="467"/>
      <c r="BH106" s="450">
        <v>5913.0331618148966</v>
      </c>
      <c r="BI106" s="467"/>
      <c r="BJ106" s="449">
        <v>12.715676999999998</v>
      </c>
      <c r="BK106" s="467"/>
      <c r="BL106" s="450">
        <v>0</v>
      </c>
      <c r="BM106" s="472" t="s">
        <v>574</v>
      </c>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335</v>
      </c>
      <c r="E107" s="587"/>
      <c r="F107" s="464">
        <v>2025</v>
      </c>
      <c r="G107" s="470"/>
      <c r="H107" s="465">
        <v>2025</v>
      </c>
      <c r="I107" s="470"/>
      <c r="J107" s="465">
        <v>2025</v>
      </c>
      <c r="K107" s="470"/>
      <c r="L107" s="465">
        <v>2025</v>
      </c>
      <c r="M107" s="470"/>
      <c r="N107" s="465">
        <v>2025</v>
      </c>
      <c r="O107" s="470"/>
      <c r="P107" s="465">
        <v>2025</v>
      </c>
      <c r="Q107" s="470"/>
      <c r="R107" s="465">
        <v>2025</v>
      </c>
      <c r="S107" s="470"/>
      <c r="T107" s="465">
        <v>2025</v>
      </c>
      <c r="U107" s="470"/>
      <c r="V107" s="465">
        <v>2025</v>
      </c>
      <c r="W107" s="470"/>
      <c r="X107" s="465">
        <v>2025</v>
      </c>
      <c r="Y107" s="470"/>
      <c r="Z107" s="465">
        <v>2025</v>
      </c>
      <c r="AA107" s="470"/>
      <c r="AB107" s="465">
        <v>2025</v>
      </c>
      <c r="AC107" s="470"/>
      <c r="AD107" s="465">
        <v>2025</v>
      </c>
      <c r="AE107" s="470"/>
      <c r="AF107" s="465">
        <v>2025</v>
      </c>
      <c r="AG107" s="470"/>
      <c r="AH107" s="465">
        <v>2025</v>
      </c>
      <c r="AI107" s="470"/>
      <c r="AJ107" s="465">
        <v>2025</v>
      </c>
      <c r="AK107" s="470"/>
      <c r="AL107" s="465">
        <v>2025</v>
      </c>
      <c r="AM107" s="470"/>
      <c r="AN107" s="465">
        <v>2025</v>
      </c>
      <c r="AO107" s="470"/>
      <c r="AP107" s="465">
        <v>2025</v>
      </c>
      <c r="AQ107" s="470"/>
      <c r="AR107" s="465">
        <v>2025</v>
      </c>
      <c r="AS107" s="470"/>
      <c r="AT107" s="465">
        <v>2025</v>
      </c>
      <c r="AU107" s="470"/>
      <c r="AV107" s="465">
        <v>2025</v>
      </c>
      <c r="AW107" s="470"/>
      <c r="AX107" s="465">
        <v>2025</v>
      </c>
      <c r="AY107" s="470"/>
      <c r="AZ107" s="465">
        <v>2025</v>
      </c>
      <c r="BA107" s="470"/>
      <c r="BB107" s="465">
        <v>2025</v>
      </c>
      <c r="BC107" s="470"/>
      <c r="BD107" s="465">
        <v>2025</v>
      </c>
      <c r="BE107" s="470"/>
      <c r="BF107" s="465">
        <v>2025</v>
      </c>
      <c r="BG107" s="470"/>
      <c r="BH107" s="465">
        <v>2025</v>
      </c>
      <c r="BI107" s="470"/>
      <c r="BJ107" s="465">
        <v>2025</v>
      </c>
      <c r="BK107" s="470"/>
      <c r="BL107" s="465">
        <v>2025</v>
      </c>
      <c r="BM107" s="475"/>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s="349">
        <v>1</v>
      </c>
      <c r="C110" t="s">
        <v>1018</v>
      </c>
      <c r="CJ110" s="313"/>
      <c r="CK110" s="308"/>
      <c r="CL110" s="313"/>
      <c r="CM110" s="314"/>
      <c r="CN110" s="313"/>
      <c r="CO110" s="313"/>
      <c r="CP110" s="313"/>
      <c r="CQ110" s="313"/>
      <c r="CR110" s="313"/>
      <c r="CS110" s="313"/>
      <c r="CT110" s="313"/>
    </row>
    <row r="111" spans="1:98">
      <c r="B111" s="349"/>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1100-000000000000}"/>
    <dataValidation type="textLength" allowBlank="1" showInputMessage="1" showErrorMessage="1" prompt="Please select your country in worksheet &quot;Intro&quot; (for all pollutant sheets)" sqref="D1" xr:uid="{00000000-0002-0000-11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11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1100-000020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2273"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2274"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2275"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2276"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MODEL7">
    <tabColor indexed="42"/>
  </sheetPr>
  <dimension ref="A1:CT144"/>
  <sheetViews>
    <sheetView showGridLines="0" showOutlineSymbols="0" zoomScale="80" zoomScaleNormal="80" zoomScaleSheetLayoutView="100" workbookViewId="0">
      <pane xSplit="5" ySplit="4" topLeftCell="AW5" activePane="bottomRight" state="frozen"/>
      <selection activeCell="BF99" sqref="BF99"/>
      <selection pane="topRight" activeCell="BF99" sqref="BF99"/>
      <selection pane="bottomLeft" activeCell="BF99" sqref="BF99"/>
      <selection pane="bottomRight" activeCell="BC120" sqref="BC120"/>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651</v>
      </c>
      <c r="E2" s="9" t="s">
        <v>648</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652</v>
      </c>
      <c r="B3" s="626" t="s">
        <v>194</v>
      </c>
      <c r="C3" s="627" t="s">
        <v>195</v>
      </c>
      <c r="D3" s="628" t="s">
        <v>116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10466.476999999999</v>
      </c>
      <c r="G5" s="393"/>
      <c r="H5" s="368">
        <v>11506.681</v>
      </c>
      <c r="I5" s="393"/>
      <c r="J5" s="368">
        <v>11825.106</v>
      </c>
      <c r="K5" s="393"/>
      <c r="L5" s="368">
        <v>13036.225499999999</v>
      </c>
      <c r="M5" s="393"/>
      <c r="N5" s="368">
        <v>13031.031999999999</v>
      </c>
      <c r="O5" s="393"/>
      <c r="P5" s="368">
        <v>13444.467500000002</v>
      </c>
      <c r="Q5" s="393"/>
      <c r="R5" s="368">
        <v>13740.167999999998</v>
      </c>
      <c r="S5" s="393"/>
      <c r="T5" s="368">
        <v>15233.616499999998</v>
      </c>
      <c r="U5" s="393"/>
      <c r="V5" s="368">
        <v>15517.684500000003</v>
      </c>
      <c r="W5" s="393"/>
      <c r="X5" s="368">
        <v>15906.915000000001</v>
      </c>
      <c r="Y5" s="393"/>
      <c r="Z5" s="368">
        <v>16887.194</v>
      </c>
      <c r="AA5" s="393"/>
      <c r="AB5" s="368">
        <v>17223.526000000002</v>
      </c>
      <c r="AC5" s="393"/>
      <c r="AD5" s="368">
        <v>17928.901999999998</v>
      </c>
      <c r="AE5" s="393"/>
      <c r="AF5" s="368">
        <v>19429.941000000003</v>
      </c>
      <c r="AG5" s="393"/>
      <c r="AH5" s="368">
        <v>20110.383499999996</v>
      </c>
      <c r="AI5" s="393"/>
      <c r="AJ5" s="368">
        <v>20226.684999999998</v>
      </c>
      <c r="AK5" s="393"/>
      <c r="AL5" s="368">
        <v>21440.460000000003</v>
      </c>
      <c r="AM5" s="393"/>
      <c r="AN5" s="368">
        <v>21895.89</v>
      </c>
      <c r="AO5" s="393"/>
      <c r="AP5" s="368">
        <v>22988.17</v>
      </c>
      <c r="AQ5" s="393"/>
      <c r="AR5" s="368">
        <v>14603.380105</v>
      </c>
      <c r="AS5" s="393"/>
      <c r="AT5" s="368">
        <v>14753.333369999997</v>
      </c>
      <c r="AU5" s="393"/>
      <c r="AV5" s="368">
        <v>5996.8005000000003</v>
      </c>
      <c r="AW5" s="393"/>
      <c r="AX5" s="368">
        <v>7300.3337499999989</v>
      </c>
      <c r="AY5" s="393"/>
      <c r="AZ5" s="368">
        <v>9680.9401500000004</v>
      </c>
      <c r="BA5" s="393"/>
      <c r="BB5" s="368">
        <v>9136.8754914000001</v>
      </c>
      <c r="BC5" s="393"/>
      <c r="BD5" s="368">
        <v>17729.151999999995</v>
      </c>
      <c r="BE5" s="393"/>
      <c r="BF5" s="368">
        <v>17437.962090000001</v>
      </c>
      <c r="BG5" s="393"/>
      <c r="BH5" s="368">
        <v>15376.872499999998</v>
      </c>
      <c r="BI5" s="393"/>
      <c r="BJ5" s="368">
        <v>14695.020000000033</v>
      </c>
      <c r="BK5" s="393"/>
      <c r="BL5" s="431">
        <v>14695.020000000033</v>
      </c>
      <c r="BM5" s="397" t="s">
        <v>1610</v>
      </c>
      <c r="CJ5" s="303" t="s">
        <v>330</v>
      </c>
      <c r="CK5" s="303" t="s">
        <v>710</v>
      </c>
      <c r="CL5" s="303" t="s">
        <v>944</v>
      </c>
      <c r="CM5" s="303" t="s">
        <v>945</v>
      </c>
      <c r="CN5" s="303" t="s">
        <v>946</v>
      </c>
      <c r="CO5" s="303" t="s">
        <v>651</v>
      </c>
      <c r="CP5" s="303" t="s">
        <v>947</v>
      </c>
      <c r="CQ5" s="315" t="s">
        <v>652</v>
      </c>
      <c r="CR5" s="315">
        <v>0</v>
      </c>
      <c r="CS5" s="303" t="s">
        <v>948</v>
      </c>
      <c r="CT5" s="303" t="s">
        <v>949</v>
      </c>
    </row>
    <row r="6" spans="1:98" s="12" customFormat="1" ht="20.149999999999999" customHeight="1">
      <c r="A6" s="33"/>
      <c r="B6" s="199" t="str">
        <f>Parameters!Q5</f>
        <v>A</v>
      </c>
      <c r="C6" s="200"/>
      <c r="D6" s="621" t="str">
        <f>Parameters!S5</f>
        <v>Agriculture, forestry and fishing</v>
      </c>
      <c r="E6" s="622"/>
      <c r="F6" s="369">
        <v>0</v>
      </c>
      <c r="G6" s="443"/>
      <c r="H6" s="370">
        <v>0</v>
      </c>
      <c r="I6" s="443"/>
      <c r="J6" s="370">
        <v>0</v>
      </c>
      <c r="K6" s="443"/>
      <c r="L6" s="370">
        <v>0</v>
      </c>
      <c r="M6" s="443"/>
      <c r="N6" s="370">
        <v>0</v>
      </c>
      <c r="O6" s="443"/>
      <c r="P6" s="370">
        <v>0</v>
      </c>
      <c r="Q6" s="443"/>
      <c r="R6" s="370">
        <v>0</v>
      </c>
      <c r="S6" s="443"/>
      <c r="T6" s="370">
        <v>0</v>
      </c>
      <c r="U6" s="443"/>
      <c r="V6" s="370">
        <v>0</v>
      </c>
      <c r="W6" s="443"/>
      <c r="X6" s="370">
        <v>0</v>
      </c>
      <c r="Y6" s="443"/>
      <c r="Z6" s="370">
        <v>0</v>
      </c>
      <c r="AA6" s="443"/>
      <c r="AB6" s="370">
        <v>0</v>
      </c>
      <c r="AC6" s="443"/>
      <c r="AD6" s="370">
        <v>0</v>
      </c>
      <c r="AE6" s="443"/>
      <c r="AF6" s="370">
        <v>0</v>
      </c>
      <c r="AG6" s="443"/>
      <c r="AH6" s="370">
        <v>0</v>
      </c>
      <c r="AI6" s="443"/>
      <c r="AJ6" s="370">
        <v>0</v>
      </c>
      <c r="AK6" s="443"/>
      <c r="AL6" s="370">
        <v>0</v>
      </c>
      <c r="AM6" s="443"/>
      <c r="AN6" s="370">
        <v>0</v>
      </c>
      <c r="AO6" s="443"/>
      <c r="AP6" s="370">
        <v>0</v>
      </c>
      <c r="AQ6" s="443"/>
      <c r="AR6" s="370">
        <v>0</v>
      </c>
      <c r="AS6" s="443"/>
      <c r="AT6" s="370">
        <v>0</v>
      </c>
      <c r="AU6" s="443"/>
      <c r="AV6" s="370">
        <v>0</v>
      </c>
      <c r="AW6" s="443"/>
      <c r="AX6" s="370">
        <v>0</v>
      </c>
      <c r="AY6" s="443"/>
      <c r="AZ6" s="370">
        <v>0</v>
      </c>
      <c r="BA6" s="443"/>
      <c r="BB6" s="370">
        <v>0</v>
      </c>
      <c r="BC6" s="443"/>
      <c r="BD6" s="370">
        <v>0</v>
      </c>
      <c r="BE6" s="443"/>
      <c r="BF6" s="370">
        <v>0</v>
      </c>
      <c r="BG6" s="443"/>
      <c r="BH6" s="370">
        <v>0</v>
      </c>
      <c r="BI6" s="443"/>
      <c r="BJ6" s="370">
        <v>0</v>
      </c>
      <c r="BK6" s="443"/>
      <c r="BL6" s="432">
        <v>0</v>
      </c>
      <c r="BM6" s="374" t="s">
        <v>1610</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0</v>
      </c>
      <c r="G7" s="443"/>
      <c r="H7" s="373">
        <v>0</v>
      </c>
      <c r="I7" s="443"/>
      <c r="J7" s="373">
        <v>0</v>
      </c>
      <c r="K7" s="443"/>
      <c r="L7" s="373">
        <v>0</v>
      </c>
      <c r="M7" s="443"/>
      <c r="N7" s="373">
        <v>0</v>
      </c>
      <c r="O7" s="443"/>
      <c r="P7" s="373">
        <v>0</v>
      </c>
      <c r="Q7" s="443"/>
      <c r="R7" s="373">
        <v>0</v>
      </c>
      <c r="S7" s="443"/>
      <c r="T7" s="373">
        <v>0</v>
      </c>
      <c r="U7" s="443"/>
      <c r="V7" s="373">
        <v>0</v>
      </c>
      <c r="W7" s="443"/>
      <c r="X7" s="373">
        <v>0</v>
      </c>
      <c r="Y7" s="443"/>
      <c r="Z7" s="373">
        <v>0</v>
      </c>
      <c r="AA7" s="443"/>
      <c r="AB7" s="373">
        <v>0</v>
      </c>
      <c r="AC7" s="443"/>
      <c r="AD7" s="373">
        <v>0</v>
      </c>
      <c r="AE7" s="443"/>
      <c r="AF7" s="373">
        <v>0</v>
      </c>
      <c r="AG7" s="443"/>
      <c r="AH7" s="373">
        <v>0</v>
      </c>
      <c r="AI7" s="443"/>
      <c r="AJ7" s="373">
        <v>0</v>
      </c>
      <c r="AK7" s="443"/>
      <c r="AL7" s="373">
        <v>0</v>
      </c>
      <c r="AM7" s="443"/>
      <c r="AN7" s="373">
        <v>0</v>
      </c>
      <c r="AO7" s="443"/>
      <c r="AP7" s="373">
        <v>0</v>
      </c>
      <c r="AQ7" s="443"/>
      <c r="AR7" s="373">
        <v>0</v>
      </c>
      <c r="AS7" s="443"/>
      <c r="AT7" s="373">
        <v>0</v>
      </c>
      <c r="AU7" s="443"/>
      <c r="AV7" s="373">
        <v>0</v>
      </c>
      <c r="AW7" s="443"/>
      <c r="AX7" s="373">
        <v>0</v>
      </c>
      <c r="AY7" s="443"/>
      <c r="AZ7" s="373">
        <v>0</v>
      </c>
      <c r="BA7" s="443"/>
      <c r="BB7" s="373">
        <v>0</v>
      </c>
      <c r="BC7" s="443"/>
      <c r="BD7" s="373">
        <v>0</v>
      </c>
      <c r="BE7" s="443"/>
      <c r="BF7" s="373">
        <v>0</v>
      </c>
      <c r="BG7" s="443"/>
      <c r="BH7" s="373">
        <v>0</v>
      </c>
      <c r="BI7" s="443"/>
      <c r="BJ7" s="373">
        <v>0</v>
      </c>
      <c r="BK7" s="443"/>
      <c r="BL7" s="424">
        <v>0</v>
      </c>
      <c r="BM7" s="374" t="s">
        <v>1610</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0</v>
      </c>
      <c r="G8" s="443"/>
      <c r="H8" s="373">
        <v>0</v>
      </c>
      <c r="I8" s="443"/>
      <c r="J8" s="373">
        <v>0</v>
      </c>
      <c r="K8" s="443"/>
      <c r="L8" s="373">
        <v>0</v>
      </c>
      <c r="M8" s="443"/>
      <c r="N8" s="373">
        <v>0</v>
      </c>
      <c r="O8" s="443"/>
      <c r="P8" s="373">
        <v>0</v>
      </c>
      <c r="Q8" s="443"/>
      <c r="R8" s="373">
        <v>0</v>
      </c>
      <c r="S8" s="443"/>
      <c r="T8" s="373">
        <v>0</v>
      </c>
      <c r="U8" s="443"/>
      <c r="V8" s="373">
        <v>0</v>
      </c>
      <c r="W8" s="443"/>
      <c r="X8" s="373">
        <v>0</v>
      </c>
      <c r="Y8" s="443"/>
      <c r="Z8" s="373">
        <v>0</v>
      </c>
      <c r="AA8" s="443"/>
      <c r="AB8" s="373">
        <v>0</v>
      </c>
      <c r="AC8" s="443"/>
      <c r="AD8" s="373">
        <v>0</v>
      </c>
      <c r="AE8" s="443"/>
      <c r="AF8" s="373">
        <v>0</v>
      </c>
      <c r="AG8" s="443"/>
      <c r="AH8" s="373">
        <v>0</v>
      </c>
      <c r="AI8" s="443"/>
      <c r="AJ8" s="373">
        <v>0</v>
      </c>
      <c r="AK8" s="443"/>
      <c r="AL8" s="373">
        <v>0</v>
      </c>
      <c r="AM8" s="443"/>
      <c r="AN8" s="373">
        <v>0</v>
      </c>
      <c r="AO8" s="443"/>
      <c r="AP8" s="373">
        <v>0</v>
      </c>
      <c r="AQ8" s="443"/>
      <c r="AR8" s="373">
        <v>0</v>
      </c>
      <c r="AS8" s="443"/>
      <c r="AT8" s="373">
        <v>0</v>
      </c>
      <c r="AU8" s="443"/>
      <c r="AV8" s="373">
        <v>0</v>
      </c>
      <c r="AW8" s="443"/>
      <c r="AX8" s="373">
        <v>0</v>
      </c>
      <c r="AY8" s="443"/>
      <c r="AZ8" s="373">
        <v>0</v>
      </c>
      <c r="BA8" s="443"/>
      <c r="BB8" s="373">
        <v>0</v>
      </c>
      <c r="BC8" s="443"/>
      <c r="BD8" s="373">
        <v>0</v>
      </c>
      <c r="BE8" s="443"/>
      <c r="BF8" s="373">
        <v>0</v>
      </c>
      <c r="BG8" s="443"/>
      <c r="BH8" s="373">
        <v>0</v>
      </c>
      <c r="BI8" s="443"/>
      <c r="BJ8" s="373">
        <v>0</v>
      </c>
      <c r="BK8" s="443"/>
      <c r="BL8" s="424">
        <v>0</v>
      </c>
      <c r="BM8" s="374" t="s">
        <v>1610</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0</v>
      </c>
      <c r="G9" s="443"/>
      <c r="H9" s="373">
        <v>0</v>
      </c>
      <c r="I9" s="443"/>
      <c r="J9" s="373">
        <v>0</v>
      </c>
      <c r="K9" s="443"/>
      <c r="L9" s="373">
        <v>0</v>
      </c>
      <c r="M9" s="443"/>
      <c r="N9" s="373">
        <v>0</v>
      </c>
      <c r="O9" s="443"/>
      <c r="P9" s="373">
        <v>0</v>
      </c>
      <c r="Q9" s="443"/>
      <c r="R9" s="373">
        <v>0</v>
      </c>
      <c r="S9" s="443"/>
      <c r="T9" s="373">
        <v>0</v>
      </c>
      <c r="U9" s="443"/>
      <c r="V9" s="373">
        <v>0</v>
      </c>
      <c r="W9" s="443"/>
      <c r="X9" s="373">
        <v>0</v>
      </c>
      <c r="Y9" s="443"/>
      <c r="Z9" s="373">
        <v>0</v>
      </c>
      <c r="AA9" s="443"/>
      <c r="AB9" s="373">
        <v>0</v>
      </c>
      <c r="AC9" s="443"/>
      <c r="AD9" s="373">
        <v>0</v>
      </c>
      <c r="AE9" s="443"/>
      <c r="AF9" s="373">
        <v>0</v>
      </c>
      <c r="AG9" s="443"/>
      <c r="AH9" s="373">
        <v>0</v>
      </c>
      <c r="AI9" s="443"/>
      <c r="AJ9" s="373">
        <v>0</v>
      </c>
      <c r="AK9" s="443"/>
      <c r="AL9" s="373">
        <v>0</v>
      </c>
      <c r="AM9" s="443"/>
      <c r="AN9" s="373">
        <v>0</v>
      </c>
      <c r="AO9" s="443"/>
      <c r="AP9" s="373">
        <v>0</v>
      </c>
      <c r="AQ9" s="443"/>
      <c r="AR9" s="373">
        <v>0</v>
      </c>
      <c r="AS9" s="443"/>
      <c r="AT9" s="373">
        <v>0</v>
      </c>
      <c r="AU9" s="443"/>
      <c r="AV9" s="373">
        <v>0</v>
      </c>
      <c r="AW9" s="443"/>
      <c r="AX9" s="373">
        <v>0</v>
      </c>
      <c r="AY9" s="443"/>
      <c r="AZ9" s="373">
        <v>0</v>
      </c>
      <c r="BA9" s="443"/>
      <c r="BB9" s="373">
        <v>0</v>
      </c>
      <c r="BC9" s="443"/>
      <c r="BD9" s="373">
        <v>0</v>
      </c>
      <c r="BE9" s="443"/>
      <c r="BF9" s="373">
        <v>0</v>
      </c>
      <c r="BG9" s="443"/>
      <c r="BH9" s="373">
        <v>0</v>
      </c>
      <c r="BI9" s="443"/>
      <c r="BJ9" s="373">
        <v>0</v>
      </c>
      <c r="BK9" s="443"/>
      <c r="BL9" s="424">
        <v>0</v>
      </c>
      <c r="BM9" s="374" t="s">
        <v>1610</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0</v>
      </c>
      <c r="G10" s="443"/>
      <c r="H10" s="370">
        <v>0</v>
      </c>
      <c r="I10" s="443"/>
      <c r="J10" s="370">
        <v>0</v>
      </c>
      <c r="K10" s="443"/>
      <c r="L10" s="370">
        <v>0</v>
      </c>
      <c r="M10" s="443"/>
      <c r="N10" s="370">
        <v>0</v>
      </c>
      <c r="O10" s="443"/>
      <c r="P10" s="370">
        <v>0</v>
      </c>
      <c r="Q10" s="443"/>
      <c r="R10" s="370">
        <v>0</v>
      </c>
      <c r="S10" s="443"/>
      <c r="T10" s="370">
        <v>0</v>
      </c>
      <c r="U10" s="443"/>
      <c r="V10" s="370">
        <v>0</v>
      </c>
      <c r="W10" s="443"/>
      <c r="X10" s="370">
        <v>0</v>
      </c>
      <c r="Y10" s="443"/>
      <c r="Z10" s="370">
        <v>0</v>
      </c>
      <c r="AA10" s="443"/>
      <c r="AB10" s="370">
        <v>0</v>
      </c>
      <c r="AC10" s="443"/>
      <c r="AD10" s="370">
        <v>0</v>
      </c>
      <c r="AE10" s="443"/>
      <c r="AF10" s="370">
        <v>0</v>
      </c>
      <c r="AG10" s="443"/>
      <c r="AH10" s="370">
        <v>0</v>
      </c>
      <c r="AI10" s="443"/>
      <c r="AJ10" s="370">
        <v>0</v>
      </c>
      <c r="AK10" s="443"/>
      <c r="AL10" s="370">
        <v>0</v>
      </c>
      <c r="AM10" s="443"/>
      <c r="AN10" s="370">
        <v>0</v>
      </c>
      <c r="AO10" s="443"/>
      <c r="AP10" s="370">
        <v>0</v>
      </c>
      <c r="AQ10" s="443"/>
      <c r="AR10" s="370">
        <v>0</v>
      </c>
      <c r="AS10" s="443"/>
      <c r="AT10" s="370">
        <v>0</v>
      </c>
      <c r="AU10" s="443"/>
      <c r="AV10" s="370">
        <v>0</v>
      </c>
      <c r="AW10" s="443"/>
      <c r="AX10" s="370">
        <v>0</v>
      </c>
      <c r="AY10" s="443"/>
      <c r="AZ10" s="370">
        <v>0</v>
      </c>
      <c r="BA10" s="443"/>
      <c r="BB10" s="370">
        <v>0</v>
      </c>
      <c r="BC10" s="443"/>
      <c r="BD10" s="370">
        <v>0</v>
      </c>
      <c r="BE10" s="443"/>
      <c r="BF10" s="370">
        <v>0</v>
      </c>
      <c r="BG10" s="443"/>
      <c r="BH10" s="370">
        <v>0</v>
      </c>
      <c r="BI10" s="443"/>
      <c r="BJ10" s="370">
        <v>0</v>
      </c>
      <c r="BK10" s="443"/>
      <c r="BL10" s="432">
        <v>0</v>
      </c>
      <c r="BM10" s="374" t="s">
        <v>1610</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3488.8256666666666</v>
      </c>
      <c r="G11" s="443"/>
      <c r="H11" s="370">
        <v>3835.5603333333333</v>
      </c>
      <c r="I11" s="443"/>
      <c r="J11" s="370">
        <v>3941.7019999999998</v>
      </c>
      <c r="K11" s="443"/>
      <c r="L11" s="370">
        <v>4345.4084999999995</v>
      </c>
      <c r="M11" s="443"/>
      <c r="N11" s="370">
        <v>4343.6773333333331</v>
      </c>
      <c r="O11" s="443"/>
      <c r="P11" s="370">
        <v>4481.4891666666672</v>
      </c>
      <c r="Q11" s="443"/>
      <c r="R11" s="370">
        <v>4580.0559999999996</v>
      </c>
      <c r="S11" s="443"/>
      <c r="T11" s="370">
        <v>5077.8721666666661</v>
      </c>
      <c r="U11" s="443"/>
      <c r="V11" s="370">
        <v>5172.5615000000007</v>
      </c>
      <c r="W11" s="443"/>
      <c r="X11" s="370">
        <v>5302.3050000000003</v>
      </c>
      <c r="Y11" s="443"/>
      <c r="Z11" s="370">
        <v>5629.0646666666662</v>
      </c>
      <c r="AA11" s="443"/>
      <c r="AB11" s="370">
        <v>5741.1753333333336</v>
      </c>
      <c r="AC11" s="443"/>
      <c r="AD11" s="370">
        <v>5976.3006666666661</v>
      </c>
      <c r="AE11" s="443"/>
      <c r="AF11" s="370">
        <v>6476.6470000000008</v>
      </c>
      <c r="AG11" s="443"/>
      <c r="AH11" s="370">
        <v>6703.461166666666</v>
      </c>
      <c r="AI11" s="443"/>
      <c r="AJ11" s="370">
        <v>6742.2283333333326</v>
      </c>
      <c r="AK11" s="443"/>
      <c r="AL11" s="370">
        <v>7146.8200000000006</v>
      </c>
      <c r="AM11" s="443"/>
      <c r="AN11" s="370">
        <v>7298.6299999999992</v>
      </c>
      <c r="AO11" s="443"/>
      <c r="AP11" s="370">
        <v>7662.7233333333324</v>
      </c>
      <c r="AQ11" s="443"/>
      <c r="AR11" s="407">
        <v>4867.7933683333331</v>
      </c>
      <c r="AS11" s="443" t="s">
        <v>355</v>
      </c>
      <c r="AT11" s="370">
        <v>4917.7777899999992</v>
      </c>
      <c r="AU11" s="443"/>
      <c r="AV11" s="407">
        <v>1998.9335000000001</v>
      </c>
      <c r="AW11" s="443" t="s">
        <v>355</v>
      </c>
      <c r="AX11" s="370">
        <v>2433.444583333333</v>
      </c>
      <c r="AY11" s="443"/>
      <c r="AZ11" s="407">
        <v>3226.9800500000001</v>
      </c>
      <c r="BA11" s="443" t="s">
        <v>355</v>
      </c>
      <c r="BB11" s="370">
        <v>3045.6251637999999</v>
      </c>
      <c r="BC11" s="443"/>
      <c r="BD11" s="407">
        <v>5909.7173333333321</v>
      </c>
      <c r="BE11" s="443" t="s">
        <v>355</v>
      </c>
      <c r="BF11" s="370">
        <v>5812.6540299999997</v>
      </c>
      <c r="BG11" s="443"/>
      <c r="BH11" s="370">
        <v>5125.6241666666656</v>
      </c>
      <c r="BI11" s="443"/>
      <c r="BJ11" s="370">
        <v>4898.3400000000111</v>
      </c>
      <c r="BK11" s="443"/>
      <c r="BL11" s="432">
        <v>4898.3400000000111</v>
      </c>
      <c r="BM11" s="374" t="s">
        <v>1610</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0</v>
      </c>
      <c r="G12" s="443"/>
      <c r="H12" s="376">
        <v>0</v>
      </c>
      <c r="I12" s="443"/>
      <c r="J12" s="376">
        <v>0</v>
      </c>
      <c r="K12" s="443"/>
      <c r="L12" s="376">
        <v>0</v>
      </c>
      <c r="M12" s="443"/>
      <c r="N12" s="376">
        <v>0</v>
      </c>
      <c r="O12" s="443"/>
      <c r="P12" s="376">
        <v>0</v>
      </c>
      <c r="Q12" s="443"/>
      <c r="R12" s="376">
        <v>0</v>
      </c>
      <c r="S12" s="443"/>
      <c r="T12" s="376">
        <v>0</v>
      </c>
      <c r="U12" s="443"/>
      <c r="V12" s="376">
        <v>0</v>
      </c>
      <c r="W12" s="443"/>
      <c r="X12" s="376">
        <v>0</v>
      </c>
      <c r="Y12" s="443"/>
      <c r="Z12" s="376">
        <v>0</v>
      </c>
      <c r="AA12" s="443"/>
      <c r="AB12" s="376">
        <v>0</v>
      </c>
      <c r="AC12" s="443"/>
      <c r="AD12" s="376">
        <v>0</v>
      </c>
      <c r="AE12" s="443"/>
      <c r="AF12" s="376">
        <v>0</v>
      </c>
      <c r="AG12" s="443"/>
      <c r="AH12" s="376">
        <v>0</v>
      </c>
      <c r="AI12" s="443"/>
      <c r="AJ12" s="376">
        <v>0</v>
      </c>
      <c r="AK12" s="443"/>
      <c r="AL12" s="376">
        <v>0</v>
      </c>
      <c r="AM12" s="443"/>
      <c r="AN12" s="376">
        <v>0</v>
      </c>
      <c r="AO12" s="443"/>
      <c r="AP12" s="376">
        <v>0</v>
      </c>
      <c r="AQ12" s="443"/>
      <c r="AR12" s="376">
        <v>0</v>
      </c>
      <c r="AS12" s="443"/>
      <c r="AT12" s="376">
        <v>0</v>
      </c>
      <c r="AU12" s="443"/>
      <c r="AV12" s="376">
        <v>0</v>
      </c>
      <c r="AW12" s="443"/>
      <c r="AX12" s="376">
        <v>0</v>
      </c>
      <c r="AY12" s="443"/>
      <c r="AZ12" s="376">
        <v>0</v>
      </c>
      <c r="BA12" s="443"/>
      <c r="BB12" s="376">
        <v>0</v>
      </c>
      <c r="BC12" s="443"/>
      <c r="BD12" s="376">
        <v>0</v>
      </c>
      <c r="BE12" s="443"/>
      <c r="BF12" s="376">
        <v>0</v>
      </c>
      <c r="BG12" s="443"/>
      <c r="BH12" s="376">
        <v>0</v>
      </c>
      <c r="BI12" s="443"/>
      <c r="BJ12" s="376">
        <v>0</v>
      </c>
      <c r="BK12" s="443"/>
      <c r="BL12" s="433">
        <v>0</v>
      </c>
      <c r="BM12" s="374" t="s">
        <v>1610</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0</v>
      </c>
      <c r="G13" s="443"/>
      <c r="H13" s="376">
        <v>0</v>
      </c>
      <c r="I13" s="443"/>
      <c r="J13" s="376">
        <v>0</v>
      </c>
      <c r="K13" s="443"/>
      <c r="L13" s="376">
        <v>0</v>
      </c>
      <c r="M13" s="443"/>
      <c r="N13" s="376">
        <v>0</v>
      </c>
      <c r="O13" s="443"/>
      <c r="P13" s="376">
        <v>0</v>
      </c>
      <c r="Q13" s="443"/>
      <c r="R13" s="376">
        <v>0</v>
      </c>
      <c r="S13" s="443"/>
      <c r="T13" s="376">
        <v>0</v>
      </c>
      <c r="U13" s="443"/>
      <c r="V13" s="376">
        <v>0</v>
      </c>
      <c r="W13" s="443"/>
      <c r="X13" s="376">
        <v>0</v>
      </c>
      <c r="Y13" s="443"/>
      <c r="Z13" s="376">
        <v>0</v>
      </c>
      <c r="AA13" s="443"/>
      <c r="AB13" s="376">
        <v>0</v>
      </c>
      <c r="AC13" s="443"/>
      <c r="AD13" s="376">
        <v>0</v>
      </c>
      <c r="AE13" s="443"/>
      <c r="AF13" s="376">
        <v>0</v>
      </c>
      <c r="AG13" s="443"/>
      <c r="AH13" s="376">
        <v>0</v>
      </c>
      <c r="AI13" s="443"/>
      <c r="AJ13" s="376">
        <v>0</v>
      </c>
      <c r="AK13" s="443"/>
      <c r="AL13" s="376">
        <v>0</v>
      </c>
      <c r="AM13" s="443"/>
      <c r="AN13" s="376">
        <v>0</v>
      </c>
      <c r="AO13" s="443"/>
      <c r="AP13" s="376">
        <v>0</v>
      </c>
      <c r="AQ13" s="443"/>
      <c r="AR13" s="376">
        <v>0</v>
      </c>
      <c r="AS13" s="443"/>
      <c r="AT13" s="376">
        <v>0</v>
      </c>
      <c r="AU13" s="443"/>
      <c r="AV13" s="376">
        <v>0</v>
      </c>
      <c r="AW13" s="443"/>
      <c r="AX13" s="376">
        <v>0</v>
      </c>
      <c r="AY13" s="443"/>
      <c r="AZ13" s="376">
        <v>0</v>
      </c>
      <c r="BA13" s="443"/>
      <c r="BB13" s="376">
        <v>0</v>
      </c>
      <c r="BC13" s="443"/>
      <c r="BD13" s="376">
        <v>0</v>
      </c>
      <c r="BE13" s="443"/>
      <c r="BF13" s="376">
        <v>0</v>
      </c>
      <c r="BG13" s="443"/>
      <c r="BH13" s="376">
        <v>0</v>
      </c>
      <c r="BI13" s="443"/>
      <c r="BJ13" s="376">
        <v>0</v>
      </c>
      <c r="BK13" s="443"/>
      <c r="BL13" s="433">
        <v>0</v>
      </c>
      <c r="BM13" s="374" t="s">
        <v>1610</v>
      </c>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8"/>
      <c r="G14" s="444"/>
      <c r="H14" s="378"/>
      <c r="I14" s="444"/>
      <c r="J14" s="378"/>
      <c r="K14" s="444"/>
      <c r="L14" s="378"/>
      <c r="M14" s="444"/>
      <c r="N14" s="378"/>
      <c r="O14" s="444"/>
      <c r="P14" s="378"/>
      <c r="Q14" s="444"/>
      <c r="R14" s="378"/>
      <c r="S14" s="444"/>
      <c r="T14" s="378"/>
      <c r="U14" s="444"/>
      <c r="V14" s="378"/>
      <c r="W14" s="444"/>
      <c r="X14" s="378"/>
      <c r="Y14" s="444"/>
      <c r="Z14" s="378"/>
      <c r="AA14" s="444"/>
      <c r="AB14" s="378"/>
      <c r="AC14" s="444"/>
      <c r="AD14" s="378"/>
      <c r="AE14" s="444"/>
      <c r="AF14" s="378"/>
      <c r="AG14" s="444"/>
      <c r="AH14" s="378"/>
      <c r="AI14" s="444"/>
      <c r="AJ14" s="378"/>
      <c r="AK14" s="444"/>
      <c r="AL14" s="378"/>
      <c r="AM14" s="444"/>
      <c r="AN14" s="378"/>
      <c r="AO14" s="444"/>
      <c r="AP14" s="378"/>
      <c r="AQ14" s="444"/>
      <c r="AR14" s="378"/>
      <c r="AS14" s="444"/>
      <c r="AT14" s="378"/>
      <c r="AU14" s="444"/>
      <c r="AV14" s="378"/>
      <c r="AW14" s="444"/>
      <c r="AX14" s="378"/>
      <c r="AY14" s="444"/>
      <c r="AZ14" s="378"/>
      <c r="BA14" s="444"/>
      <c r="BB14" s="378"/>
      <c r="BC14" s="444"/>
      <c r="BD14" s="378"/>
      <c r="BE14" s="444"/>
      <c r="BF14" s="378"/>
      <c r="BG14" s="444"/>
      <c r="BH14" s="378"/>
      <c r="BI14" s="444"/>
      <c r="BJ14" s="378"/>
      <c r="BK14" s="444"/>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0</v>
      </c>
      <c r="G15" s="443"/>
      <c r="H15" s="373">
        <v>0</v>
      </c>
      <c r="I15" s="443"/>
      <c r="J15" s="373">
        <v>0</v>
      </c>
      <c r="K15" s="443"/>
      <c r="L15" s="373">
        <v>0</v>
      </c>
      <c r="M15" s="443"/>
      <c r="N15" s="373">
        <v>0</v>
      </c>
      <c r="O15" s="443"/>
      <c r="P15" s="373">
        <v>0</v>
      </c>
      <c r="Q15" s="443"/>
      <c r="R15" s="373">
        <v>0</v>
      </c>
      <c r="S15" s="443"/>
      <c r="T15" s="373">
        <v>0</v>
      </c>
      <c r="U15" s="443"/>
      <c r="V15" s="373">
        <v>0</v>
      </c>
      <c r="W15" s="443"/>
      <c r="X15" s="373">
        <v>0</v>
      </c>
      <c r="Y15" s="443"/>
      <c r="Z15" s="373">
        <v>0</v>
      </c>
      <c r="AA15" s="443"/>
      <c r="AB15" s="373">
        <v>0</v>
      </c>
      <c r="AC15" s="443"/>
      <c r="AD15" s="373">
        <v>0</v>
      </c>
      <c r="AE15" s="443"/>
      <c r="AF15" s="373">
        <v>0</v>
      </c>
      <c r="AG15" s="443"/>
      <c r="AH15" s="373">
        <v>0</v>
      </c>
      <c r="AI15" s="443"/>
      <c r="AJ15" s="373">
        <v>0</v>
      </c>
      <c r="AK15" s="443"/>
      <c r="AL15" s="373">
        <v>0</v>
      </c>
      <c r="AM15" s="443"/>
      <c r="AN15" s="373">
        <v>0</v>
      </c>
      <c r="AO15" s="443"/>
      <c r="AP15" s="373">
        <v>0</v>
      </c>
      <c r="AQ15" s="443"/>
      <c r="AR15" s="373">
        <v>0</v>
      </c>
      <c r="AS15" s="443"/>
      <c r="AT15" s="373">
        <v>0</v>
      </c>
      <c r="AU15" s="443"/>
      <c r="AV15" s="373">
        <v>0</v>
      </c>
      <c r="AW15" s="443"/>
      <c r="AX15" s="373">
        <v>0</v>
      </c>
      <c r="AY15" s="443"/>
      <c r="AZ15" s="373">
        <v>0</v>
      </c>
      <c r="BA15" s="443"/>
      <c r="BB15" s="373">
        <v>0</v>
      </c>
      <c r="BC15" s="443"/>
      <c r="BD15" s="373">
        <v>0</v>
      </c>
      <c r="BE15" s="443"/>
      <c r="BF15" s="373">
        <v>0</v>
      </c>
      <c r="BG15" s="443"/>
      <c r="BH15" s="373">
        <v>0</v>
      </c>
      <c r="BI15" s="443"/>
      <c r="BJ15" s="373">
        <v>0</v>
      </c>
      <c r="BK15" s="443"/>
      <c r="BL15" s="424">
        <v>0</v>
      </c>
      <c r="BM15" s="374" t="s">
        <v>1610</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0</v>
      </c>
      <c r="G16" s="443"/>
      <c r="H16" s="373">
        <v>0</v>
      </c>
      <c r="I16" s="443"/>
      <c r="J16" s="373">
        <v>0</v>
      </c>
      <c r="K16" s="443"/>
      <c r="L16" s="373">
        <v>0</v>
      </c>
      <c r="M16" s="443"/>
      <c r="N16" s="373">
        <v>0</v>
      </c>
      <c r="O16" s="443"/>
      <c r="P16" s="373">
        <v>0</v>
      </c>
      <c r="Q16" s="443"/>
      <c r="R16" s="373">
        <v>0</v>
      </c>
      <c r="S16" s="443"/>
      <c r="T16" s="373">
        <v>0</v>
      </c>
      <c r="U16" s="443"/>
      <c r="V16" s="373">
        <v>0</v>
      </c>
      <c r="W16" s="443"/>
      <c r="X16" s="373">
        <v>0</v>
      </c>
      <c r="Y16" s="443"/>
      <c r="Z16" s="373">
        <v>0</v>
      </c>
      <c r="AA16" s="443"/>
      <c r="AB16" s="373">
        <v>0</v>
      </c>
      <c r="AC16" s="443"/>
      <c r="AD16" s="373">
        <v>0</v>
      </c>
      <c r="AE16" s="443"/>
      <c r="AF16" s="373">
        <v>0</v>
      </c>
      <c r="AG16" s="443"/>
      <c r="AH16" s="373">
        <v>0</v>
      </c>
      <c r="AI16" s="443"/>
      <c r="AJ16" s="373">
        <v>0</v>
      </c>
      <c r="AK16" s="443"/>
      <c r="AL16" s="373">
        <v>0</v>
      </c>
      <c r="AM16" s="443"/>
      <c r="AN16" s="373">
        <v>0</v>
      </c>
      <c r="AO16" s="443"/>
      <c r="AP16" s="373">
        <v>0</v>
      </c>
      <c r="AQ16" s="443"/>
      <c r="AR16" s="373">
        <v>0</v>
      </c>
      <c r="AS16" s="443"/>
      <c r="AT16" s="373">
        <v>0</v>
      </c>
      <c r="AU16" s="443"/>
      <c r="AV16" s="373">
        <v>0</v>
      </c>
      <c r="AW16" s="443"/>
      <c r="AX16" s="373">
        <v>0</v>
      </c>
      <c r="AY16" s="443"/>
      <c r="AZ16" s="373">
        <v>0</v>
      </c>
      <c r="BA16" s="443"/>
      <c r="BB16" s="373">
        <v>0</v>
      </c>
      <c r="BC16" s="443"/>
      <c r="BD16" s="373">
        <v>0</v>
      </c>
      <c r="BE16" s="443"/>
      <c r="BF16" s="373">
        <v>0</v>
      </c>
      <c r="BG16" s="443"/>
      <c r="BH16" s="373">
        <v>0</v>
      </c>
      <c r="BI16" s="443"/>
      <c r="BJ16" s="373">
        <v>0</v>
      </c>
      <c r="BK16" s="443"/>
      <c r="BL16" s="424">
        <v>0</v>
      </c>
      <c r="BM16" s="374" t="s">
        <v>1610</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0</v>
      </c>
      <c r="G17" s="443"/>
      <c r="H17" s="373">
        <v>0</v>
      </c>
      <c r="I17" s="443"/>
      <c r="J17" s="373">
        <v>0</v>
      </c>
      <c r="K17" s="443"/>
      <c r="L17" s="373">
        <v>0</v>
      </c>
      <c r="M17" s="443"/>
      <c r="N17" s="373">
        <v>0</v>
      </c>
      <c r="O17" s="443"/>
      <c r="P17" s="373">
        <v>0</v>
      </c>
      <c r="Q17" s="443"/>
      <c r="R17" s="373">
        <v>0</v>
      </c>
      <c r="S17" s="443"/>
      <c r="T17" s="373">
        <v>0</v>
      </c>
      <c r="U17" s="443"/>
      <c r="V17" s="373">
        <v>0</v>
      </c>
      <c r="W17" s="443"/>
      <c r="X17" s="373">
        <v>0</v>
      </c>
      <c r="Y17" s="443"/>
      <c r="Z17" s="373">
        <v>0</v>
      </c>
      <c r="AA17" s="443"/>
      <c r="AB17" s="373">
        <v>0</v>
      </c>
      <c r="AC17" s="443"/>
      <c r="AD17" s="373">
        <v>0</v>
      </c>
      <c r="AE17" s="443"/>
      <c r="AF17" s="373">
        <v>0</v>
      </c>
      <c r="AG17" s="443"/>
      <c r="AH17" s="373">
        <v>0</v>
      </c>
      <c r="AI17" s="443"/>
      <c r="AJ17" s="373">
        <v>0</v>
      </c>
      <c r="AK17" s="443"/>
      <c r="AL17" s="373">
        <v>0</v>
      </c>
      <c r="AM17" s="443"/>
      <c r="AN17" s="373">
        <v>0</v>
      </c>
      <c r="AO17" s="443"/>
      <c r="AP17" s="373">
        <v>0</v>
      </c>
      <c r="AQ17" s="443"/>
      <c r="AR17" s="373">
        <v>0</v>
      </c>
      <c r="AS17" s="443"/>
      <c r="AT17" s="373">
        <v>0</v>
      </c>
      <c r="AU17" s="443"/>
      <c r="AV17" s="373">
        <v>0</v>
      </c>
      <c r="AW17" s="443"/>
      <c r="AX17" s="373">
        <v>0</v>
      </c>
      <c r="AY17" s="443"/>
      <c r="AZ17" s="373">
        <v>0</v>
      </c>
      <c r="BA17" s="443"/>
      <c r="BB17" s="373">
        <v>0</v>
      </c>
      <c r="BC17" s="443"/>
      <c r="BD17" s="373">
        <v>0</v>
      </c>
      <c r="BE17" s="443"/>
      <c r="BF17" s="373">
        <v>0</v>
      </c>
      <c r="BG17" s="443"/>
      <c r="BH17" s="373">
        <v>0</v>
      </c>
      <c r="BI17" s="443"/>
      <c r="BJ17" s="373">
        <v>0</v>
      </c>
      <c r="BK17" s="443"/>
      <c r="BL17" s="424">
        <v>0</v>
      </c>
      <c r="BM17" s="374" t="s">
        <v>1610</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0</v>
      </c>
      <c r="G18" s="443"/>
      <c r="H18" s="376">
        <v>0</v>
      </c>
      <c r="I18" s="443"/>
      <c r="J18" s="376">
        <v>0</v>
      </c>
      <c r="K18" s="443"/>
      <c r="L18" s="376">
        <v>0</v>
      </c>
      <c r="M18" s="443"/>
      <c r="N18" s="376">
        <v>0</v>
      </c>
      <c r="O18" s="443"/>
      <c r="P18" s="376">
        <v>0</v>
      </c>
      <c r="Q18" s="443"/>
      <c r="R18" s="376">
        <v>0</v>
      </c>
      <c r="S18" s="443"/>
      <c r="T18" s="376">
        <v>0</v>
      </c>
      <c r="U18" s="443"/>
      <c r="V18" s="376">
        <v>0</v>
      </c>
      <c r="W18" s="443"/>
      <c r="X18" s="376">
        <v>0</v>
      </c>
      <c r="Y18" s="443"/>
      <c r="Z18" s="376">
        <v>0</v>
      </c>
      <c r="AA18" s="443"/>
      <c r="AB18" s="376">
        <v>0</v>
      </c>
      <c r="AC18" s="443"/>
      <c r="AD18" s="376">
        <v>0</v>
      </c>
      <c r="AE18" s="443"/>
      <c r="AF18" s="376">
        <v>0</v>
      </c>
      <c r="AG18" s="443"/>
      <c r="AH18" s="376">
        <v>0</v>
      </c>
      <c r="AI18" s="443"/>
      <c r="AJ18" s="376">
        <v>0</v>
      </c>
      <c r="AK18" s="443"/>
      <c r="AL18" s="376">
        <v>0</v>
      </c>
      <c r="AM18" s="443"/>
      <c r="AN18" s="376">
        <v>0</v>
      </c>
      <c r="AO18" s="443"/>
      <c r="AP18" s="376">
        <v>0</v>
      </c>
      <c r="AQ18" s="443"/>
      <c r="AR18" s="376">
        <v>0</v>
      </c>
      <c r="AS18" s="443"/>
      <c r="AT18" s="376">
        <v>0</v>
      </c>
      <c r="AU18" s="443"/>
      <c r="AV18" s="376">
        <v>0</v>
      </c>
      <c r="AW18" s="443"/>
      <c r="AX18" s="376">
        <v>0</v>
      </c>
      <c r="AY18" s="443"/>
      <c r="AZ18" s="376">
        <v>0</v>
      </c>
      <c r="BA18" s="443"/>
      <c r="BB18" s="376">
        <v>0</v>
      </c>
      <c r="BC18" s="443"/>
      <c r="BD18" s="376">
        <v>0</v>
      </c>
      <c r="BE18" s="443"/>
      <c r="BF18" s="376">
        <v>0</v>
      </c>
      <c r="BG18" s="443"/>
      <c r="BH18" s="376">
        <v>0</v>
      </c>
      <c r="BI18" s="443"/>
      <c r="BJ18" s="376">
        <v>0</v>
      </c>
      <c r="BK18" s="443"/>
      <c r="BL18" s="433">
        <v>0</v>
      </c>
      <c r="BM18" s="374" t="s">
        <v>1610</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0</v>
      </c>
      <c r="G19" s="443"/>
      <c r="H19" s="376">
        <v>0</v>
      </c>
      <c r="I19" s="443"/>
      <c r="J19" s="376">
        <v>0</v>
      </c>
      <c r="K19" s="443"/>
      <c r="L19" s="376">
        <v>0</v>
      </c>
      <c r="M19" s="443"/>
      <c r="N19" s="376">
        <v>0</v>
      </c>
      <c r="O19" s="443"/>
      <c r="P19" s="376">
        <v>0</v>
      </c>
      <c r="Q19" s="443"/>
      <c r="R19" s="376">
        <v>0</v>
      </c>
      <c r="S19" s="443"/>
      <c r="T19" s="376">
        <v>0</v>
      </c>
      <c r="U19" s="443"/>
      <c r="V19" s="376">
        <v>0</v>
      </c>
      <c r="W19" s="443"/>
      <c r="X19" s="376">
        <v>0</v>
      </c>
      <c r="Y19" s="443"/>
      <c r="Z19" s="376">
        <v>0</v>
      </c>
      <c r="AA19" s="443"/>
      <c r="AB19" s="376">
        <v>0</v>
      </c>
      <c r="AC19" s="443"/>
      <c r="AD19" s="376">
        <v>0</v>
      </c>
      <c r="AE19" s="443"/>
      <c r="AF19" s="376">
        <v>0</v>
      </c>
      <c r="AG19" s="443"/>
      <c r="AH19" s="376">
        <v>0</v>
      </c>
      <c r="AI19" s="443"/>
      <c r="AJ19" s="376">
        <v>0</v>
      </c>
      <c r="AK19" s="443"/>
      <c r="AL19" s="376">
        <v>0</v>
      </c>
      <c r="AM19" s="443"/>
      <c r="AN19" s="376">
        <v>0</v>
      </c>
      <c r="AO19" s="443"/>
      <c r="AP19" s="376">
        <v>0</v>
      </c>
      <c r="AQ19" s="443"/>
      <c r="AR19" s="376">
        <v>0</v>
      </c>
      <c r="AS19" s="443"/>
      <c r="AT19" s="376">
        <v>0</v>
      </c>
      <c r="AU19" s="443"/>
      <c r="AV19" s="376">
        <v>0</v>
      </c>
      <c r="AW19" s="443"/>
      <c r="AX19" s="376">
        <v>0</v>
      </c>
      <c r="AY19" s="443"/>
      <c r="AZ19" s="376">
        <v>0</v>
      </c>
      <c r="BA19" s="443"/>
      <c r="BB19" s="376">
        <v>0</v>
      </c>
      <c r="BC19" s="443"/>
      <c r="BD19" s="376">
        <v>0</v>
      </c>
      <c r="BE19" s="443"/>
      <c r="BF19" s="376">
        <v>0</v>
      </c>
      <c r="BG19" s="443"/>
      <c r="BH19" s="376">
        <v>0</v>
      </c>
      <c r="BI19" s="443"/>
      <c r="BJ19" s="376">
        <v>0</v>
      </c>
      <c r="BK19" s="443"/>
      <c r="BL19" s="433">
        <v>0</v>
      </c>
      <c r="BM19" s="374" t="s">
        <v>1610</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0</v>
      </c>
      <c r="G20" s="443"/>
      <c r="H20" s="376">
        <v>0</v>
      </c>
      <c r="I20" s="443"/>
      <c r="J20" s="376">
        <v>0</v>
      </c>
      <c r="K20" s="443"/>
      <c r="L20" s="376">
        <v>0</v>
      </c>
      <c r="M20" s="443"/>
      <c r="N20" s="376">
        <v>0</v>
      </c>
      <c r="O20" s="443"/>
      <c r="P20" s="376">
        <v>0</v>
      </c>
      <c r="Q20" s="443"/>
      <c r="R20" s="376">
        <v>0</v>
      </c>
      <c r="S20" s="443"/>
      <c r="T20" s="376">
        <v>0</v>
      </c>
      <c r="U20" s="443"/>
      <c r="V20" s="376">
        <v>0</v>
      </c>
      <c r="W20" s="443"/>
      <c r="X20" s="376">
        <v>0</v>
      </c>
      <c r="Y20" s="443"/>
      <c r="Z20" s="376">
        <v>0</v>
      </c>
      <c r="AA20" s="443"/>
      <c r="AB20" s="376">
        <v>0</v>
      </c>
      <c r="AC20" s="443"/>
      <c r="AD20" s="376">
        <v>0</v>
      </c>
      <c r="AE20" s="443"/>
      <c r="AF20" s="376">
        <v>0</v>
      </c>
      <c r="AG20" s="443"/>
      <c r="AH20" s="376">
        <v>0</v>
      </c>
      <c r="AI20" s="443"/>
      <c r="AJ20" s="376">
        <v>0</v>
      </c>
      <c r="AK20" s="443"/>
      <c r="AL20" s="376">
        <v>0</v>
      </c>
      <c r="AM20" s="443"/>
      <c r="AN20" s="376">
        <v>0</v>
      </c>
      <c r="AO20" s="443"/>
      <c r="AP20" s="376">
        <v>0</v>
      </c>
      <c r="AQ20" s="443"/>
      <c r="AR20" s="376">
        <v>0</v>
      </c>
      <c r="AS20" s="443"/>
      <c r="AT20" s="376">
        <v>0</v>
      </c>
      <c r="AU20" s="443"/>
      <c r="AV20" s="376">
        <v>0</v>
      </c>
      <c r="AW20" s="443"/>
      <c r="AX20" s="376">
        <v>0</v>
      </c>
      <c r="AY20" s="443"/>
      <c r="AZ20" s="376">
        <v>0</v>
      </c>
      <c r="BA20" s="443"/>
      <c r="BB20" s="376">
        <v>0</v>
      </c>
      <c r="BC20" s="443"/>
      <c r="BD20" s="376">
        <v>0</v>
      </c>
      <c r="BE20" s="443"/>
      <c r="BF20" s="376">
        <v>0</v>
      </c>
      <c r="BG20" s="443"/>
      <c r="BH20" s="376">
        <v>0</v>
      </c>
      <c r="BI20" s="443"/>
      <c r="BJ20" s="376">
        <v>0</v>
      </c>
      <c r="BK20" s="443"/>
      <c r="BL20" s="433">
        <v>0</v>
      </c>
      <c r="BM20" s="374" t="s">
        <v>1610</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8"/>
      <c r="G21" s="444"/>
      <c r="H21" s="378"/>
      <c r="I21" s="444"/>
      <c r="J21" s="378"/>
      <c r="K21" s="444"/>
      <c r="L21" s="378"/>
      <c r="M21" s="444"/>
      <c r="N21" s="378"/>
      <c r="O21" s="444"/>
      <c r="P21" s="378"/>
      <c r="Q21" s="444"/>
      <c r="R21" s="378"/>
      <c r="S21" s="444"/>
      <c r="T21" s="378"/>
      <c r="U21" s="444"/>
      <c r="V21" s="378"/>
      <c r="W21" s="444"/>
      <c r="X21" s="378"/>
      <c r="Y21" s="444"/>
      <c r="Z21" s="378"/>
      <c r="AA21" s="444"/>
      <c r="AB21" s="378"/>
      <c r="AC21" s="444"/>
      <c r="AD21" s="378"/>
      <c r="AE21" s="444"/>
      <c r="AF21" s="378"/>
      <c r="AG21" s="444"/>
      <c r="AH21" s="378"/>
      <c r="AI21" s="444"/>
      <c r="AJ21" s="378"/>
      <c r="AK21" s="444"/>
      <c r="AL21" s="378"/>
      <c r="AM21" s="444"/>
      <c r="AN21" s="378"/>
      <c r="AO21" s="444"/>
      <c r="AP21" s="378"/>
      <c r="AQ21" s="444"/>
      <c r="AR21" s="378"/>
      <c r="AS21" s="444"/>
      <c r="AT21" s="378"/>
      <c r="AU21" s="444"/>
      <c r="AV21" s="378"/>
      <c r="AW21" s="444"/>
      <c r="AX21" s="378"/>
      <c r="AY21" s="444"/>
      <c r="AZ21" s="378"/>
      <c r="BA21" s="444"/>
      <c r="BB21" s="378"/>
      <c r="BC21" s="444"/>
      <c r="BD21" s="378"/>
      <c r="BE21" s="444"/>
      <c r="BF21" s="378"/>
      <c r="BG21" s="444"/>
      <c r="BH21" s="378"/>
      <c r="BI21" s="444"/>
      <c r="BJ21" s="378"/>
      <c r="BK21" s="444"/>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0</v>
      </c>
      <c r="G22" s="443"/>
      <c r="H22" s="373">
        <v>0</v>
      </c>
      <c r="I22" s="443"/>
      <c r="J22" s="373">
        <v>0</v>
      </c>
      <c r="K22" s="443"/>
      <c r="L22" s="373">
        <v>0</v>
      </c>
      <c r="M22" s="443"/>
      <c r="N22" s="373">
        <v>0</v>
      </c>
      <c r="O22" s="443"/>
      <c r="P22" s="373">
        <v>0</v>
      </c>
      <c r="Q22" s="443"/>
      <c r="R22" s="373">
        <v>0</v>
      </c>
      <c r="S22" s="443"/>
      <c r="T22" s="373">
        <v>0</v>
      </c>
      <c r="U22" s="443"/>
      <c r="V22" s="373">
        <v>0</v>
      </c>
      <c r="W22" s="443"/>
      <c r="X22" s="373">
        <v>0</v>
      </c>
      <c r="Y22" s="443"/>
      <c r="Z22" s="373">
        <v>0</v>
      </c>
      <c r="AA22" s="443"/>
      <c r="AB22" s="373">
        <v>0</v>
      </c>
      <c r="AC22" s="443"/>
      <c r="AD22" s="373">
        <v>0</v>
      </c>
      <c r="AE22" s="443"/>
      <c r="AF22" s="373">
        <v>0</v>
      </c>
      <c r="AG22" s="443"/>
      <c r="AH22" s="373">
        <v>0</v>
      </c>
      <c r="AI22" s="443"/>
      <c r="AJ22" s="373">
        <v>0</v>
      </c>
      <c r="AK22" s="443"/>
      <c r="AL22" s="373">
        <v>0</v>
      </c>
      <c r="AM22" s="443"/>
      <c r="AN22" s="373">
        <v>0</v>
      </c>
      <c r="AO22" s="443"/>
      <c r="AP22" s="373">
        <v>0</v>
      </c>
      <c r="AQ22" s="443"/>
      <c r="AR22" s="373">
        <v>0</v>
      </c>
      <c r="AS22" s="443"/>
      <c r="AT22" s="373">
        <v>0</v>
      </c>
      <c r="AU22" s="443"/>
      <c r="AV22" s="373">
        <v>0</v>
      </c>
      <c r="AW22" s="443"/>
      <c r="AX22" s="373">
        <v>0</v>
      </c>
      <c r="AY22" s="443"/>
      <c r="AZ22" s="373">
        <v>0</v>
      </c>
      <c r="BA22" s="443"/>
      <c r="BB22" s="373">
        <v>0</v>
      </c>
      <c r="BC22" s="443"/>
      <c r="BD22" s="373">
        <v>0</v>
      </c>
      <c r="BE22" s="443"/>
      <c r="BF22" s="373">
        <v>0</v>
      </c>
      <c r="BG22" s="443"/>
      <c r="BH22" s="373">
        <v>0</v>
      </c>
      <c r="BI22" s="443"/>
      <c r="BJ22" s="373">
        <v>0</v>
      </c>
      <c r="BK22" s="443"/>
      <c r="BL22" s="424">
        <v>0</v>
      </c>
      <c r="BM22" s="374" t="s">
        <v>1610</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0</v>
      </c>
      <c r="G23" s="443"/>
      <c r="H23" s="373">
        <v>0</v>
      </c>
      <c r="I23" s="443"/>
      <c r="J23" s="373">
        <v>0</v>
      </c>
      <c r="K23" s="443"/>
      <c r="L23" s="373">
        <v>0</v>
      </c>
      <c r="M23" s="443"/>
      <c r="N23" s="373">
        <v>0</v>
      </c>
      <c r="O23" s="443"/>
      <c r="P23" s="373">
        <v>0</v>
      </c>
      <c r="Q23" s="443"/>
      <c r="R23" s="373">
        <v>0</v>
      </c>
      <c r="S23" s="443"/>
      <c r="T23" s="373">
        <v>0</v>
      </c>
      <c r="U23" s="443"/>
      <c r="V23" s="373">
        <v>0</v>
      </c>
      <c r="W23" s="443"/>
      <c r="X23" s="373">
        <v>0</v>
      </c>
      <c r="Y23" s="443"/>
      <c r="Z23" s="373">
        <v>0</v>
      </c>
      <c r="AA23" s="443"/>
      <c r="AB23" s="373">
        <v>0</v>
      </c>
      <c r="AC23" s="443"/>
      <c r="AD23" s="373">
        <v>0</v>
      </c>
      <c r="AE23" s="443"/>
      <c r="AF23" s="373">
        <v>0</v>
      </c>
      <c r="AG23" s="443"/>
      <c r="AH23" s="373">
        <v>0</v>
      </c>
      <c r="AI23" s="443"/>
      <c r="AJ23" s="373">
        <v>0</v>
      </c>
      <c r="AK23" s="443"/>
      <c r="AL23" s="373">
        <v>0</v>
      </c>
      <c r="AM23" s="443"/>
      <c r="AN23" s="373">
        <v>0</v>
      </c>
      <c r="AO23" s="443"/>
      <c r="AP23" s="373">
        <v>0</v>
      </c>
      <c r="AQ23" s="443"/>
      <c r="AR23" s="373">
        <v>0</v>
      </c>
      <c r="AS23" s="443"/>
      <c r="AT23" s="373">
        <v>0</v>
      </c>
      <c r="AU23" s="443"/>
      <c r="AV23" s="373">
        <v>0</v>
      </c>
      <c r="AW23" s="443"/>
      <c r="AX23" s="373">
        <v>0</v>
      </c>
      <c r="AY23" s="443"/>
      <c r="AZ23" s="373">
        <v>0</v>
      </c>
      <c r="BA23" s="443"/>
      <c r="BB23" s="373">
        <v>0</v>
      </c>
      <c r="BC23" s="443"/>
      <c r="BD23" s="373">
        <v>0</v>
      </c>
      <c r="BE23" s="443"/>
      <c r="BF23" s="373">
        <v>0</v>
      </c>
      <c r="BG23" s="443"/>
      <c r="BH23" s="373">
        <v>0</v>
      </c>
      <c r="BI23" s="443"/>
      <c r="BJ23" s="373">
        <v>0</v>
      </c>
      <c r="BK23" s="443"/>
      <c r="BL23" s="424">
        <v>0</v>
      </c>
      <c r="BM23" s="374" t="s">
        <v>1610</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8"/>
      <c r="G24" s="444"/>
      <c r="H24" s="378"/>
      <c r="I24" s="444"/>
      <c r="J24" s="378"/>
      <c r="K24" s="444"/>
      <c r="L24" s="378"/>
      <c r="M24" s="444"/>
      <c r="N24" s="378"/>
      <c r="O24" s="444"/>
      <c r="P24" s="378"/>
      <c r="Q24" s="444"/>
      <c r="R24" s="378"/>
      <c r="S24" s="444"/>
      <c r="T24" s="378"/>
      <c r="U24" s="444"/>
      <c r="V24" s="378"/>
      <c r="W24" s="444"/>
      <c r="X24" s="378"/>
      <c r="Y24" s="444"/>
      <c r="Z24" s="378"/>
      <c r="AA24" s="444"/>
      <c r="AB24" s="378"/>
      <c r="AC24" s="444"/>
      <c r="AD24" s="378"/>
      <c r="AE24" s="444"/>
      <c r="AF24" s="378"/>
      <c r="AG24" s="444"/>
      <c r="AH24" s="378"/>
      <c r="AI24" s="444"/>
      <c r="AJ24" s="378"/>
      <c r="AK24" s="444"/>
      <c r="AL24" s="378"/>
      <c r="AM24" s="444"/>
      <c r="AN24" s="378"/>
      <c r="AO24" s="444"/>
      <c r="AP24" s="378"/>
      <c r="AQ24" s="444"/>
      <c r="AR24" s="378"/>
      <c r="AS24" s="444"/>
      <c r="AT24" s="378"/>
      <c r="AU24" s="444"/>
      <c r="AV24" s="378"/>
      <c r="AW24" s="444"/>
      <c r="AX24" s="378"/>
      <c r="AY24" s="444"/>
      <c r="AZ24" s="378"/>
      <c r="BA24" s="444"/>
      <c r="BB24" s="378"/>
      <c r="BC24" s="444"/>
      <c r="BD24" s="378"/>
      <c r="BE24" s="444"/>
      <c r="BF24" s="378"/>
      <c r="BG24" s="444"/>
      <c r="BH24" s="378"/>
      <c r="BI24" s="444"/>
      <c r="BJ24" s="378"/>
      <c r="BK24" s="444"/>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0</v>
      </c>
      <c r="G25" s="443"/>
      <c r="H25" s="373">
        <v>0</v>
      </c>
      <c r="I25" s="443"/>
      <c r="J25" s="373">
        <v>0</v>
      </c>
      <c r="K25" s="443"/>
      <c r="L25" s="373">
        <v>0</v>
      </c>
      <c r="M25" s="443"/>
      <c r="N25" s="373">
        <v>0</v>
      </c>
      <c r="O25" s="443"/>
      <c r="P25" s="373">
        <v>0</v>
      </c>
      <c r="Q25" s="443"/>
      <c r="R25" s="373">
        <v>0</v>
      </c>
      <c r="S25" s="443"/>
      <c r="T25" s="373">
        <v>0</v>
      </c>
      <c r="U25" s="443"/>
      <c r="V25" s="373">
        <v>0</v>
      </c>
      <c r="W25" s="443"/>
      <c r="X25" s="373">
        <v>0</v>
      </c>
      <c r="Y25" s="443"/>
      <c r="Z25" s="373">
        <v>0</v>
      </c>
      <c r="AA25" s="443"/>
      <c r="AB25" s="373">
        <v>0</v>
      </c>
      <c r="AC25" s="443"/>
      <c r="AD25" s="373">
        <v>0</v>
      </c>
      <c r="AE25" s="443"/>
      <c r="AF25" s="373">
        <v>0</v>
      </c>
      <c r="AG25" s="443"/>
      <c r="AH25" s="373">
        <v>0</v>
      </c>
      <c r="AI25" s="443"/>
      <c r="AJ25" s="373">
        <v>0</v>
      </c>
      <c r="AK25" s="443"/>
      <c r="AL25" s="373">
        <v>0</v>
      </c>
      <c r="AM25" s="443"/>
      <c r="AN25" s="373">
        <v>0</v>
      </c>
      <c r="AO25" s="443"/>
      <c r="AP25" s="373">
        <v>0</v>
      </c>
      <c r="AQ25" s="443"/>
      <c r="AR25" s="373">
        <v>0</v>
      </c>
      <c r="AS25" s="443"/>
      <c r="AT25" s="373">
        <v>0</v>
      </c>
      <c r="AU25" s="443"/>
      <c r="AV25" s="373">
        <v>0</v>
      </c>
      <c r="AW25" s="443"/>
      <c r="AX25" s="373">
        <v>0</v>
      </c>
      <c r="AY25" s="443"/>
      <c r="AZ25" s="373">
        <v>0</v>
      </c>
      <c r="BA25" s="443"/>
      <c r="BB25" s="373">
        <v>0</v>
      </c>
      <c r="BC25" s="443"/>
      <c r="BD25" s="373">
        <v>0</v>
      </c>
      <c r="BE25" s="443"/>
      <c r="BF25" s="373">
        <v>0</v>
      </c>
      <c r="BG25" s="443"/>
      <c r="BH25" s="373">
        <v>0</v>
      </c>
      <c r="BI25" s="443"/>
      <c r="BJ25" s="373">
        <v>0</v>
      </c>
      <c r="BK25" s="443"/>
      <c r="BL25" s="424">
        <v>0</v>
      </c>
      <c r="BM25" s="374" t="s">
        <v>1610</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0</v>
      </c>
      <c r="G26" s="443"/>
      <c r="H26" s="373">
        <v>0</v>
      </c>
      <c r="I26" s="443"/>
      <c r="J26" s="373">
        <v>0</v>
      </c>
      <c r="K26" s="443"/>
      <c r="L26" s="373">
        <v>0</v>
      </c>
      <c r="M26" s="443"/>
      <c r="N26" s="373">
        <v>0</v>
      </c>
      <c r="O26" s="443"/>
      <c r="P26" s="373">
        <v>0</v>
      </c>
      <c r="Q26" s="443"/>
      <c r="R26" s="373">
        <v>0</v>
      </c>
      <c r="S26" s="443"/>
      <c r="T26" s="373">
        <v>0</v>
      </c>
      <c r="U26" s="443"/>
      <c r="V26" s="373">
        <v>0</v>
      </c>
      <c r="W26" s="443"/>
      <c r="X26" s="373">
        <v>0</v>
      </c>
      <c r="Y26" s="443"/>
      <c r="Z26" s="373">
        <v>0</v>
      </c>
      <c r="AA26" s="443"/>
      <c r="AB26" s="373">
        <v>0</v>
      </c>
      <c r="AC26" s="443"/>
      <c r="AD26" s="373">
        <v>0</v>
      </c>
      <c r="AE26" s="443"/>
      <c r="AF26" s="373">
        <v>0</v>
      </c>
      <c r="AG26" s="443"/>
      <c r="AH26" s="373">
        <v>0</v>
      </c>
      <c r="AI26" s="443"/>
      <c r="AJ26" s="373">
        <v>0</v>
      </c>
      <c r="AK26" s="443"/>
      <c r="AL26" s="373">
        <v>0</v>
      </c>
      <c r="AM26" s="443"/>
      <c r="AN26" s="373">
        <v>0</v>
      </c>
      <c r="AO26" s="443"/>
      <c r="AP26" s="373">
        <v>0</v>
      </c>
      <c r="AQ26" s="443"/>
      <c r="AR26" s="373">
        <v>0</v>
      </c>
      <c r="AS26" s="443"/>
      <c r="AT26" s="373">
        <v>0</v>
      </c>
      <c r="AU26" s="443"/>
      <c r="AV26" s="373">
        <v>0</v>
      </c>
      <c r="AW26" s="443"/>
      <c r="AX26" s="373">
        <v>0</v>
      </c>
      <c r="AY26" s="443"/>
      <c r="AZ26" s="373">
        <v>0</v>
      </c>
      <c r="BA26" s="443"/>
      <c r="BB26" s="373">
        <v>0</v>
      </c>
      <c r="BC26" s="443"/>
      <c r="BD26" s="373">
        <v>0</v>
      </c>
      <c r="BE26" s="443"/>
      <c r="BF26" s="373">
        <v>0</v>
      </c>
      <c r="BG26" s="443"/>
      <c r="BH26" s="373">
        <v>0</v>
      </c>
      <c r="BI26" s="443"/>
      <c r="BJ26" s="373">
        <v>0</v>
      </c>
      <c r="BK26" s="443"/>
      <c r="BL26" s="424">
        <v>0</v>
      </c>
      <c r="BM26" s="374" t="s">
        <v>1610</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0</v>
      </c>
      <c r="G27" s="443"/>
      <c r="H27" s="376">
        <v>0</v>
      </c>
      <c r="I27" s="443"/>
      <c r="J27" s="376">
        <v>0</v>
      </c>
      <c r="K27" s="443"/>
      <c r="L27" s="376">
        <v>0</v>
      </c>
      <c r="M27" s="443"/>
      <c r="N27" s="376">
        <v>0</v>
      </c>
      <c r="O27" s="443"/>
      <c r="P27" s="376">
        <v>0</v>
      </c>
      <c r="Q27" s="443"/>
      <c r="R27" s="376">
        <v>0</v>
      </c>
      <c r="S27" s="443"/>
      <c r="T27" s="376">
        <v>0</v>
      </c>
      <c r="U27" s="443"/>
      <c r="V27" s="376">
        <v>0</v>
      </c>
      <c r="W27" s="443"/>
      <c r="X27" s="376">
        <v>0</v>
      </c>
      <c r="Y27" s="443"/>
      <c r="Z27" s="376">
        <v>0</v>
      </c>
      <c r="AA27" s="443"/>
      <c r="AB27" s="376">
        <v>0</v>
      </c>
      <c r="AC27" s="443"/>
      <c r="AD27" s="376">
        <v>0</v>
      </c>
      <c r="AE27" s="443"/>
      <c r="AF27" s="376">
        <v>0</v>
      </c>
      <c r="AG27" s="443"/>
      <c r="AH27" s="376">
        <v>0</v>
      </c>
      <c r="AI27" s="443"/>
      <c r="AJ27" s="376">
        <v>0</v>
      </c>
      <c r="AK27" s="443"/>
      <c r="AL27" s="376">
        <v>0</v>
      </c>
      <c r="AM27" s="443"/>
      <c r="AN27" s="376">
        <v>0</v>
      </c>
      <c r="AO27" s="443"/>
      <c r="AP27" s="376">
        <v>0</v>
      </c>
      <c r="AQ27" s="443"/>
      <c r="AR27" s="376">
        <v>0</v>
      </c>
      <c r="AS27" s="443"/>
      <c r="AT27" s="376">
        <v>0</v>
      </c>
      <c r="AU27" s="443"/>
      <c r="AV27" s="376">
        <v>0</v>
      </c>
      <c r="AW27" s="443"/>
      <c r="AX27" s="376">
        <v>0</v>
      </c>
      <c r="AY27" s="443"/>
      <c r="AZ27" s="376">
        <v>0</v>
      </c>
      <c r="BA27" s="443"/>
      <c r="BB27" s="376">
        <v>0</v>
      </c>
      <c r="BC27" s="443"/>
      <c r="BD27" s="376">
        <v>0</v>
      </c>
      <c r="BE27" s="443"/>
      <c r="BF27" s="376">
        <v>0</v>
      </c>
      <c r="BG27" s="443"/>
      <c r="BH27" s="376">
        <v>0</v>
      </c>
      <c r="BI27" s="443"/>
      <c r="BJ27" s="376">
        <v>0</v>
      </c>
      <c r="BK27" s="443"/>
      <c r="BL27" s="433">
        <v>0</v>
      </c>
      <c r="BM27" s="374" t="s">
        <v>1610</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3488.8256666666666</v>
      </c>
      <c r="G28" s="443"/>
      <c r="H28" s="376">
        <v>3835.5603333333333</v>
      </c>
      <c r="I28" s="443"/>
      <c r="J28" s="376">
        <v>3941.7019999999998</v>
      </c>
      <c r="K28" s="443"/>
      <c r="L28" s="376">
        <v>4345.4084999999995</v>
      </c>
      <c r="M28" s="443"/>
      <c r="N28" s="376">
        <v>4343.6773333333331</v>
      </c>
      <c r="O28" s="443"/>
      <c r="P28" s="376">
        <v>4481.4891666666672</v>
      </c>
      <c r="Q28" s="443"/>
      <c r="R28" s="376">
        <v>4580.0559999999996</v>
      </c>
      <c r="S28" s="443"/>
      <c r="T28" s="376">
        <v>5077.8721666666661</v>
      </c>
      <c r="U28" s="443"/>
      <c r="V28" s="376">
        <v>5172.5615000000007</v>
      </c>
      <c r="W28" s="443"/>
      <c r="X28" s="376">
        <v>5302.3050000000003</v>
      </c>
      <c r="Y28" s="443"/>
      <c r="Z28" s="376">
        <v>5629.0646666666662</v>
      </c>
      <c r="AA28" s="443"/>
      <c r="AB28" s="376">
        <v>5741.1753333333336</v>
      </c>
      <c r="AC28" s="443"/>
      <c r="AD28" s="376">
        <v>5976.3006666666661</v>
      </c>
      <c r="AE28" s="443"/>
      <c r="AF28" s="376">
        <v>6476.6470000000008</v>
      </c>
      <c r="AG28" s="443"/>
      <c r="AH28" s="376">
        <v>6703.461166666666</v>
      </c>
      <c r="AI28" s="443"/>
      <c r="AJ28" s="376">
        <v>6742.2283333333326</v>
      </c>
      <c r="AK28" s="443"/>
      <c r="AL28" s="376">
        <v>7146.8200000000006</v>
      </c>
      <c r="AM28" s="443"/>
      <c r="AN28" s="376">
        <v>7298.6299999999992</v>
      </c>
      <c r="AO28" s="443"/>
      <c r="AP28" s="376">
        <v>7662.7233333333324</v>
      </c>
      <c r="AQ28" s="443"/>
      <c r="AR28" s="376">
        <v>4867.7933683333331</v>
      </c>
      <c r="AS28" s="443"/>
      <c r="AT28" s="376">
        <v>4917.7777899999992</v>
      </c>
      <c r="AU28" s="443"/>
      <c r="AV28" s="376">
        <v>1998.9335000000001</v>
      </c>
      <c r="AW28" s="443"/>
      <c r="AX28" s="376">
        <v>2433.444583333333</v>
      </c>
      <c r="AY28" s="443"/>
      <c r="AZ28" s="376">
        <v>3226.9800500000001</v>
      </c>
      <c r="BA28" s="443"/>
      <c r="BB28" s="376">
        <v>3045.6251637999999</v>
      </c>
      <c r="BC28" s="443"/>
      <c r="BD28" s="410">
        <v>5909.7173333333321</v>
      </c>
      <c r="BE28" s="443" t="s">
        <v>355</v>
      </c>
      <c r="BF28" s="376">
        <v>5812.6540299999997</v>
      </c>
      <c r="BG28" s="443"/>
      <c r="BH28" s="376">
        <v>5125.6241666666656</v>
      </c>
      <c r="BI28" s="443"/>
      <c r="BJ28" s="376">
        <v>4898.3400000000111</v>
      </c>
      <c r="BK28" s="443"/>
      <c r="BL28" s="433">
        <v>4898.3400000000111</v>
      </c>
      <c r="BM28" s="374" t="s">
        <v>1610</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0</v>
      </c>
      <c r="G29" s="443"/>
      <c r="H29" s="376">
        <v>0</v>
      </c>
      <c r="I29" s="443"/>
      <c r="J29" s="376">
        <v>0</v>
      </c>
      <c r="K29" s="443"/>
      <c r="L29" s="376">
        <v>0</v>
      </c>
      <c r="M29" s="443"/>
      <c r="N29" s="376">
        <v>0</v>
      </c>
      <c r="O29" s="443"/>
      <c r="P29" s="376">
        <v>0</v>
      </c>
      <c r="Q29" s="443"/>
      <c r="R29" s="376">
        <v>0</v>
      </c>
      <c r="S29" s="443"/>
      <c r="T29" s="376">
        <v>0</v>
      </c>
      <c r="U29" s="443"/>
      <c r="V29" s="376">
        <v>0</v>
      </c>
      <c r="W29" s="443"/>
      <c r="X29" s="376">
        <v>0</v>
      </c>
      <c r="Y29" s="443"/>
      <c r="Z29" s="376">
        <v>0</v>
      </c>
      <c r="AA29" s="443"/>
      <c r="AB29" s="376">
        <v>0</v>
      </c>
      <c r="AC29" s="443"/>
      <c r="AD29" s="376">
        <v>0</v>
      </c>
      <c r="AE29" s="443"/>
      <c r="AF29" s="376">
        <v>0</v>
      </c>
      <c r="AG29" s="443"/>
      <c r="AH29" s="376">
        <v>0</v>
      </c>
      <c r="AI29" s="443"/>
      <c r="AJ29" s="376">
        <v>0</v>
      </c>
      <c r="AK29" s="443"/>
      <c r="AL29" s="376">
        <v>0</v>
      </c>
      <c r="AM29" s="443"/>
      <c r="AN29" s="376">
        <v>0</v>
      </c>
      <c r="AO29" s="443"/>
      <c r="AP29" s="376">
        <v>0</v>
      </c>
      <c r="AQ29" s="443"/>
      <c r="AR29" s="376">
        <v>0</v>
      </c>
      <c r="AS29" s="443"/>
      <c r="AT29" s="376">
        <v>0</v>
      </c>
      <c r="AU29" s="443"/>
      <c r="AV29" s="376">
        <v>0</v>
      </c>
      <c r="AW29" s="443"/>
      <c r="AX29" s="376">
        <v>0</v>
      </c>
      <c r="AY29" s="443"/>
      <c r="AZ29" s="376">
        <v>0</v>
      </c>
      <c r="BA29" s="443"/>
      <c r="BB29" s="376">
        <v>0</v>
      </c>
      <c r="BC29" s="443"/>
      <c r="BD29" s="376">
        <v>0</v>
      </c>
      <c r="BE29" s="443"/>
      <c r="BF29" s="376">
        <v>0</v>
      </c>
      <c r="BG29" s="443"/>
      <c r="BH29" s="376">
        <v>0</v>
      </c>
      <c r="BI29" s="443"/>
      <c r="BJ29" s="376">
        <v>0</v>
      </c>
      <c r="BK29" s="443"/>
      <c r="BL29" s="433">
        <v>0</v>
      </c>
      <c r="BM29" s="374" t="s">
        <v>1610</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8"/>
      <c r="G30" s="444"/>
      <c r="H30" s="378"/>
      <c r="I30" s="444"/>
      <c r="J30" s="378"/>
      <c r="K30" s="444"/>
      <c r="L30" s="378"/>
      <c r="M30" s="444"/>
      <c r="N30" s="378"/>
      <c r="O30" s="444"/>
      <c r="P30" s="378"/>
      <c r="Q30" s="444"/>
      <c r="R30" s="378"/>
      <c r="S30" s="444"/>
      <c r="T30" s="378"/>
      <c r="U30" s="444"/>
      <c r="V30" s="378"/>
      <c r="W30" s="444"/>
      <c r="X30" s="378"/>
      <c r="Y30" s="444"/>
      <c r="Z30" s="378"/>
      <c r="AA30" s="444"/>
      <c r="AB30" s="378"/>
      <c r="AC30" s="444"/>
      <c r="AD30" s="378"/>
      <c r="AE30" s="444"/>
      <c r="AF30" s="378"/>
      <c r="AG30" s="444"/>
      <c r="AH30" s="378"/>
      <c r="AI30" s="444"/>
      <c r="AJ30" s="378"/>
      <c r="AK30" s="444"/>
      <c r="AL30" s="378"/>
      <c r="AM30" s="444"/>
      <c r="AN30" s="378"/>
      <c r="AO30" s="444"/>
      <c r="AP30" s="378"/>
      <c r="AQ30" s="444"/>
      <c r="AR30" s="378"/>
      <c r="AS30" s="444"/>
      <c r="AT30" s="378"/>
      <c r="AU30" s="444"/>
      <c r="AV30" s="378"/>
      <c r="AW30" s="444"/>
      <c r="AX30" s="378"/>
      <c r="AY30" s="444"/>
      <c r="AZ30" s="378"/>
      <c r="BA30" s="444"/>
      <c r="BB30" s="378"/>
      <c r="BC30" s="444"/>
      <c r="BD30" s="378"/>
      <c r="BE30" s="444"/>
      <c r="BF30" s="378"/>
      <c r="BG30" s="444"/>
      <c r="BH30" s="378"/>
      <c r="BI30" s="444"/>
      <c r="BJ30" s="378"/>
      <c r="BK30" s="444"/>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0</v>
      </c>
      <c r="G31" s="443"/>
      <c r="H31" s="373">
        <v>0</v>
      </c>
      <c r="I31" s="443"/>
      <c r="J31" s="373">
        <v>0</v>
      </c>
      <c r="K31" s="443"/>
      <c r="L31" s="373">
        <v>0</v>
      </c>
      <c r="M31" s="443"/>
      <c r="N31" s="373">
        <v>0</v>
      </c>
      <c r="O31" s="443"/>
      <c r="P31" s="373">
        <v>0</v>
      </c>
      <c r="Q31" s="443"/>
      <c r="R31" s="373">
        <v>0</v>
      </c>
      <c r="S31" s="443"/>
      <c r="T31" s="373">
        <v>0</v>
      </c>
      <c r="U31" s="443"/>
      <c r="V31" s="373">
        <v>0</v>
      </c>
      <c r="W31" s="443"/>
      <c r="X31" s="373">
        <v>0</v>
      </c>
      <c r="Y31" s="443"/>
      <c r="Z31" s="373">
        <v>0</v>
      </c>
      <c r="AA31" s="443"/>
      <c r="AB31" s="373">
        <v>0</v>
      </c>
      <c r="AC31" s="443"/>
      <c r="AD31" s="373">
        <v>0</v>
      </c>
      <c r="AE31" s="443"/>
      <c r="AF31" s="373">
        <v>0</v>
      </c>
      <c r="AG31" s="443"/>
      <c r="AH31" s="373">
        <v>0</v>
      </c>
      <c r="AI31" s="443"/>
      <c r="AJ31" s="373">
        <v>0</v>
      </c>
      <c r="AK31" s="443"/>
      <c r="AL31" s="373">
        <v>0</v>
      </c>
      <c r="AM31" s="443"/>
      <c r="AN31" s="373">
        <v>0</v>
      </c>
      <c r="AO31" s="443"/>
      <c r="AP31" s="373">
        <v>0</v>
      </c>
      <c r="AQ31" s="443"/>
      <c r="AR31" s="373">
        <v>0</v>
      </c>
      <c r="AS31" s="443"/>
      <c r="AT31" s="373">
        <v>0</v>
      </c>
      <c r="AU31" s="443"/>
      <c r="AV31" s="373">
        <v>0</v>
      </c>
      <c r="AW31" s="443"/>
      <c r="AX31" s="373">
        <v>0</v>
      </c>
      <c r="AY31" s="443"/>
      <c r="AZ31" s="373">
        <v>0</v>
      </c>
      <c r="BA31" s="443"/>
      <c r="BB31" s="373">
        <v>0</v>
      </c>
      <c r="BC31" s="443"/>
      <c r="BD31" s="373">
        <v>0</v>
      </c>
      <c r="BE31" s="443"/>
      <c r="BF31" s="373">
        <v>0</v>
      </c>
      <c r="BG31" s="443"/>
      <c r="BH31" s="373">
        <v>0</v>
      </c>
      <c r="BI31" s="443"/>
      <c r="BJ31" s="373">
        <v>0</v>
      </c>
      <c r="BK31" s="443"/>
      <c r="BL31" s="424">
        <v>0</v>
      </c>
      <c r="BM31" s="374" t="s">
        <v>1610</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0</v>
      </c>
      <c r="G32" s="443"/>
      <c r="H32" s="373">
        <v>0</v>
      </c>
      <c r="I32" s="443"/>
      <c r="J32" s="373">
        <v>0</v>
      </c>
      <c r="K32" s="443"/>
      <c r="L32" s="373">
        <v>0</v>
      </c>
      <c r="M32" s="443"/>
      <c r="N32" s="373">
        <v>0</v>
      </c>
      <c r="O32" s="443"/>
      <c r="P32" s="373">
        <v>0</v>
      </c>
      <c r="Q32" s="443"/>
      <c r="R32" s="373">
        <v>0</v>
      </c>
      <c r="S32" s="443"/>
      <c r="T32" s="373">
        <v>0</v>
      </c>
      <c r="U32" s="443"/>
      <c r="V32" s="373">
        <v>0</v>
      </c>
      <c r="W32" s="443"/>
      <c r="X32" s="373">
        <v>0</v>
      </c>
      <c r="Y32" s="443"/>
      <c r="Z32" s="373">
        <v>0</v>
      </c>
      <c r="AA32" s="443"/>
      <c r="AB32" s="373">
        <v>0</v>
      </c>
      <c r="AC32" s="443"/>
      <c r="AD32" s="373">
        <v>0</v>
      </c>
      <c r="AE32" s="443"/>
      <c r="AF32" s="373">
        <v>0</v>
      </c>
      <c r="AG32" s="443"/>
      <c r="AH32" s="373">
        <v>0</v>
      </c>
      <c r="AI32" s="443"/>
      <c r="AJ32" s="373">
        <v>0</v>
      </c>
      <c r="AK32" s="443"/>
      <c r="AL32" s="373">
        <v>0</v>
      </c>
      <c r="AM32" s="443"/>
      <c r="AN32" s="373">
        <v>0</v>
      </c>
      <c r="AO32" s="443"/>
      <c r="AP32" s="373">
        <v>0</v>
      </c>
      <c r="AQ32" s="443"/>
      <c r="AR32" s="373">
        <v>0</v>
      </c>
      <c r="AS32" s="443"/>
      <c r="AT32" s="373">
        <v>0</v>
      </c>
      <c r="AU32" s="443"/>
      <c r="AV32" s="373">
        <v>0</v>
      </c>
      <c r="AW32" s="443"/>
      <c r="AX32" s="373">
        <v>0</v>
      </c>
      <c r="AY32" s="443"/>
      <c r="AZ32" s="373">
        <v>0</v>
      </c>
      <c r="BA32" s="443"/>
      <c r="BB32" s="373">
        <v>0</v>
      </c>
      <c r="BC32" s="443"/>
      <c r="BD32" s="373">
        <v>0</v>
      </c>
      <c r="BE32" s="443"/>
      <c r="BF32" s="373">
        <v>0</v>
      </c>
      <c r="BG32" s="443"/>
      <c r="BH32" s="373">
        <v>0</v>
      </c>
      <c r="BI32" s="443"/>
      <c r="BJ32" s="373">
        <v>0</v>
      </c>
      <c r="BK32" s="443"/>
      <c r="BL32" s="424">
        <v>0</v>
      </c>
      <c r="BM32" s="374" t="s">
        <v>1610</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8"/>
      <c r="G33" s="444"/>
      <c r="H33" s="378"/>
      <c r="I33" s="444"/>
      <c r="J33" s="378"/>
      <c r="K33" s="444"/>
      <c r="L33" s="378"/>
      <c r="M33" s="444"/>
      <c r="N33" s="378"/>
      <c r="O33" s="444"/>
      <c r="P33" s="378"/>
      <c r="Q33" s="444"/>
      <c r="R33" s="378"/>
      <c r="S33" s="444"/>
      <c r="T33" s="378"/>
      <c r="U33" s="444"/>
      <c r="V33" s="378"/>
      <c r="W33" s="444"/>
      <c r="X33" s="378"/>
      <c r="Y33" s="444"/>
      <c r="Z33" s="378"/>
      <c r="AA33" s="444"/>
      <c r="AB33" s="378"/>
      <c r="AC33" s="444"/>
      <c r="AD33" s="378"/>
      <c r="AE33" s="444"/>
      <c r="AF33" s="378"/>
      <c r="AG33" s="444"/>
      <c r="AH33" s="378"/>
      <c r="AI33" s="444"/>
      <c r="AJ33" s="378"/>
      <c r="AK33" s="444"/>
      <c r="AL33" s="378"/>
      <c r="AM33" s="444"/>
      <c r="AN33" s="378"/>
      <c r="AO33" s="444"/>
      <c r="AP33" s="378"/>
      <c r="AQ33" s="444"/>
      <c r="AR33" s="378"/>
      <c r="AS33" s="444"/>
      <c r="AT33" s="378"/>
      <c r="AU33" s="444"/>
      <c r="AV33" s="378"/>
      <c r="AW33" s="444"/>
      <c r="AX33" s="378"/>
      <c r="AY33" s="444"/>
      <c r="AZ33" s="378"/>
      <c r="BA33" s="444"/>
      <c r="BB33" s="378"/>
      <c r="BC33" s="444"/>
      <c r="BD33" s="378"/>
      <c r="BE33" s="444"/>
      <c r="BF33" s="378"/>
      <c r="BG33" s="444"/>
      <c r="BH33" s="378"/>
      <c r="BI33" s="444"/>
      <c r="BJ33" s="378"/>
      <c r="BK33" s="444"/>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0</v>
      </c>
      <c r="G34" s="443"/>
      <c r="H34" s="373">
        <v>0</v>
      </c>
      <c r="I34" s="443"/>
      <c r="J34" s="373">
        <v>0</v>
      </c>
      <c r="K34" s="443"/>
      <c r="L34" s="373">
        <v>0</v>
      </c>
      <c r="M34" s="443"/>
      <c r="N34" s="373">
        <v>0</v>
      </c>
      <c r="O34" s="443"/>
      <c r="P34" s="373">
        <v>0</v>
      </c>
      <c r="Q34" s="443"/>
      <c r="R34" s="373">
        <v>0</v>
      </c>
      <c r="S34" s="443"/>
      <c r="T34" s="373">
        <v>0</v>
      </c>
      <c r="U34" s="443"/>
      <c r="V34" s="373">
        <v>0</v>
      </c>
      <c r="W34" s="443"/>
      <c r="X34" s="373">
        <v>0</v>
      </c>
      <c r="Y34" s="443"/>
      <c r="Z34" s="373">
        <v>0</v>
      </c>
      <c r="AA34" s="443"/>
      <c r="AB34" s="373">
        <v>0</v>
      </c>
      <c r="AC34" s="443"/>
      <c r="AD34" s="373">
        <v>0</v>
      </c>
      <c r="AE34" s="443"/>
      <c r="AF34" s="373">
        <v>0</v>
      </c>
      <c r="AG34" s="443"/>
      <c r="AH34" s="373">
        <v>0</v>
      </c>
      <c r="AI34" s="443"/>
      <c r="AJ34" s="373">
        <v>0</v>
      </c>
      <c r="AK34" s="443"/>
      <c r="AL34" s="373">
        <v>0</v>
      </c>
      <c r="AM34" s="443"/>
      <c r="AN34" s="373">
        <v>0</v>
      </c>
      <c r="AO34" s="443"/>
      <c r="AP34" s="373">
        <v>0</v>
      </c>
      <c r="AQ34" s="443"/>
      <c r="AR34" s="373">
        <v>0</v>
      </c>
      <c r="AS34" s="443"/>
      <c r="AT34" s="373">
        <v>0</v>
      </c>
      <c r="AU34" s="443"/>
      <c r="AV34" s="373">
        <v>0</v>
      </c>
      <c r="AW34" s="443"/>
      <c r="AX34" s="373">
        <v>0</v>
      </c>
      <c r="AY34" s="443"/>
      <c r="AZ34" s="373">
        <v>0</v>
      </c>
      <c r="BA34" s="443"/>
      <c r="BB34" s="373">
        <v>0</v>
      </c>
      <c r="BC34" s="443"/>
      <c r="BD34" s="373">
        <v>0</v>
      </c>
      <c r="BE34" s="443"/>
      <c r="BF34" s="373">
        <v>0</v>
      </c>
      <c r="BG34" s="443"/>
      <c r="BH34" s="373">
        <v>0</v>
      </c>
      <c r="BI34" s="443"/>
      <c r="BJ34" s="373">
        <v>0</v>
      </c>
      <c r="BK34" s="443"/>
      <c r="BL34" s="424">
        <v>0</v>
      </c>
      <c r="BM34" s="374" t="s">
        <v>1610</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0</v>
      </c>
      <c r="G35" s="443"/>
      <c r="H35" s="373">
        <v>0</v>
      </c>
      <c r="I35" s="443"/>
      <c r="J35" s="373">
        <v>0</v>
      </c>
      <c r="K35" s="443"/>
      <c r="L35" s="373">
        <v>0</v>
      </c>
      <c r="M35" s="443"/>
      <c r="N35" s="373">
        <v>0</v>
      </c>
      <c r="O35" s="443"/>
      <c r="P35" s="373">
        <v>0</v>
      </c>
      <c r="Q35" s="443"/>
      <c r="R35" s="373">
        <v>0</v>
      </c>
      <c r="S35" s="443"/>
      <c r="T35" s="373">
        <v>0</v>
      </c>
      <c r="U35" s="443"/>
      <c r="V35" s="373">
        <v>0</v>
      </c>
      <c r="W35" s="443"/>
      <c r="X35" s="373">
        <v>0</v>
      </c>
      <c r="Y35" s="443"/>
      <c r="Z35" s="373">
        <v>0</v>
      </c>
      <c r="AA35" s="443"/>
      <c r="AB35" s="373">
        <v>0</v>
      </c>
      <c r="AC35" s="443"/>
      <c r="AD35" s="373">
        <v>0</v>
      </c>
      <c r="AE35" s="443"/>
      <c r="AF35" s="373">
        <v>0</v>
      </c>
      <c r="AG35" s="443"/>
      <c r="AH35" s="373">
        <v>0</v>
      </c>
      <c r="AI35" s="443"/>
      <c r="AJ35" s="373">
        <v>0</v>
      </c>
      <c r="AK35" s="443"/>
      <c r="AL35" s="373">
        <v>0</v>
      </c>
      <c r="AM35" s="443"/>
      <c r="AN35" s="373">
        <v>0</v>
      </c>
      <c r="AO35" s="443"/>
      <c r="AP35" s="373">
        <v>0</v>
      </c>
      <c r="AQ35" s="443"/>
      <c r="AR35" s="373">
        <v>0</v>
      </c>
      <c r="AS35" s="443"/>
      <c r="AT35" s="373">
        <v>0</v>
      </c>
      <c r="AU35" s="443"/>
      <c r="AV35" s="373">
        <v>0</v>
      </c>
      <c r="AW35" s="443"/>
      <c r="AX35" s="373">
        <v>0</v>
      </c>
      <c r="AY35" s="443"/>
      <c r="AZ35" s="373">
        <v>0</v>
      </c>
      <c r="BA35" s="443"/>
      <c r="BB35" s="373">
        <v>0</v>
      </c>
      <c r="BC35" s="443"/>
      <c r="BD35" s="373">
        <v>0</v>
      </c>
      <c r="BE35" s="443"/>
      <c r="BF35" s="373">
        <v>0</v>
      </c>
      <c r="BG35" s="443"/>
      <c r="BH35" s="373">
        <v>0</v>
      </c>
      <c r="BI35" s="443"/>
      <c r="BJ35" s="373">
        <v>0</v>
      </c>
      <c r="BK35" s="443"/>
      <c r="BL35" s="424">
        <v>0</v>
      </c>
      <c r="BM35" s="374" t="s">
        <v>1610</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3488.8256666666666</v>
      </c>
      <c r="G36" s="443"/>
      <c r="H36" s="370">
        <v>3835.5603333333333</v>
      </c>
      <c r="I36" s="443"/>
      <c r="J36" s="370">
        <v>3941.7019999999998</v>
      </c>
      <c r="K36" s="443"/>
      <c r="L36" s="370">
        <v>4345.4084999999995</v>
      </c>
      <c r="M36" s="443"/>
      <c r="N36" s="370">
        <v>4343.6773333333331</v>
      </c>
      <c r="O36" s="443"/>
      <c r="P36" s="370">
        <v>4481.4891666666672</v>
      </c>
      <c r="Q36" s="443"/>
      <c r="R36" s="370">
        <v>4580.0559999999996</v>
      </c>
      <c r="S36" s="443"/>
      <c r="T36" s="370">
        <v>5077.8721666666661</v>
      </c>
      <c r="U36" s="443"/>
      <c r="V36" s="370">
        <v>5172.5615000000007</v>
      </c>
      <c r="W36" s="443"/>
      <c r="X36" s="370">
        <v>5302.3050000000003</v>
      </c>
      <c r="Y36" s="443"/>
      <c r="Z36" s="370">
        <v>5629.0646666666662</v>
      </c>
      <c r="AA36" s="443"/>
      <c r="AB36" s="370">
        <v>5741.1753333333336</v>
      </c>
      <c r="AC36" s="443"/>
      <c r="AD36" s="370">
        <v>5976.3006666666661</v>
      </c>
      <c r="AE36" s="443"/>
      <c r="AF36" s="370">
        <v>6476.6470000000008</v>
      </c>
      <c r="AG36" s="443"/>
      <c r="AH36" s="370">
        <v>6703.461166666666</v>
      </c>
      <c r="AI36" s="443"/>
      <c r="AJ36" s="370">
        <v>6742.2283333333326</v>
      </c>
      <c r="AK36" s="443"/>
      <c r="AL36" s="370">
        <v>7146.8200000000006</v>
      </c>
      <c r="AM36" s="443"/>
      <c r="AN36" s="370">
        <v>7298.6299999999992</v>
      </c>
      <c r="AO36" s="443"/>
      <c r="AP36" s="370">
        <v>7662.7233333333324</v>
      </c>
      <c r="AQ36" s="443"/>
      <c r="AR36" s="407">
        <v>4867.7933683333331</v>
      </c>
      <c r="AS36" s="443" t="s">
        <v>355</v>
      </c>
      <c r="AT36" s="370">
        <v>4917.7777899999992</v>
      </c>
      <c r="AU36" s="443"/>
      <c r="AV36" s="407">
        <v>1998.9335000000001</v>
      </c>
      <c r="AW36" s="443" t="s">
        <v>355</v>
      </c>
      <c r="AX36" s="370">
        <v>2433.444583333333</v>
      </c>
      <c r="AY36" s="443"/>
      <c r="AZ36" s="407">
        <v>3226.9800500000001</v>
      </c>
      <c r="BA36" s="443" t="s">
        <v>355</v>
      </c>
      <c r="BB36" s="370">
        <v>3045.6251637999999</v>
      </c>
      <c r="BC36" s="443"/>
      <c r="BD36" s="407">
        <v>5909.7173333333321</v>
      </c>
      <c r="BE36" s="443" t="s">
        <v>355</v>
      </c>
      <c r="BF36" s="370">
        <v>5812.6540299999997</v>
      </c>
      <c r="BG36" s="443"/>
      <c r="BH36" s="370">
        <v>5125.6241666666656</v>
      </c>
      <c r="BI36" s="443"/>
      <c r="BJ36" s="370">
        <v>4898.3400000000111</v>
      </c>
      <c r="BK36" s="443"/>
      <c r="BL36" s="432">
        <v>4898.3400000000111</v>
      </c>
      <c r="BM36" s="374" t="s">
        <v>1610</v>
      </c>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3488.8256666666666</v>
      </c>
      <c r="G37" s="443"/>
      <c r="H37" s="370">
        <v>3835.5603333333333</v>
      </c>
      <c r="I37" s="443"/>
      <c r="J37" s="370">
        <v>3941.7019999999998</v>
      </c>
      <c r="K37" s="443"/>
      <c r="L37" s="370">
        <v>4345.4084999999995</v>
      </c>
      <c r="M37" s="443"/>
      <c r="N37" s="370">
        <v>4343.6773333333331</v>
      </c>
      <c r="O37" s="443"/>
      <c r="P37" s="370">
        <v>4481.4891666666672</v>
      </c>
      <c r="Q37" s="443"/>
      <c r="R37" s="370">
        <v>4580.0559999999996</v>
      </c>
      <c r="S37" s="443"/>
      <c r="T37" s="370">
        <v>5077.8721666666661</v>
      </c>
      <c r="U37" s="443"/>
      <c r="V37" s="370">
        <v>5172.5615000000007</v>
      </c>
      <c r="W37" s="443"/>
      <c r="X37" s="370">
        <v>5302.3050000000003</v>
      </c>
      <c r="Y37" s="443"/>
      <c r="Z37" s="370">
        <v>5629.0646666666662</v>
      </c>
      <c r="AA37" s="443"/>
      <c r="AB37" s="370">
        <v>5741.1753333333336</v>
      </c>
      <c r="AC37" s="443"/>
      <c r="AD37" s="370">
        <v>5976.3006666666661</v>
      </c>
      <c r="AE37" s="443"/>
      <c r="AF37" s="370">
        <v>6476.6470000000008</v>
      </c>
      <c r="AG37" s="443"/>
      <c r="AH37" s="370">
        <v>6703.461166666666</v>
      </c>
      <c r="AI37" s="443"/>
      <c r="AJ37" s="370">
        <v>6742.2283333333326</v>
      </c>
      <c r="AK37" s="443"/>
      <c r="AL37" s="370">
        <v>7146.8200000000006</v>
      </c>
      <c r="AM37" s="443"/>
      <c r="AN37" s="370">
        <v>7298.6299999999992</v>
      </c>
      <c r="AO37" s="443"/>
      <c r="AP37" s="370">
        <v>7662.7233333333324</v>
      </c>
      <c r="AQ37" s="443"/>
      <c r="AR37" s="407">
        <v>4867.7933683333331</v>
      </c>
      <c r="AS37" s="443" t="s">
        <v>355</v>
      </c>
      <c r="AT37" s="370">
        <v>4917.7777899999992</v>
      </c>
      <c r="AU37" s="443"/>
      <c r="AV37" s="407">
        <v>1998.9335000000001</v>
      </c>
      <c r="AW37" s="443" t="s">
        <v>355</v>
      </c>
      <c r="AX37" s="370">
        <v>2433.444583333333</v>
      </c>
      <c r="AY37" s="443"/>
      <c r="AZ37" s="407">
        <v>3226.9800500000001</v>
      </c>
      <c r="BA37" s="443" t="s">
        <v>355</v>
      </c>
      <c r="BB37" s="370">
        <v>3045.6251637999999</v>
      </c>
      <c r="BC37" s="443"/>
      <c r="BD37" s="407">
        <v>5909.7173333333321</v>
      </c>
      <c r="BE37" s="443" t="s">
        <v>355</v>
      </c>
      <c r="BF37" s="370">
        <v>5812.6540299999997</v>
      </c>
      <c r="BG37" s="443"/>
      <c r="BH37" s="370">
        <v>5125.6241666666656</v>
      </c>
      <c r="BI37" s="443"/>
      <c r="BJ37" s="370">
        <v>4898.3400000000111</v>
      </c>
      <c r="BK37" s="443"/>
      <c r="BL37" s="432">
        <v>4898.3400000000111</v>
      </c>
      <c r="BM37" s="374" t="s">
        <v>1610</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0</v>
      </c>
      <c r="G38" s="443"/>
      <c r="H38" s="373">
        <v>0</v>
      </c>
      <c r="I38" s="443"/>
      <c r="J38" s="373">
        <v>0</v>
      </c>
      <c r="K38" s="443"/>
      <c r="L38" s="373">
        <v>0</v>
      </c>
      <c r="M38" s="443"/>
      <c r="N38" s="373">
        <v>0</v>
      </c>
      <c r="O38" s="443"/>
      <c r="P38" s="373">
        <v>0</v>
      </c>
      <c r="Q38" s="443"/>
      <c r="R38" s="373">
        <v>0</v>
      </c>
      <c r="S38" s="443"/>
      <c r="T38" s="373">
        <v>0</v>
      </c>
      <c r="U38" s="443"/>
      <c r="V38" s="373">
        <v>0</v>
      </c>
      <c r="W38" s="443"/>
      <c r="X38" s="373">
        <v>0</v>
      </c>
      <c r="Y38" s="443"/>
      <c r="Z38" s="373">
        <v>0</v>
      </c>
      <c r="AA38" s="443"/>
      <c r="AB38" s="373">
        <v>0</v>
      </c>
      <c r="AC38" s="443"/>
      <c r="AD38" s="373">
        <v>0</v>
      </c>
      <c r="AE38" s="443"/>
      <c r="AF38" s="373">
        <v>0</v>
      </c>
      <c r="AG38" s="443"/>
      <c r="AH38" s="373">
        <v>0</v>
      </c>
      <c r="AI38" s="443"/>
      <c r="AJ38" s="373">
        <v>0</v>
      </c>
      <c r="AK38" s="443"/>
      <c r="AL38" s="373">
        <v>0</v>
      </c>
      <c r="AM38" s="443"/>
      <c r="AN38" s="373">
        <v>0</v>
      </c>
      <c r="AO38" s="443"/>
      <c r="AP38" s="373">
        <v>0</v>
      </c>
      <c r="AQ38" s="443"/>
      <c r="AR38" s="373">
        <v>0</v>
      </c>
      <c r="AS38" s="443"/>
      <c r="AT38" s="373">
        <v>0</v>
      </c>
      <c r="AU38" s="443"/>
      <c r="AV38" s="373">
        <v>0</v>
      </c>
      <c r="AW38" s="443"/>
      <c r="AX38" s="373">
        <v>0</v>
      </c>
      <c r="AY38" s="443"/>
      <c r="AZ38" s="373">
        <v>0</v>
      </c>
      <c r="BA38" s="443"/>
      <c r="BB38" s="373">
        <v>0</v>
      </c>
      <c r="BC38" s="443"/>
      <c r="BD38" s="373">
        <v>0</v>
      </c>
      <c r="BE38" s="443"/>
      <c r="BF38" s="373">
        <v>0</v>
      </c>
      <c r="BG38" s="443"/>
      <c r="BH38" s="373">
        <v>0</v>
      </c>
      <c r="BI38" s="443"/>
      <c r="BJ38" s="373">
        <v>0</v>
      </c>
      <c r="BK38" s="443"/>
      <c r="BL38" s="424">
        <v>0</v>
      </c>
      <c r="BM38" s="374" t="s">
        <v>1610</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3488.8256666666666</v>
      </c>
      <c r="G39" s="443"/>
      <c r="H39" s="373">
        <v>3835.5603333333333</v>
      </c>
      <c r="I39" s="443"/>
      <c r="J39" s="373">
        <v>3941.7019999999998</v>
      </c>
      <c r="K39" s="443"/>
      <c r="L39" s="373">
        <v>4345.4084999999995</v>
      </c>
      <c r="M39" s="443"/>
      <c r="N39" s="373">
        <v>4343.6773333333331</v>
      </c>
      <c r="O39" s="443"/>
      <c r="P39" s="373">
        <v>4481.4891666666672</v>
      </c>
      <c r="Q39" s="443"/>
      <c r="R39" s="373">
        <v>4580.0559999999996</v>
      </c>
      <c r="S39" s="443"/>
      <c r="T39" s="373">
        <v>5077.8721666666661</v>
      </c>
      <c r="U39" s="443"/>
      <c r="V39" s="373">
        <v>5172.5615000000007</v>
      </c>
      <c r="W39" s="443"/>
      <c r="X39" s="373">
        <v>5302.3050000000003</v>
      </c>
      <c r="Y39" s="443"/>
      <c r="Z39" s="373">
        <v>5629.0646666666662</v>
      </c>
      <c r="AA39" s="443"/>
      <c r="AB39" s="373">
        <v>5741.1753333333336</v>
      </c>
      <c r="AC39" s="443"/>
      <c r="AD39" s="373">
        <v>5976.3006666666661</v>
      </c>
      <c r="AE39" s="443"/>
      <c r="AF39" s="373">
        <v>6476.6470000000008</v>
      </c>
      <c r="AG39" s="443"/>
      <c r="AH39" s="373">
        <v>6703.461166666666</v>
      </c>
      <c r="AI39" s="443"/>
      <c r="AJ39" s="373">
        <v>6742.2283333333326</v>
      </c>
      <c r="AK39" s="443"/>
      <c r="AL39" s="373">
        <v>7146.8200000000006</v>
      </c>
      <c r="AM39" s="443"/>
      <c r="AN39" s="373">
        <v>7298.6299999999992</v>
      </c>
      <c r="AO39" s="443"/>
      <c r="AP39" s="373">
        <v>7662.7233333333324</v>
      </c>
      <c r="AQ39" s="443"/>
      <c r="AR39" s="373">
        <v>4867.7933683333331</v>
      </c>
      <c r="AS39" s="443"/>
      <c r="AT39" s="373">
        <v>4917.7777899999992</v>
      </c>
      <c r="AU39" s="443"/>
      <c r="AV39" s="373">
        <v>1998.9335000000001</v>
      </c>
      <c r="AW39" s="443"/>
      <c r="AX39" s="373">
        <v>2433.444583333333</v>
      </c>
      <c r="AY39" s="443"/>
      <c r="AZ39" s="373">
        <v>3226.9800500000001</v>
      </c>
      <c r="BA39" s="443"/>
      <c r="BB39" s="373">
        <v>3045.6251637999999</v>
      </c>
      <c r="BC39" s="443"/>
      <c r="BD39" s="406">
        <v>5909.7173333333321</v>
      </c>
      <c r="BE39" s="443" t="s">
        <v>355</v>
      </c>
      <c r="BF39" s="373">
        <v>5812.6540299999997</v>
      </c>
      <c r="BG39" s="443"/>
      <c r="BH39" s="373">
        <v>5125.6241666666656</v>
      </c>
      <c r="BI39" s="443"/>
      <c r="BJ39" s="373">
        <v>4898.3400000000111</v>
      </c>
      <c r="BK39" s="443"/>
      <c r="BL39" s="424">
        <v>4898.3400000000111</v>
      </c>
      <c r="BM39" s="374" t="s">
        <v>1610</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0</v>
      </c>
      <c r="G40" s="443"/>
      <c r="H40" s="370">
        <v>0</v>
      </c>
      <c r="I40" s="443"/>
      <c r="J40" s="370">
        <v>0</v>
      </c>
      <c r="K40" s="443"/>
      <c r="L40" s="370">
        <v>0</v>
      </c>
      <c r="M40" s="443"/>
      <c r="N40" s="370">
        <v>0</v>
      </c>
      <c r="O40" s="443"/>
      <c r="P40" s="370">
        <v>0</v>
      </c>
      <c r="Q40" s="443"/>
      <c r="R40" s="370">
        <v>0</v>
      </c>
      <c r="S40" s="443"/>
      <c r="T40" s="370">
        <v>0</v>
      </c>
      <c r="U40" s="443"/>
      <c r="V40" s="370">
        <v>0</v>
      </c>
      <c r="W40" s="443"/>
      <c r="X40" s="370">
        <v>0</v>
      </c>
      <c r="Y40" s="443"/>
      <c r="Z40" s="370">
        <v>0</v>
      </c>
      <c r="AA40" s="443"/>
      <c r="AB40" s="370">
        <v>0</v>
      </c>
      <c r="AC40" s="443"/>
      <c r="AD40" s="370">
        <v>0</v>
      </c>
      <c r="AE40" s="443"/>
      <c r="AF40" s="370">
        <v>0</v>
      </c>
      <c r="AG40" s="443"/>
      <c r="AH40" s="370">
        <v>0</v>
      </c>
      <c r="AI40" s="443"/>
      <c r="AJ40" s="370">
        <v>0</v>
      </c>
      <c r="AK40" s="443"/>
      <c r="AL40" s="370">
        <v>0</v>
      </c>
      <c r="AM40" s="443"/>
      <c r="AN40" s="370">
        <v>0</v>
      </c>
      <c r="AO40" s="443"/>
      <c r="AP40" s="370">
        <v>0</v>
      </c>
      <c r="AQ40" s="443"/>
      <c r="AR40" s="370">
        <v>0</v>
      </c>
      <c r="AS40" s="443"/>
      <c r="AT40" s="370">
        <v>0</v>
      </c>
      <c r="AU40" s="443"/>
      <c r="AV40" s="370">
        <v>0</v>
      </c>
      <c r="AW40" s="443"/>
      <c r="AX40" s="370">
        <v>0</v>
      </c>
      <c r="AY40" s="443"/>
      <c r="AZ40" s="370">
        <v>0</v>
      </c>
      <c r="BA40" s="443"/>
      <c r="BB40" s="370">
        <v>0</v>
      </c>
      <c r="BC40" s="443"/>
      <c r="BD40" s="370">
        <v>0</v>
      </c>
      <c r="BE40" s="443"/>
      <c r="BF40" s="370">
        <v>0</v>
      </c>
      <c r="BG40" s="443"/>
      <c r="BH40" s="370">
        <v>0</v>
      </c>
      <c r="BI40" s="443"/>
      <c r="BJ40" s="370">
        <v>0</v>
      </c>
      <c r="BK40" s="443"/>
      <c r="BL40" s="432">
        <v>0</v>
      </c>
      <c r="BM40" s="374" t="s">
        <v>1610</v>
      </c>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0</v>
      </c>
      <c r="G41" s="443"/>
      <c r="H41" s="370">
        <v>0</v>
      </c>
      <c r="I41" s="443"/>
      <c r="J41" s="370">
        <v>0</v>
      </c>
      <c r="K41" s="443"/>
      <c r="L41" s="370">
        <v>0</v>
      </c>
      <c r="M41" s="443"/>
      <c r="N41" s="370">
        <v>0</v>
      </c>
      <c r="O41" s="443"/>
      <c r="P41" s="370">
        <v>0</v>
      </c>
      <c r="Q41" s="443"/>
      <c r="R41" s="370">
        <v>0</v>
      </c>
      <c r="S41" s="443"/>
      <c r="T41" s="370">
        <v>0</v>
      </c>
      <c r="U41" s="443"/>
      <c r="V41" s="370">
        <v>0</v>
      </c>
      <c r="W41" s="443"/>
      <c r="X41" s="370">
        <v>0</v>
      </c>
      <c r="Y41" s="443"/>
      <c r="Z41" s="370">
        <v>0</v>
      </c>
      <c r="AA41" s="443"/>
      <c r="AB41" s="370">
        <v>0</v>
      </c>
      <c r="AC41" s="443"/>
      <c r="AD41" s="370">
        <v>0</v>
      </c>
      <c r="AE41" s="443"/>
      <c r="AF41" s="370">
        <v>0</v>
      </c>
      <c r="AG41" s="443"/>
      <c r="AH41" s="370">
        <v>0</v>
      </c>
      <c r="AI41" s="443"/>
      <c r="AJ41" s="370">
        <v>0</v>
      </c>
      <c r="AK41" s="443"/>
      <c r="AL41" s="370">
        <v>0</v>
      </c>
      <c r="AM41" s="443"/>
      <c r="AN41" s="370">
        <v>0</v>
      </c>
      <c r="AO41" s="443"/>
      <c r="AP41" s="370">
        <v>0</v>
      </c>
      <c r="AQ41" s="443"/>
      <c r="AR41" s="370">
        <v>0</v>
      </c>
      <c r="AS41" s="443"/>
      <c r="AT41" s="370">
        <v>0</v>
      </c>
      <c r="AU41" s="443"/>
      <c r="AV41" s="370">
        <v>0</v>
      </c>
      <c r="AW41" s="443"/>
      <c r="AX41" s="370">
        <v>0</v>
      </c>
      <c r="AY41" s="443"/>
      <c r="AZ41" s="370">
        <v>0</v>
      </c>
      <c r="BA41" s="443"/>
      <c r="BB41" s="370">
        <v>0</v>
      </c>
      <c r="BC41" s="443"/>
      <c r="BD41" s="370">
        <v>0</v>
      </c>
      <c r="BE41" s="443"/>
      <c r="BF41" s="370">
        <v>0</v>
      </c>
      <c r="BG41" s="443"/>
      <c r="BH41" s="370">
        <v>0</v>
      </c>
      <c r="BI41" s="443"/>
      <c r="BJ41" s="370">
        <v>0</v>
      </c>
      <c r="BK41" s="443"/>
      <c r="BL41" s="432">
        <v>0</v>
      </c>
      <c r="BM41" s="374" t="s">
        <v>1610</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0</v>
      </c>
      <c r="G42" s="443"/>
      <c r="H42" s="373">
        <v>0</v>
      </c>
      <c r="I42" s="443"/>
      <c r="J42" s="373">
        <v>0</v>
      </c>
      <c r="K42" s="443"/>
      <c r="L42" s="373">
        <v>0</v>
      </c>
      <c r="M42" s="443"/>
      <c r="N42" s="373">
        <v>0</v>
      </c>
      <c r="O42" s="443"/>
      <c r="P42" s="373">
        <v>0</v>
      </c>
      <c r="Q42" s="443"/>
      <c r="R42" s="373">
        <v>0</v>
      </c>
      <c r="S42" s="443"/>
      <c r="T42" s="373">
        <v>0</v>
      </c>
      <c r="U42" s="443"/>
      <c r="V42" s="373">
        <v>0</v>
      </c>
      <c r="W42" s="443"/>
      <c r="X42" s="373">
        <v>0</v>
      </c>
      <c r="Y42" s="443"/>
      <c r="Z42" s="373">
        <v>0</v>
      </c>
      <c r="AA42" s="443"/>
      <c r="AB42" s="373">
        <v>0</v>
      </c>
      <c r="AC42" s="443"/>
      <c r="AD42" s="373">
        <v>0</v>
      </c>
      <c r="AE42" s="443"/>
      <c r="AF42" s="373">
        <v>0</v>
      </c>
      <c r="AG42" s="443"/>
      <c r="AH42" s="373">
        <v>0</v>
      </c>
      <c r="AI42" s="443"/>
      <c r="AJ42" s="373">
        <v>0</v>
      </c>
      <c r="AK42" s="443"/>
      <c r="AL42" s="373">
        <v>0</v>
      </c>
      <c r="AM42" s="443"/>
      <c r="AN42" s="373">
        <v>0</v>
      </c>
      <c r="AO42" s="443"/>
      <c r="AP42" s="373">
        <v>0</v>
      </c>
      <c r="AQ42" s="443"/>
      <c r="AR42" s="373">
        <v>0</v>
      </c>
      <c r="AS42" s="443"/>
      <c r="AT42" s="373">
        <v>0</v>
      </c>
      <c r="AU42" s="443"/>
      <c r="AV42" s="373">
        <v>0</v>
      </c>
      <c r="AW42" s="443"/>
      <c r="AX42" s="373">
        <v>0</v>
      </c>
      <c r="AY42" s="443"/>
      <c r="AZ42" s="373">
        <v>0</v>
      </c>
      <c r="BA42" s="443"/>
      <c r="BB42" s="373">
        <v>0</v>
      </c>
      <c r="BC42" s="443"/>
      <c r="BD42" s="373">
        <v>0</v>
      </c>
      <c r="BE42" s="443"/>
      <c r="BF42" s="373">
        <v>0</v>
      </c>
      <c r="BG42" s="443"/>
      <c r="BH42" s="373">
        <v>0</v>
      </c>
      <c r="BI42" s="443"/>
      <c r="BJ42" s="373">
        <v>0</v>
      </c>
      <c r="BK42" s="443"/>
      <c r="BL42" s="424">
        <v>0</v>
      </c>
      <c r="BM42" s="374" t="s">
        <v>1610</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0</v>
      </c>
      <c r="G43" s="443"/>
      <c r="H43" s="373">
        <v>0</v>
      </c>
      <c r="I43" s="443"/>
      <c r="J43" s="373">
        <v>0</v>
      </c>
      <c r="K43" s="443"/>
      <c r="L43" s="373">
        <v>0</v>
      </c>
      <c r="M43" s="443"/>
      <c r="N43" s="373">
        <v>0</v>
      </c>
      <c r="O43" s="443"/>
      <c r="P43" s="373">
        <v>0</v>
      </c>
      <c r="Q43" s="443"/>
      <c r="R43" s="373">
        <v>0</v>
      </c>
      <c r="S43" s="443"/>
      <c r="T43" s="373">
        <v>0</v>
      </c>
      <c r="U43" s="443"/>
      <c r="V43" s="373">
        <v>0</v>
      </c>
      <c r="W43" s="443"/>
      <c r="X43" s="373">
        <v>0</v>
      </c>
      <c r="Y43" s="443"/>
      <c r="Z43" s="373">
        <v>0</v>
      </c>
      <c r="AA43" s="443"/>
      <c r="AB43" s="373">
        <v>0</v>
      </c>
      <c r="AC43" s="443"/>
      <c r="AD43" s="373">
        <v>0</v>
      </c>
      <c r="AE43" s="443"/>
      <c r="AF43" s="373">
        <v>0</v>
      </c>
      <c r="AG43" s="443"/>
      <c r="AH43" s="373">
        <v>0</v>
      </c>
      <c r="AI43" s="443"/>
      <c r="AJ43" s="373">
        <v>0</v>
      </c>
      <c r="AK43" s="443"/>
      <c r="AL43" s="373">
        <v>0</v>
      </c>
      <c r="AM43" s="443"/>
      <c r="AN43" s="373">
        <v>0</v>
      </c>
      <c r="AO43" s="443"/>
      <c r="AP43" s="373">
        <v>0</v>
      </c>
      <c r="AQ43" s="443"/>
      <c r="AR43" s="373">
        <v>0</v>
      </c>
      <c r="AS43" s="443"/>
      <c r="AT43" s="373">
        <v>0</v>
      </c>
      <c r="AU43" s="443"/>
      <c r="AV43" s="373">
        <v>0</v>
      </c>
      <c r="AW43" s="443"/>
      <c r="AX43" s="373">
        <v>0</v>
      </c>
      <c r="AY43" s="443"/>
      <c r="AZ43" s="373">
        <v>0</v>
      </c>
      <c r="BA43" s="443"/>
      <c r="BB43" s="373">
        <v>0</v>
      </c>
      <c r="BC43" s="443"/>
      <c r="BD43" s="373">
        <v>0</v>
      </c>
      <c r="BE43" s="443"/>
      <c r="BF43" s="373">
        <v>0</v>
      </c>
      <c r="BG43" s="443"/>
      <c r="BH43" s="373">
        <v>0</v>
      </c>
      <c r="BI43" s="443"/>
      <c r="BJ43" s="373">
        <v>0</v>
      </c>
      <c r="BK43" s="443"/>
      <c r="BL43" s="424">
        <v>0</v>
      </c>
      <c r="BM43" s="374" t="s">
        <v>1610</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0</v>
      </c>
      <c r="G44" s="443"/>
      <c r="H44" s="373">
        <v>0</v>
      </c>
      <c r="I44" s="443"/>
      <c r="J44" s="373">
        <v>0</v>
      </c>
      <c r="K44" s="443"/>
      <c r="L44" s="373">
        <v>0</v>
      </c>
      <c r="M44" s="443"/>
      <c r="N44" s="373">
        <v>0</v>
      </c>
      <c r="O44" s="443"/>
      <c r="P44" s="373">
        <v>0</v>
      </c>
      <c r="Q44" s="443"/>
      <c r="R44" s="373">
        <v>0</v>
      </c>
      <c r="S44" s="443"/>
      <c r="T44" s="373">
        <v>0</v>
      </c>
      <c r="U44" s="443"/>
      <c r="V44" s="373">
        <v>0</v>
      </c>
      <c r="W44" s="443"/>
      <c r="X44" s="373">
        <v>0</v>
      </c>
      <c r="Y44" s="443"/>
      <c r="Z44" s="373">
        <v>0</v>
      </c>
      <c r="AA44" s="443"/>
      <c r="AB44" s="373">
        <v>0</v>
      </c>
      <c r="AC44" s="443"/>
      <c r="AD44" s="373">
        <v>0</v>
      </c>
      <c r="AE44" s="443"/>
      <c r="AF44" s="373">
        <v>0</v>
      </c>
      <c r="AG44" s="443"/>
      <c r="AH44" s="373">
        <v>0</v>
      </c>
      <c r="AI44" s="443"/>
      <c r="AJ44" s="373">
        <v>0</v>
      </c>
      <c r="AK44" s="443"/>
      <c r="AL44" s="373">
        <v>0</v>
      </c>
      <c r="AM44" s="443"/>
      <c r="AN44" s="373">
        <v>0</v>
      </c>
      <c r="AO44" s="443"/>
      <c r="AP44" s="373">
        <v>0</v>
      </c>
      <c r="AQ44" s="443"/>
      <c r="AR44" s="373">
        <v>0</v>
      </c>
      <c r="AS44" s="443"/>
      <c r="AT44" s="373">
        <v>0</v>
      </c>
      <c r="AU44" s="443"/>
      <c r="AV44" s="373">
        <v>0</v>
      </c>
      <c r="AW44" s="443"/>
      <c r="AX44" s="373">
        <v>0</v>
      </c>
      <c r="AY44" s="443"/>
      <c r="AZ44" s="373">
        <v>0</v>
      </c>
      <c r="BA44" s="443"/>
      <c r="BB44" s="373">
        <v>0</v>
      </c>
      <c r="BC44" s="443"/>
      <c r="BD44" s="373">
        <v>0</v>
      </c>
      <c r="BE44" s="443"/>
      <c r="BF44" s="373">
        <v>0</v>
      </c>
      <c r="BG44" s="443"/>
      <c r="BH44" s="373">
        <v>0</v>
      </c>
      <c r="BI44" s="443"/>
      <c r="BJ44" s="373">
        <v>0</v>
      </c>
      <c r="BK44" s="443"/>
      <c r="BL44" s="424">
        <v>0</v>
      </c>
      <c r="BM44" s="374" t="s">
        <v>1610</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0</v>
      </c>
      <c r="G45" s="443"/>
      <c r="H45" s="370">
        <v>0</v>
      </c>
      <c r="I45" s="443"/>
      <c r="J45" s="370">
        <v>0</v>
      </c>
      <c r="K45" s="443"/>
      <c r="L45" s="370">
        <v>0</v>
      </c>
      <c r="M45" s="443"/>
      <c r="N45" s="370">
        <v>0</v>
      </c>
      <c r="O45" s="443"/>
      <c r="P45" s="370">
        <v>0</v>
      </c>
      <c r="Q45" s="443"/>
      <c r="R45" s="370">
        <v>0</v>
      </c>
      <c r="S45" s="443"/>
      <c r="T45" s="370">
        <v>0</v>
      </c>
      <c r="U45" s="443"/>
      <c r="V45" s="370">
        <v>0</v>
      </c>
      <c r="W45" s="443"/>
      <c r="X45" s="370">
        <v>0</v>
      </c>
      <c r="Y45" s="443"/>
      <c r="Z45" s="370">
        <v>0</v>
      </c>
      <c r="AA45" s="443"/>
      <c r="AB45" s="370">
        <v>0</v>
      </c>
      <c r="AC45" s="443"/>
      <c r="AD45" s="370">
        <v>0</v>
      </c>
      <c r="AE45" s="443"/>
      <c r="AF45" s="370">
        <v>0</v>
      </c>
      <c r="AG45" s="443"/>
      <c r="AH45" s="370">
        <v>0</v>
      </c>
      <c r="AI45" s="443"/>
      <c r="AJ45" s="370">
        <v>0</v>
      </c>
      <c r="AK45" s="443"/>
      <c r="AL45" s="370">
        <v>0</v>
      </c>
      <c r="AM45" s="443"/>
      <c r="AN45" s="370">
        <v>0</v>
      </c>
      <c r="AO45" s="443"/>
      <c r="AP45" s="370">
        <v>0</v>
      </c>
      <c r="AQ45" s="443"/>
      <c r="AR45" s="370">
        <v>0</v>
      </c>
      <c r="AS45" s="443"/>
      <c r="AT45" s="370">
        <v>0</v>
      </c>
      <c r="AU45" s="443"/>
      <c r="AV45" s="370">
        <v>0</v>
      </c>
      <c r="AW45" s="443"/>
      <c r="AX45" s="370">
        <v>0</v>
      </c>
      <c r="AY45" s="443"/>
      <c r="AZ45" s="370">
        <v>0</v>
      </c>
      <c r="BA45" s="443"/>
      <c r="BB45" s="370">
        <v>0</v>
      </c>
      <c r="BC45" s="443"/>
      <c r="BD45" s="370">
        <v>0</v>
      </c>
      <c r="BE45" s="443"/>
      <c r="BF45" s="370">
        <v>0</v>
      </c>
      <c r="BG45" s="443"/>
      <c r="BH45" s="370">
        <v>0</v>
      </c>
      <c r="BI45" s="443"/>
      <c r="BJ45" s="370">
        <v>0</v>
      </c>
      <c r="BK45" s="443"/>
      <c r="BL45" s="432">
        <v>0</v>
      </c>
      <c r="BM45" s="374" t="s">
        <v>1610</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0</v>
      </c>
      <c r="G46" s="443"/>
      <c r="H46" s="373">
        <v>0</v>
      </c>
      <c r="I46" s="443"/>
      <c r="J46" s="373">
        <v>0</v>
      </c>
      <c r="K46" s="443"/>
      <c r="L46" s="373">
        <v>0</v>
      </c>
      <c r="M46" s="443"/>
      <c r="N46" s="373">
        <v>0</v>
      </c>
      <c r="O46" s="443"/>
      <c r="P46" s="373">
        <v>0</v>
      </c>
      <c r="Q46" s="443"/>
      <c r="R46" s="373">
        <v>0</v>
      </c>
      <c r="S46" s="443"/>
      <c r="T46" s="373">
        <v>0</v>
      </c>
      <c r="U46" s="443"/>
      <c r="V46" s="373">
        <v>0</v>
      </c>
      <c r="W46" s="443"/>
      <c r="X46" s="373">
        <v>0</v>
      </c>
      <c r="Y46" s="443"/>
      <c r="Z46" s="373">
        <v>0</v>
      </c>
      <c r="AA46" s="443"/>
      <c r="AB46" s="373">
        <v>0</v>
      </c>
      <c r="AC46" s="443"/>
      <c r="AD46" s="373">
        <v>0</v>
      </c>
      <c r="AE46" s="443"/>
      <c r="AF46" s="373">
        <v>0</v>
      </c>
      <c r="AG46" s="443"/>
      <c r="AH46" s="373">
        <v>0</v>
      </c>
      <c r="AI46" s="443"/>
      <c r="AJ46" s="373">
        <v>0</v>
      </c>
      <c r="AK46" s="443"/>
      <c r="AL46" s="373">
        <v>0</v>
      </c>
      <c r="AM46" s="443"/>
      <c r="AN46" s="373">
        <v>0</v>
      </c>
      <c r="AO46" s="443"/>
      <c r="AP46" s="373">
        <v>0</v>
      </c>
      <c r="AQ46" s="443"/>
      <c r="AR46" s="373">
        <v>0</v>
      </c>
      <c r="AS46" s="443"/>
      <c r="AT46" s="373">
        <v>0</v>
      </c>
      <c r="AU46" s="443"/>
      <c r="AV46" s="373">
        <v>0</v>
      </c>
      <c r="AW46" s="443"/>
      <c r="AX46" s="373">
        <v>0</v>
      </c>
      <c r="AY46" s="443"/>
      <c r="AZ46" s="373">
        <v>0</v>
      </c>
      <c r="BA46" s="443"/>
      <c r="BB46" s="373">
        <v>0</v>
      </c>
      <c r="BC46" s="443"/>
      <c r="BD46" s="373">
        <v>0</v>
      </c>
      <c r="BE46" s="443"/>
      <c r="BF46" s="373">
        <v>0</v>
      </c>
      <c r="BG46" s="443"/>
      <c r="BH46" s="373">
        <v>0</v>
      </c>
      <c r="BI46" s="443"/>
      <c r="BJ46" s="373">
        <v>0</v>
      </c>
      <c r="BK46" s="443"/>
      <c r="BL46" s="424">
        <v>0</v>
      </c>
      <c r="BM46" s="374" t="s">
        <v>1610</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0</v>
      </c>
      <c r="G47" s="443"/>
      <c r="H47" s="373">
        <v>0</v>
      </c>
      <c r="I47" s="443"/>
      <c r="J47" s="373">
        <v>0</v>
      </c>
      <c r="K47" s="443"/>
      <c r="L47" s="373">
        <v>0</v>
      </c>
      <c r="M47" s="443"/>
      <c r="N47" s="373">
        <v>0</v>
      </c>
      <c r="O47" s="443"/>
      <c r="P47" s="373">
        <v>0</v>
      </c>
      <c r="Q47" s="443"/>
      <c r="R47" s="373">
        <v>0</v>
      </c>
      <c r="S47" s="443"/>
      <c r="T47" s="373">
        <v>0</v>
      </c>
      <c r="U47" s="443"/>
      <c r="V47" s="373">
        <v>0</v>
      </c>
      <c r="W47" s="443"/>
      <c r="X47" s="373">
        <v>0</v>
      </c>
      <c r="Y47" s="443"/>
      <c r="Z47" s="373">
        <v>0</v>
      </c>
      <c r="AA47" s="443"/>
      <c r="AB47" s="373">
        <v>0</v>
      </c>
      <c r="AC47" s="443"/>
      <c r="AD47" s="373">
        <v>0</v>
      </c>
      <c r="AE47" s="443"/>
      <c r="AF47" s="373">
        <v>0</v>
      </c>
      <c r="AG47" s="443"/>
      <c r="AH47" s="373">
        <v>0</v>
      </c>
      <c r="AI47" s="443"/>
      <c r="AJ47" s="373">
        <v>0</v>
      </c>
      <c r="AK47" s="443"/>
      <c r="AL47" s="373">
        <v>0</v>
      </c>
      <c r="AM47" s="443"/>
      <c r="AN47" s="373">
        <v>0</v>
      </c>
      <c r="AO47" s="443"/>
      <c r="AP47" s="373">
        <v>0</v>
      </c>
      <c r="AQ47" s="443"/>
      <c r="AR47" s="373">
        <v>0</v>
      </c>
      <c r="AS47" s="443"/>
      <c r="AT47" s="373">
        <v>0</v>
      </c>
      <c r="AU47" s="443"/>
      <c r="AV47" s="373">
        <v>0</v>
      </c>
      <c r="AW47" s="443"/>
      <c r="AX47" s="373">
        <v>0</v>
      </c>
      <c r="AY47" s="443"/>
      <c r="AZ47" s="373">
        <v>0</v>
      </c>
      <c r="BA47" s="443"/>
      <c r="BB47" s="373">
        <v>0</v>
      </c>
      <c r="BC47" s="443"/>
      <c r="BD47" s="373">
        <v>0</v>
      </c>
      <c r="BE47" s="443"/>
      <c r="BF47" s="373">
        <v>0</v>
      </c>
      <c r="BG47" s="443"/>
      <c r="BH47" s="373">
        <v>0</v>
      </c>
      <c r="BI47" s="443"/>
      <c r="BJ47" s="373">
        <v>0</v>
      </c>
      <c r="BK47" s="443"/>
      <c r="BL47" s="424">
        <v>0</v>
      </c>
      <c r="BM47" s="374" t="s">
        <v>1610</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0</v>
      </c>
      <c r="G48" s="443"/>
      <c r="H48" s="373">
        <v>0</v>
      </c>
      <c r="I48" s="443"/>
      <c r="J48" s="373">
        <v>0</v>
      </c>
      <c r="K48" s="443"/>
      <c r="L48" s="373">
        <v>0</v>
      </c>
      <c r="M48" s="443"/>
      <c r="N48" s="373">
        <v>0</v>
      </c>
      <c r="O48" s="443"/>
      <c r="P48" s="373">
        <v>0</v>
      </c>
      <c r="Q48" s="443"/>
      <c r="R48" s="373">
        <v>0</v>
      </c>
      <c r="S48" s="443"/>
      <c r="T48" s="373">
        <v>0</v>
      </c>
      <c r="U48" s="443"/>
      <c r="V48" s="373">
        <v>0</v>
      </c>
      <c r="W48" s="443"/>
      <c r="X48" s="373">
        <v>0</v>
      </c>
      <c r="Y48" s="443"/>
      <c r="Z48" s="373">
        <v>0</v>
      </c>
      <c r="AA48" s="443"/>
      <c r="AB48" s="373">
        <v>0</v>
      </c>
      <c r="AC48" s="443"/>
      <c r="AD48" s="373">
        <v>0</v>
      </c>
      <c r="AE48" s="443"/>
      <c r="AF48" s="373">
        <v>0</v>
      </c>
      <c r="AG48" s="443"/>
      <c r="AH48" s="373">
        <v>0</v>
      </c>
      <c r="AI48" s="443"/>
      <c r="AJ48" s="373">
        <v>0</v>
      </c>
      <c r="AK48" s="443"/>
      <c r="AL48" s="373">
        <v>0</v>
      </c>
      <c r="AM48" s="443"/>
      <c r="AN48" s="373">
        <v>0</v>
      </c>
      <c r="AO48" s="443"/>
      <c r="AP48" s="373">
        <v>0</v>
      </c>
      <c r="AQ48" s="443"/>
      <c r="AR48" s="373">
        <v>0</v>
      </c>
      <c r="AS48" s="443"/>
      <c r="AT48" s="373">
        <v>0</v>
      </c>
      <c r="AU48" s="443"/>
      <c r="AV48" s="373">
        <v>0</v>
      </c>
      <c r="AW48" s="443"/>
      <c r="AX48" s="373">
        <v>0</v>
      </c>
      <c r="AY48" s="443"/>
      <c r="AZ48" s="373">
        <v>0</v>
      </c>
      <c r="BA48" s="443"/>
      <c r="BB48" s="373">
        <v>0</v>
      </c>
      <c r="BC48" s="443"/>
      <c r="BD48" s="373">
        <v>0</v>
      </c>
      <c r="BE48" s="443"/>
      <c r="BF48" s="373">
        <v>0</v>
      </c>
      <c r="BG48" s="443"/>
      <c r="BH48" s="373">
        <v>0</v>
      </c>
      <c r="BI48" s="443"/>
      <c r="BJ48" s="373">
        <v>0</v>
      </c>
      <c r="BK48" s="443"/>
      <c r="BL48" s="424">
        <v>0</v>
      </c>
      <c r="BM48" s="374" t="s">
        <v>1610</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0</v>
      </c>
      <c r="G49" s="443"/>
      <c r="H49" s="373">
        <v>0</v>
      </c>
      <c r="I49" s="443"/>
      <c r="J49" s="373">
        <v>0</v>
      </c>
      <c r="K49" s="443"/>
      <c r="L49" s="373">
        <v>0</v>
      </c>
      <c r="M49" s="443"/>
      <c r="N49" s="373">
        <v>0</v>
      </c>
      <c r="O49" s="443"/>
      <c r="P49" s="373">
        <v>0</v>
      </c>
      <c r="Q49" s="443"/>
      <c r="R49" s="373">
        <v>0</v>
      </c>
      <c r="S49" s="443"/>
      <c r="T49" s="373">
        <v>0</v>
      </c>
      <c r="U49" s="443"/>
      <c r="V49" s="373">
        <v>0</v>
      </c>
      <c r="W49" s="443"/>
      <c r="X49" s="373">
        <v>0</v>
      </c>
      <c r="Y49" s="443"/>
      <c r="Z49" s="373">
        <v>0</v>
      </c>
      <c r="AA49" s="443"/>
      <c r="AB49" s="373">
        <v>0</v>
      </c>
      <c r="AC49" s="443"/>
      <c r="AD49" s="373">
        <v>0</v>
      </c>
      <c r="AE49" s="443"/>
      <c r="AF49" s="373">
        <v>0</v>
      </c>
      <c r="AG49" s="443"/>
      <c r="AH49" s="373">
        <v>0</v>
      </c>
      <c r="AI49" s="443"/>
      <c r="AJ49" s="373">
        <v>0</v>
      </c>
      <c r="AK49" s="443"/>
      <c r="AL49" s="373">
        <v>0</v>
      </c>
      <c r="AM49" s="443"/>
      <c r="AN49" s="373">
        <v>0</v>
      </c>
      <c r="AO49" s="443"/>
      <c r="AP49" s="373">
        <v>0</v>
      </c>
      <c r="AQ49" s="443"/>
      <c r="AR49" s="373">
        <v>0</v>
      </c>
      <c r="AS49" s="443"/>
      <c r="AT49" s="373">
        <v>0</v>
      </c>
      <c r="AU49" s="443"/>
      <c r="AV49" s="373">
        <v>0</v>
      </c>
      <c r="AW49" s="443"/>
      <c r="AX49" s="373">
        <v>0</v>
      </c>
      <c r="AY49" s="443"/>
      <c r="AZ49" s="373">
        <v>0</v>
      </c>
      <c r="BA49" s="443"/>
      <c r="BB49" s="373">
        <v>0</v>
      </c>
      <c r="BC49" s="443"/>
      <c r="BD49" s="373">
        <v>0</v>
      </c>
      <c r="BE49" s="443"/>
      <c r="BF49" s="373">
        <v>0</v>
      </c>
      <c r="BG49" s="443"/>
      <c r="BH49" s="373">
        <v>0</v>
      </c>
      <c r="BI49" s="443"/>
      <c r="BJ49" s="373">
        <v>0</v>
      </c>
      <c r="BK49" s="443"/>
      <c r="BL49" s="424">
        <v>0</v>
      </c>
      <c r="BM49" s="374" t="s">
        <v>1610</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0</v>
      </c>
      <c r="G50" s="443"/>
      <c r="H50" s="373">
        <v>0</v>
      </c>
      <c r="I50" s="443"/>
      <c r="J50" s="373">
        <v>0</v>
      </c>
      <c r="K50" s="443"/>
      <c r="L50" s="373">
        <v>0</v>
      </c>
      <c r="M50" s="443"/>
      <c r="N50" s="373">
        <v>0</v>
      </c>
      <c r="O50" s="443"/>
      <c r="P50" s="373">
        <v>0</v>
      </c>
      <c r="Q50" s="443"/>
      <c r="R50" s="373">
        <v>0</v>
      </c>
      <c r="S50" s="443"/>
      <c r="T50" s="373">
        <v>0</v>
      </c>
      <c r="U50" s="443"/>
      <c r="V50" s="373">
        <v>0</v>
      </c>
      <c r="W50" s="443"/>
      <c r="X50" s="373">
        <v>0</v>
      </c>
      <c r="Y50" s="443"/>
      <c r="Z50" s="373">
        <v>0</v>
      </c>
      <c r="AA50" s="443"/>
      <c r="AB50" s="373">
        <v>0</v>
      </c>
      <c r="AC50" s="443"/>
      <c r="AD50" s="373">
        <v>0</v>
      </c>
      <c r="AE50" s="443"/>
      <c r="AF50" s="373">
        <v>0</v>
      </c>
      <c r="AG50" s="443"/>
      <c r="AH50" s="373">
        <v>0</v>
      </c>
      <c r="AI50" s="443"/>
      <c r="AJ50" s="373">
        <v>0</v>
      </c>
      <c r="AK50" s="443"/>
      <c r="AL50" s="373">
        <v>0</v>
      </c>
      <c r="AM50" s="443"/>
      <c r="AN50" s="373">
        <v>0</v>
      </c>
      <c r="AO50" s="443"/>
      <c r="AP50" s="373">
        <v>0</v>
      </c>
      <c r="AQ50" s="443"/>
      <c r="AR50" s="373">
        <v>0</v>
      </c>
      <c r="AS50" s="443"/>
      <c r="AT50" s="373">
        <v>0</v>
      </c>
      <c r="AU50" s="443"/>
      <c r="AV50" s="373">
        <v>0</v>
      </c>
      <c r="AW50" s="443"/>
      <c r="AX50" s="373">
        <v>0</v>
      </c>
      <c r="AY50" s="443"/>
      <c r="AZ50" s="373">
        <v>0</v>
      </c>
      <c r="BA50" s="443"/>
      <c r="BB50" s="373">
        <v>0</v>
      </c>
      <c r="BC50" s="443"/>
      <c r="BD50" s="373">
        <v>0</v>
      </c>
      <c r="BE50" s="443"/>
      <c r="BF50" s="373">
        <v>0</v>
      </c>
      <c r="BG50" s="443"/>
      <c r="BH50" s="373">
        <v>0</v>
      </c>
      <c r="BI50" s="443"/>
      <c r="BJ50" s="373">
        <v>0</v>
      </c>
      <c r="BK50" s="443"/>
      <c r="BL50" s="424">
        <v>0</v>
      </c>
      <c r="BM50" s="374" t="s">
        <v>1610</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0</v>
      </c>
      <c r="G51" s="443"/>
      <c r="H51" s="370">
        <v>0</v>
      </c>
      <c r="I51" s="443"/>
      <c r="J51" s="370">
        <v>0</v>
      </c>
      <c r="K51" s="443"/>
      <c r="L51" s="370">
        <v>0</v>
      </c>
      <c r="M51" s="443"/>
      <c r="N51" s="370">
        <v>0</v>
      </c>
      <c r="O51" s="443"/>
      <c r="P51" s="370">
        <v>0</v>
      </c>
      <c r="Q51" s="443"/>
      <c r="R51" s="370">
        <v>0</v>
      </c>
      <c r="S51" s="443"/>
      <c r="T51" s="370">
        <v>0</v>
      </c>
      <c r="U51" s="443"/>
      <c r="V51" s="370">
        <v>0</v>
      </c>
      <c r="W51" s="443"/>
      <c r="X51" s="370">
        <v>0</v>
      </c>
      <c r="Y51" s="443"/>
      <c r="Z51" s="370">
        <v>0</v>
      </c>
      <c r="AA51" s="443"/>
      <c r="AB51" s="370">
        <v>0</v>
      </c>
      <c r="AC51" s="443"/>
      <c r="AD51" s="370">
        <v>0</v>
      </c>
      <c r="AE51" s="443"/>
      <c r="AF51" s="370">
        <v>0</v>
      </c>
      <c r="AG51" s="443"/>
      <c r="AH51" s="370">
        <v>0</v>
      </c>
      <c r="AI51" s="443"/>
      <c r="AJ51" s="370">
        <v>0</v>
      </c>
      <c r="AK51" s="443"/>
      <c r="AL51" s="370">
        <v>0</v>
      </c>
      <c r="AM51" s="443"/>
      <c r="AN51" s="370">
        <v>0</v>
      </c>
      <c r="AO51" s="443"/>
      <c r="AP51" s="370">
        <v>0</v>
      </c>
      <c r="AQ51" s="443"/>
      <c r="AR51" s="370">
        <v>0</v>
      </c>
      <c r="AS51" s="443"/>
      <c r="AT51" s="370">
        <v>0</v>
      </c>
      <c r="AU51" s="443"/>
      <c r="AV51" s="370">
        <v>0</v>
      </c>
      <c r="AW51" s="443"/>
      <c r="AX51" s="370">
        <v>0</v>
      </c>
      <c r="AY51" s="443"/>
      <c r="AZ51" s="370">
        <v>0</v>
      </c>
      <c r="BA51" s="443"/>
      <c r="BB51" s="370">
        <v>0</v>
      </c>
      <c r="BC51" s="443"/>
      <c r="BD51" s="370">
        <v>0</v>
      </c>
      <c r="BE51" s="443"/>
      <c r="BF51" s="370">
        <v>0</v>
      </c>
      <c r="BG51" s="443"/>
      <c r="BH51" s="370">
        <v>0</v>
      </c>
      <c r="BI51" s="443"/>
      <c r="BJ51" s="370">
        <v>0</v>
      </c>
      <c r="BK51" s="443"/>
      <c r="BL51" s="432">
        <v>0</v>
      </c>
      <c r="BM51" s="374" t="s">
        <v>1610</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0</v>
      </c>
      <c r="G52" s="443"/>
      <c r="H52" s="370">
        <v>0</v>
      </c>
      <c r="I52" s="443"/>
      <c r="J52" s="370">
        <v>0</v>
      </c>
      <c r="K52" s="443"/>
      <c r="L52" s="370">
        <v>0</v>
      </c>
      <c r="M52" s="443"/>
      <c r="N52" s="370">
        <v>0</v>
      </c>
      <c r="O52" s="443"/>
      <c r="P52" s="370">
        <v>0</v>
      </c>
      <c r="Q52" s="443"/>
      <c r="R52" s="370">
        <v>0</v>
      </c>
      <c r="S52" s="443"/>
      <c r="T52" s="370">
        <v>0</v>
      </c>
      <c r="U52" s="443"/>
      <c r="V52" s="370">
        <v>0</v>
      </c>
      <c r="W52" s="443"/>
      <c r="X52" s="370">
        <v>0</v>
      </c>
      <c r="Y52" s="443"/>
      <c r="Z52" s="370">
        <v>0</v>
      </c>
      <c r="AA52" s="443"/>
      <c r="AB52" s="370">
        <v>0</v>
      </c>
      <c r="AC52" s="443"/>
      <c r="AD52" s="370">
        <v>0</v>
      </c>
      <c r="AE52" s="443"/>
      <c r="AF52" s="370">
        <v>0</v>
      </c>
      <c r="AG52" s="443"/>
      <c r="AH52" s="370">
        <v>0</v>
      </c>
      <c r="AI52" s="443"/>
      <c r="AJ52" s="370">
        <v>0</v>
      </c>
      <c r="AK52" s="443"/>
      <c r="AL52" s="370">
        <v>0</v>
      </c>
      <c r="AM52" s="443"/>
      <c r="AN52" s="370">
        <v>0</v>
      </c>
      <c r="AO52" s="443"/>
      <c r="AP52" s="370">
        <v>0</v>
      </c>
      <c r="AQ52" s="443"/>
      <c r="AR52" s="370">
        <v>0</v>
      </c>
      <c r="AS52" s="443"/>
      <c r="AT52" s="370">
        <v>0</v>
      </c>
      <c r="AU52" s="443"/>
      <c r="AV52" s="370">
        <v>0</v>
      </c>
      <c r="AW52" s="443"/>
      <c r="AX52" s="370">
        <v>0</v>
      </c>
      <c r="AY52" s="443"/>
      <c r="AZ52" s="370">
        <v>0</v>
      </c>
      <c r="BA52" s="443"/>
      <c r="BB52" s="370">
        <v>0</v>
      </c>
      <c r="BC52" s="443"/>
      <c r="BD52" s="370">
        <v>0</v>
      </c>
      <c r="BE52" s="443"/>
      <c r="BF52" s="370">
        <v>0</v>
      </c>
      <c r="BG52" s="443"/>
      <c r="BH52" s="370">
        <v>0</v>
      </c>
      <c r="BI52" s="443"/>
      <c r="BJ52" s="370">
        <v>0</v>
      </c>
      <c r="BK52" s="443"/>
      <c r="BL52" s="432">
        <v>0</v>
      </c>
      <c r="BM52" s="374" t="s">
        <v>1610</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8"/>
      <c r="G53" s="444"/>
      <c r="H53" s="378"/>
      <c r="I53" s="444"/>
      <c r="J53" s="378"/>
      <c r="K53" s="444"/>
      <c r="L53" s="378"/>
      <c r="M53" s="444"/>
      <c r="N53" s="378"/>
      <c r="O53" s="444"/>
      <c r="P53" s="378"/>
      <c r="Q53" s="444"/>
      <c r="R53" s="378"/>
      <c r="S53" s="444"/>
      <c r="T53" s="378"/>
      <c r="U53" s="444"/>
      <c r="V53" s="378"/>
      <c r="W53" s="444"/>
      <c r="X53" s="378"/>
      <c r="Y53" s="444"/>
      <c r="Z53" s="378"/>
      <c r="AA53" s="444"/>
      <c r="AB53" s="378"/>
      <c r="AC53" s="444"/>
      <c r="AD53" s="378"/>
      <c r="AE53" s="444"/>
      <c r="AF53" s="378"/>
      <c r="AG53" s="444"/>
      <c r="AH53" s="378"/>
      <c r="AI53" s="444"/>
      <c r="AJ53" s="378"/>
      <c r="AK53" s="444"/>
      <c r="AL53" s="378"/>
      <c r="AM53" s="444"/>
      <c r="AN53" s="378"/>
      <c r="AO53" s="444"/>
      <c r="AP53" s="378"/>
      <c r="AQ53" s="444"/>
      <c r="AR53" s="378"/>
      <c r="AS53" s="444"/>
      <c r="AT53" s="378"/>
      <c r="AU53" s="444"/>
      <c r="AV53" s="378"/>
      <c r="AW53" s="444"/>
      <c r="AX53" s="378"/>
      <c r="AY53" s="444"/>
      <c r="AZ53" s="378"/>
      <c r="BA53" s="444"/>
      <c r="BB53" s="378"/>
      <c r="BC53" s="444"/>
      <c r="BD53" s="378"/>
      <c r="BE53" s="444"/>
      <c r="BF53" s="378"/>
      <c r="BG53" s="444"/>
      <c r="BH53" s="378"/>
      <c r="BI53" s="444"/>
      <c r="BJ53" s="378"/>
      <c r="BK53" s="444"/>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0</v>
      </c>
      <c r="G54" s="443"/>
      <c r="H54" s="373">
        <v>0</v>
      </c>
      <c r="I54" s="443"/>
      <c r="J54" s="373">
        <v>0</v>
      </c>
      <c r="K54" s="443"/>
      <c r="L54" s="373">
        <v>0</v>
      </c>
      <c r="M54" s="443"/>
      <c r="N54" s="373">
        <v>0</v>
      </c>
      <c r="O54" s="443"/>
      <c r="P54" s="373">
        <v>0</v>
      </c>
      <c r="Q54" s="443"/>
      <c r="R54" s="373">
        <v>0</v>
      </c>
      <c r="S54" s="443"/>
      <c r="T54" s="373">
        <v>0</v>
      </c>
      <c r="U54" s="443"/>
      <c r="V54" s="373">
        <v>0</v>
      </c>
      <c r="W54" s="443"/>
      <c r="X54" s="373">
        <v>0</v>
      </c>
      <c r="Y54" s="443"/>
      <c r="Z54" s="373">
        <v>0</v>
      </c>
      <c r="AA54" s="443"/>
      <c r="AB54" s="373">
        <v>0</v>
      </c>
      <c r="AC54" s="443"/>
      <c r="AD54" s="373">
        <v>0</v>
      </c>
      <c r="AE54" s="443"/>
      <c r="AF54" s="373">
        <v>0</v>
      </c>
      <c r="AG54" s="443"/>
      <c r="AH54" s="373">
        <v>0</v>
      </c>
      <c r="AI54" s="443"/>
      <c r="AJ54" s="373">
        <v>0</v>
      </c>
      <c r="AK54" s="443"/>
      <c r="AL54" s="373">
        <v>0</v>
      </c>
      <c r="AM54" s="443"/>
      <c r="AN54" s="373">
        <v>0</v>
      </c>
      <c r="AO54" s="443"/>
      <c r="AP54" s="373">
        <v>0</v>
      </c>
      <c r="AQ54" s="443"/>
      <c r="AR54" s="373">
        <v>0</v>
      </c>
      <c r="AS54" s="443"/>
      <c r="AT54" s="373">
        <v>0</v>
      </c>
      <c r="AU54" s="443"/>
      <c r="AV54" s="373">
        <v>0</v>
      </c>
      <c r="AW54" s="443"/>
      <c r="AX54" s="373">
        <v>0</v>
      </c>
      <c r="AY54" s="443"/>
      <c r="AZ54" s="373">
        <v>0</v>
      </c>
      <c r="BA54" s="443"/>
      <c r="BB54" s="373">
        <v>0</v>
      </c>
      <c r="BC54" s="443"/>
      <c r="BD54" s="373">
        <v>0</v>
      </c>
      <c r="BE54" s="443"/>
      <c r="BF54" s="373">
        <v>0</v>
      </c>
      <c r="BG54" s="443"/>
      <c r="BH54" s="373">
        <v>0</v>
      </c>
      <c r="BI54" s="443"/>
      <c r="BJ54" s="373">
        <v>0</v>
      </c>
      <c r="BK54" s="443"/>
      <c r="BL54" s="424">
        <v>0</v>
      </c>
      <c r="BM54" s="374" t="s">
        <v>1610</v>
      </c>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0</v>
      </c>
      <c r="G55" s="443"/>
      <c r="H55" s="373">
        <v>0</v>
      </c>
      <c r="I55" s="443"/>
      <c r="J55" s="373">
        <v>0</v>
      </c>
      <c r="K55" s="443"/>
      <c r="L55" s="373">
        <v>0</v>
      </c>
      <c r="M55" s="443"/>
      <c r="N55" s="373">
        <v>0</v>
      </c>
      <c r="O55" s="443"/>
      <c r="P55" s="373">
        <v>0</v>
      </c>
      <c r="Q55" s="443"/>
      <c r="R55" s="373">
        <v>0</v>
      </c>
      <c r="S55" s="443"/>
      <c r="T55" s="373">
        <v>0</v>
      </c>
      <c r="U55" s="443"/>
      <c r="V55" s="373">
        <v>0</v>
      </c>
      <c r="W55" s="443"/>
      <c r="X55" s="373">
        <v>0</v>
      </c>
      <c r="Y55" s="443"/>
      <c r="Z55" s="373">
        <v>0</v>
      </c>
      <c r="AA55" s="443"/>
      <c r="AB55" s="373">
        <v>0</v>
      </c>
      <c r="AC55" s="443"/>
      <c r="AD55" s="373">
        <v>0</v>
      </c>
      <c r="AE55" s="443"/>
      <c r="AF55" s="373">
        <v>0</v>
      </c>
      <c r="AG55" s="443"/>
      <c r="AH55" s="373">
        <v>0</v>
      </c>
      <c r="AI55" s="443"/>
      <c r="AJ55" s="373">
        <v>0</v>
      </c>
      <c r="AK55" s="443"/>
      <c r="AL55" s="373">
        <v>0</v>
      </c>
      <c r="AM55" s="443"/>
      <c r="AN55" s="373">
        <v>0</v>
      </c>
      <c r="AO55" s="443"/>
      <c r="AP55" s="373">
        <v>0</v>
      </c>
      <c r="AQ55" s="443"/>
      <c r="AR55" s="373">
        <v>0</v>
      </c>
      <c r="AS55" s="443"/>
      <c r="AT55" s="373">
        <v>0</v>
      </c>
      <c r="AU55" s="443"/>
      <c r="AV55" s="373">
        <v>0</v>
      </c>
      <c r="AW55" s="443"/>
      <c r="AX55" s="373">
        <v>0</v>
      </c>
      <c r="AY55" s="443"/>
      <c r="AZ55" s="373">
        <v>0</v>
      </c>
      <c r="BA55" s="443"/>
      <c r="BB55" s="373">
        <v>0</v>
      </c>
      <c r="BC55" s="443"/>
      <c r="BD55" s="373">
        <v>0</v>
      </c>
      <c r="BE55" s="443"/>
      <c r="BF55" s="373">
        <v>0</v>
      </c>
      <c r="BG55" s="443"/>
      <c r="BH55" s="373">
        <v>0</v>
      </c>
      <c r="BI55" s="443"/>
      <c r="BJ55" s="373">
        <v>0</v>
      </c>
      <c r="BK55" s="443"/>
      <c r="BL55" s="424">
        <v>0</v>
      </c>
      <c r="BM55" s="374" t="s">
        <v>1610</v>
      </c>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0</v>
      </c>
      <c r="G56" s="443"/>
      <c r="H56" s="376">
        <v>0</v>
      </c>
      <c r="I56" s="443"/>
      <c r="J56" s="376">
        <v>0</v>
      </c>
      <c r="K56" s="443"/>
      <c r="L56" s="376">
        <v>0</v>
      </c>
      <c r="M56" s="443"/>
      <c r="N56" s="376">
        <v>0</v>
      </c>
      <c r="O56" s="443"/>
      <c r="P56" s="376">
        <v>0</v>
      </c>
      <c r="Q56" s="443"/>
      <c r="R56" s="376">
        <v>0</v>
      </c>
      <c r="S56" s="443"/>
      <c r="T56" s="376">
        <v>0</v>
      </c>
      <c r="U56" s="443"/>
      <c r="V56" s="376">
        <v>0</v>
      </c>
      <c r="W56" s="443"/>
      <c r="X56" s="376">
        <v>0</v>
      </c>
      <c r="Y56" s="443"/>
      <c r="Z56" s="376">
        <v>0</v>
      </c>
      <c r="AA56" s="443"/>
      <c r="AB56" s="376">
        <v>0</v>
      </c>
      <c r="AC56" s="443"/>
      <c r="AD56" s="376">
        <v>0</v>
      </c>
      <c r="AE56" s="443"/>
      <c r="AF56" s="376">
        <v>0</v>
      </c>
      <c r="AG56" s="443"/>
      <c r="AH56" s="376">
        <v>0</v>
      </c>
      <c r="AI56" s="443"/>
      <c r="AJ56" s="376">
        <v>0</v>
      </c>
      <c r="AK56" s="443"/>
      <c r="AL56" s="376">
        <v>0</v>
      </c>
      <c r="AM56" s="443"/>
      <c r="AN56" s="376">
        <v>0</v>
      </c>
      <c r="AO56" s="443"/>
      <c r="AP56" s="376">
        <v>0</v>
      </c>
      <c r="AQ56" s="443"/>
      <c r="AR56" s="376">
        <v>0</v>
      </c>
      <c r="AS56" s="443"/>
      <c r="AT56" s="376">
        <v>0</v>
      </c>
      <c r="AU56" s="443"/>
      <c r="AV56" s="376">
        <v>0</v>
      </c>
      <c r="AW56" s="443"/>
      <c r="AX56" s="376">
        <v>0</v>
      </c>
      <c r="AY56" s="443"/>
      <c r="AZ56" s="376">
        <v>0</v>
      </c>
      <c r="BA56" s="443"/>
      <c r="BB56" s="376">
        <v>0</v>
      </c>
      <c r="BC56" s="443"/>
      <c r="BD56" s="376">
        <v>0</v>
      </c>
      <c r="BE56" s="443"/>
      <c r="BF56" s="376">
        <v>0</v>
      </c>
      <c r="BG56" s="443"/>
      <c r="BH56" s="376">
        <v>0</v>
      </c>
      <c r="BI56" s="443"/>
      <c r="BJ56" s="376">
        <v>0</v>
      </c>
      <c r="BK56" s="443"/>
      <c r="BL56" s="433">
        <v>0</v>
      </c>
      <c r="BM56" s="374" t="s">
        <v>1610</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0</v>
      </c>
      <c r="G57" s="443"/>
      <c r="H57" s="376">
        <v>0</v>
      </c>
      <c r="I57" s="443"/>
      <c r="J57" s="376">
        <v>0</v>
      </c>
      <c r="K57" s="443"/>
      <c r="L57" s="376">
        <v>0</v>
      </c>
      <c r="M57" s="443"/>
      <c r="N57" s="376">
        <v>0</v>
      </c>
      <c r="O57" s="443"/>
      <c r="P57" s="376">
        <v>0</v>
      </c>
      <c r="Q57" s="443"/>
      <c r="R57" s="376">
        <v>0</v>
      </c>
      <c r="S57" s="443"/>
      <c r="T57" s="376">
        <v>0</v>
      </c>
      <c r="U57" s="443"/>
      <c r="V57" s="376">
        <v>0</v>
      </c>
      <c r="W57" s="443"/>
      <c r="X57" s="376">
        <v>0</v>
      </c>
      <c r="Y57" s="443"/>
      <c r="Z57" s="376">
        <v>0</v>
      </c>
      <c r="AA57" s="443"/>
      <c r="AB57" s="376">
        <v>0</v>
      </c>
      <c r="AC57" s="443"/>
      <c r="AD57" s="376">
        <v>0</v>
      </c>
      <c r="AE57" s="443"/>
      <c r="AF57" s="376">
        <v>0</v>
      </c>
      <c r="AG57" s="443"/>
      <c r="AH57" s="376">
        <v>0</v>
      </c>
      <c r="AI57" s="443"/>
      <c r="AJ57" s="376">
        <v>0</v>
      </c>
      <c r="AK57" s="443"/>
      <c r="AL57" s="376">
        <v>0</v>
      </c>
      <c r="AM57" s="443"/>
      <c r="AN57" s="376">
        <v>0</v>
      </c>
      <c r="AO57" s="443"/>
      <c r="AP57" s="376">
        <v>0</v>
      </c>
      <c r="AQ57" s="443"/>
      <c r="AR57" s="376">
        <v>0</v>
      </c>
      <c r="AS57" s="443"/>
      <c r="AT57" s="376">
        <v>0</v>
      </c>
      <c r="AU57" s="443"/>
      <c r="AV57" s="376">
        <v>0</v>
      </c>
      <c r="AW57" s="443"/>
      <c r="AX57" s="376">
        <v>0</v>
      </c>
      <c r="AY57" s="443"/>
      <c r="AZ57" s="376">
        <v>0</v>
      </c>
      <c r="BA57" s="443"/>
      <c r="BB57" s="376">
        <v>0</v>
      </c>
      <c r="BC57" s="443"/>
      <c r="BD57" s="376">
        <v>0</v>
      </c>
      <c r="BE57" s="443"/>
      <c r="BF57" s="376">
        <v>0</v>
      </c>
      <c r="BG57" s="443"/>
      <c r="BH57" s="376">
        <v>0</v>
      </c>
      <c r="BI57" s="443"/>
      <c r="BJ57" s="376">
        <v>0</v>
      </c>
      <c r="BK57" s="443"/>
      <c r="BL57" s="433">
        <v>0</v>
      </c>
      <c r="BM57" s="374" t="s">
        <v>1610</v>
      </c>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0</v>
      </c>
      <c r="G58" s="443"/>
      <c r="H58" s="370">
        <v>0</v>
      </c>
      <c r="I58" s="443"/>
      <c r="J58" s="370">
        <v>0</v>
      </c>
      <c r="K58" s="443"/>
      <c r="L58" s="370">
        <v>0</v>
      </c>
      <c r="M58" s="443"/>
      <c r="N58" s="370">
        <v>0</v>
      </c>
      <c r="O58" s="443"/>
      <c r="P58" s="370">
        <v>0</v>
      </c>
      <c r="Q58" s="443"/>
      <c r="R58" s="370">
        <v>0</v>
      </c>
      <c r="S58" s="443"/>
      <c r="T58" s="370">
        <v>0</v>
      </c>
      <c r="U58" s="443"/>
      <c r="V58" s="370">
        <v>0</v>
      </c>
      <c r="W58" s="443"/>
      <c r="X58" s="370">
        <v>0</v>
      </c>
      <c r="Y58" s="443"/>
      <c r="Z58" s="370">
        <v>0</v>
      </c>
      <c r="AA58" s="443"/>
      <c r="AB58" s="370">
        <v>0</v>
      </c>
      <c r="AC58" s="443"/>
      <c r="AD58" s="370">
        <v>0</v>
      </c>
      <c r="AE58" s="443"/>
      <c r="AF58" s="370">
        <v>0</v>
      </c>
      <c r="AG58" s="443"/>
      <c r="AH58" s="370">
        <v>0</v>
      </c>
      <c r="AI58" s="443"/>
      <c r="AJ58" s="370">
        <v>0</v>
      </c>
      <c r="AK58" s="443"/>
      <c r="AL58" s="370">
        <v>0</v>
      </c>
      <c r="AM58" s="443"/>
      <c r="AN58" s="370">
        <v>0</v>
      </c>
      <c r="AO58" s="443"/>
      <c r="AP58" s="370">
        <v>0</v>
      </c>
      <c r="AQ58" s="443"/>
      <c r="AR58" s="370">
        <v>0</v>
      </c>
      <c r="AS58" s="443"/>
      <c r="AT58" s="370">
        <v>0</v>
      </c>
      <c r="AU58" s="443"/>
      <c r="AV58" s="370">
        <v>0</v>
      </c>
      <c r="AW58" s="443"/>
      <c r="AX58" s="370">
        <v>0</v>
      </c>
      <c r="AY58" s="443"/>
      <c r="AZ58" s="370">
        <v>0</v>
      </c>
      <c r="BA58" s="443"/>
      <c r="BB58" s="370">
        <v>0</v>
      </c>
      <c r="BC58" s="443"/>
      <c r="BD58" s="370">
        <v>0</v>
      </c>
      <c r="BE58" s="443"/>
      <c r="BF58" s="370">
        <v>0</v>
      </c>
      <c r="BG58" s="443"/>
      <c r="BH58" s="370">
        <v>0</v>
      </c>
      <c r="BI58" s="443"/>
      <c r="BJ58" s="370">
        <v>0</v>
      </c>
      <c r="BK58" s="443"/>
      <c r="BL58" s="432">
        <v>0</v>
      </c>
      <c r="BM58" s="374" t="s">
        <v>1610</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0</v>
      </c>
      <c r="G59" s="443"/>
      <c r="H59" s="373">
        <v>0</v>
      </c>
      <c r="I59" s="443"/>
      <c r="J59" s="373">
        <v>0</v>
      </c>
      <c r="K59" s="443"/>
      <c r="L59" s="373">
        <v>0</v>
      </c>
      <c r="M59" s="443"/>
      <c r="N59" s="373">
        <v>0</v>
      </c>
      <c r="O59" s="443"/>
      <c r="P59" s="373">
        <v>0</v>
      </c>
      <c r="Q59" s="443"/>
      <c r="R59" s="373">
        <v>0</v>
      </c>
      <c r="S59" s="443"/>
      <c r="T59" s="373">
        <v>0</v>
      </c>
      <c r="U59" s="443"/>
      <c r="V59" s="373">
        <v>0</v>
      </c>
      <c r="W59" s="443"/>
      <c r="X59" s="373">
        <v>0</v>
      </c>
      <c r="Y59" s="443"/>
      <c r="Z59" s="373">
        <v>0</v>
      </c>
      <c r="AA59" s="443"/>
      <c r="AB59" s="373">
        <v>0</v>
      </c>
      <c r="AC59" s="443"/>
      <c r="AD59" s="373">
        <v>0</v>
      </c>
      <c r="AE59" s="443"/>
      <c r="AF59" s="373">
        <v>0</v>
      </c>
      <c r="AG59" s="443"/>
      <c r="AH59" s="373">
        <v>0</v>
      </c>
      <c r="AI59" s="443"/>
      <c r="AJ59" s="373">
        <v>0</v>
      </c>
      <c r="AK59" s="443"/>
      <c r="AL59" s="373">
        <v>0</v>
      </c>
      <c r="AM59" s="443"/>
      <c r="AN59" s="373">
        <v>0</v>
      </c>
      <c r="AO59" s="443"/>
      <c r="AP59" s="373">
        <v>0</v>
      </c>
      <c r="AQ59" s="443"/>
      <c r="AR59" s="373">
        <v>0</v>
      </c>
      <c r="AS59" s="443"/>
      <c r="AT59" s="373">
        <v>0</v>
      </c>
      <c r="AU59" s="443"/>
      <c r="AV59" s="373">
        <v>0</v>
      </c>
      <c r="AW59" s="443"/>
      <c r="AX59" s="373">
        <v>0</v>
      </c>
      <c r="AY59" s="443"/>
      <c r="AZ59" s="373">
        <v>0</v>
      </c>
      <c r="BA59" s="443"/>
      <c r="BB59" s="373">
        <v>0</v>
      </c>
      <c r="BC59" s="443"/>
      <c r="BD59" s="373">
        <v>0</v>
      </c>
      <c r="BE59" s="443"/>
      <c r="BF59" s="373">
        <v>0</v>
      </c>
      <c r="BG59" s="443"/>
      <c r="BH59" s="373">
        <v>0</v>
      </c>
      <c r="BI59" s="443"/>
      <c r="BJ59" s="373">
        <v>0</v>
      </c>
      <c r="BK59" s="443"/>
      <c r="BL59" s="424">
        <v>0</v>
      </c>
      <c r="BM59" s="374" t="s">
        <v>1610</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0</v>
      </c>
      <c r="G60" s="443"/>
      <c r="H60" s="373">
        <v>0</v>
      </c>
      <c r="I60" s="443"/>
      <c r="J60" s="373">
        <v>0</v>
      </c>
      <c r="K60" s="443"/>
      <c r="L60" s="373">
        <v>0</v>
      </c>
      <c r="M60" s="443"/>
      <c r="N60" s="373">
        <v>0</v>
      </c>
      <c r="O60" s="443"/>
      <c r="P60" s="373">
        <v>0</v>
      </c>
      <c r="Q60" s="443"/>
      <c r="R60" s="373">
        <v>0</v>
      </c>
      <c r="S60" s="443"/>
      <c r="T60" s="373">
        <v>0</v>
      </c>
      <c r="U60" s="443"/>
      <c r="V60" s="373">
        <v>0</v>
      </c>
      <c r="W60" s="443"/>
      <c r="X60" s="373">
        <v>0</v>
      </c>
      <c r="Y60" s="443"/>
      <c r="Z60" s="373">
        <v>0</v>
      </c>
      <c r="AA60" s="443"/>
      <c r="AB60" s="373">
        <v>0</v>
      </c>
      <c r="AC60" s="443"/>
      <c r="AD60" s="373">
        <v>0</v>
      </c>
      <c r="AE60" s="443"/>
      <c r="AF60" s="373">
        <v>0</v>
      </c>
      <c r="AG60" s="443"/>
      <c r="AH60" s="373">
        <v>0</v>
      </c>
      <c r="AI60" s="443"/>
      <c r="AJ60" s="373">
        <v>0</v>
      </c>
      <c r="AK60" s="443"/>
      <c r="AL60" s="373">
        <v>0</v>
      </c>
      <c r="AM60" s="443"/>
      <c r="AN60" s="373">
        <v>0</v>
      </c>
      <c r="AO60" s="443"/>
      <c r="AP60" s="373">
        <v>0</v>
      </c>
      <c r="AQ60" s="443"/>
      <c r="AR60" s="373">
        <v>0</v>
      </c>
      <c r="AS60" s="443"/>
      <c r="AT60" s="373">
        <v>0</v>
      </c>
      <c r="AU60" s="443"/>
      <c r="AV60" s="373">
        <v>0</v>
      </c>
      <c r="AW60" s="443"/>
      <c r="AX60" s="373">
        <v>0</v>
      </c>
      <c r="AY60" s="443"/>
      <c r="AZ60" s="373">
        <v>0</v>
      </c>
      <c r="BA60" s="443"/>
      <c r="BB60" s="373">
        <v>0</v>
      </c>
      <c r="BC60" s="443"/>
      <c r="BD60" s="373">
        <v>0</v>
      </c>
      <c r="BE60" s="443"/>
      <c r="BF60" s="373">
        <v>0</v>
      </c>
      <c r="BG60" s="443"/>
      <c r="BH60" s="373">
        <v>0</v>
      </c>
      <c r="BI60" s="443"/>
      <c r="BJ60" s="373">
        <v>0</v>
      </c>
      <c r="BK60" s="443"/>
      <c r="BL60" s="424">
        <v>0</v>
      </c>
      <c r="BM60" s="374" t="s">
        <v>1610</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0</v>
      </c>
      <c r="G61" s="443"/>
      <c r="H61" s="373">
        <v>0</v>
      </c>
      <c r="I61" s="443"/>
      <c r="J61" s="373">
        <v>0</v>
      </c>
      <c r="K61" s="443"/>
      <c r="L61" s="373">
        <v>0</v>
      </c>
      <c r="M61" s="443"/>
      <c r="N61" s="373">
        <v>0</v>
      </c>
      <c r="O61" s="443"/>
      <c r="P61" s="373">
        <v>0</v>
      </c>
      <c r="Q61" s="443"/>
      <c r="R61" s="373">
        <v>0</v>
      </c>
      <c r="S61" s="443"/>
      <c r="T61" s="373">
        <v>0</v>
      </c>
      <c r="U61" s="443"/>
      <c r="V61" s="373">
        <v>0</v>
      </c>
      <c r="W61" s="443"/>
      <c r="X61" s="373">
        <v>0</v>
      </c>
      <c r="Y61" s="443"/>
      <c r="Z61" s="373">
        <v>0</v>
      </c>
      <c r="AA61" s="443"/>
      <c r="AB61" s="373">
        <v>0</v>
      </c>
      <c r="AC61" s="443"/>
      <c r="AD61" s="373">
        <v>0</v>
      </c>
      <c r="AE61" s="443"/>
      <c r="AF61" s="373">
        <v>0</v>
      </c>
      <c r="AG61" s="443"/>
      <c r="AH61" s="373">
        <v>0</v>
      </c>
      <c r="AI61" s="443"/>
      <c r="AJ61" s="373">
        <v>0</v>
      </c>
      <c r="AK61" s="443"/>
      <c r="AL61" s="373">
        <v>0</v>
      </c>
      <c r="AM61" s="443"/>
      <c r="AN61" s="373">
        <v>0</v>
      </c>
      <c r="AO61" s="443"/>
      <c r="AP61" s="373">
        <v>0</v>
      </c>
      <c r="AQ61" s="443"/>
      <c r="AR61" s="373">
        <v>0</v>
      </c>
      <c r="AS61" s="443"/>
      <c r="AT61" s="373">
        <v>0</v>
      </c>
      <c r="AU61" s="443"/>
      <c r="AV61" s="373">
        <v>0</v>
      </c>
      <c r="AW61" s="443"/>
      <c r="AX61" s="373">
        <v>0</v>
      </c>
      <c r="AY61" s="443"/>
      <c r="AZ61" s="373">
        <v>0</v>
      </c>
      <c r="BA61" s="443"/>
      <c r="BB61" s="373">
        <v>0</v>
      </c>
      <c r="BC61" s="443"/>
      <c r="BD61" s="373">
        <v>0</v>
      </c>
      <c r="BE61" s="443"/>
      <c r="BF61" s="373">
        <v>0</v>
      </c>
      <c r="BG61" s="443"/>
      <c r="BH61" s="373">
        <v>0</v>
      </c>
      <c r="BI61" s="443"/>
      <c r="BJ61" s="373">
        <v>0</v>
      </c>
      <c r="BK61" s="443"/>
      <c r="BL61" s="424">
        <v>0</v>
      </c>
      <c r="BM61" s="374" t="s">
        <v>1610</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0</v>
      </c>
      <c r="G62" s="443"/>
      <c r="H62" s="370">
        <v>0</v>
      </c>
      <c r="I62" s="443"/>
      <c r="J62" s="370">
        <v>0</v>
      </c>
      <c r="K62" s="443"/>
      <c r="L62" s="370">
        <v>0</v>
      </c>
      <c r="M62" s="443"/>
      <c r="N62" s="370">
        <v>0</v>
      </c>
      <c r="O62" s="443"/>
      <c r="P62" s="370">
        <v>0</v>
      </c>
      <c r="Q62" s="443"/>
      <c r="R62" s="370">
        <v>0</v>
      </c>
      <c r="S62" s="443"/>
      <c r="T62" s="370">
        <v>0</v>
      </c>
      <c r="U62" s="443"/>
      <c r="V62" s="370">
        <v>0</v>
      </c>
      <c r="W62" s="443"/>
      <c r="X62" s="370">
        <v>0</v>
      </c>
      <c r="Y62" s="443"/>
      <c r="Z62" s="370">
        <v>0</v>
      </c>
      <c r="AA62" s="443"/>
      <c r="AB62" s="370">
        <v>0</v>
      </c>
      <c r="AC62" s="443"/>
      <c r="AD62" s="370">
        <v>0</v>
      </c>
      <c r="AE62" s="443"/>
      <c r="AF62" s="370">
        <v>0</v>
      </c>
      <c r="AG62" s="443"/>
      <c r="AH62" s="370">
        <v>0</v>
      </c>
      <c r="AI62" s="443"/>
      <c r="AJ62" s="370">
        <v>0</v>
      </c>
      <c r="AK62" s="443"/>
      <c r="AL62" s="370">
        <v>0</v>
      </c>
      <c r="AM62" s="443"/>
      <c r="AN62" s="370">
        <v>0</v>
      </c>
      <c r="AO62" s="443"/>
      <c r="AP62" s="370">
        <v>0</v>
      </c>
      <c r="AQ62" s="443"/>
      <c r="AR62" s="370">
        <v>0</v>
      </c>
      <c r="AS62" s="443"/>
      <c r="AT62" s="370">
        <v>0</v>
      </c>
      <c r="AU62" s="443"/>
      <c r="AV62" s="370">
        <v>0</v>
      </c>
      <c r="AW62" s="443"/>
      <c r="AX62" s="370">
        <v>0</v>
      </c>
      <c r="AY62" s="443"/>
      <c r="AZ62" s="370">
        <v>0</v>
      </c>
      <c r="BA62" s="443"/>
      <c r="BB62" s="370">
        <v>0</v>
      </c>
      <c r="BC62" s="443"/>
      <c r="BD62" s="370">
        <v>0</v>
      </c>
      <c r="BE62" s="443"/>
      <c r="BF62" s="370">
        <v>0</v>
      </c>
      <c r="BG62" s="443"/>
      <c r="BH62" s="370">
        <v>0</v>
      </c>
      <c r="BI62" s="443"/>
      <c r="BJ62" s="370">
        <v>0</v>
      </c>
      <c r="BK62" s="443"/>
      <c r="BL62" s="432">
        <v>0</v>
      </c>
      <c r="BM62" s="374" t="s">
        <v>1610</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v>0</v>
      </c>
      <c r="G63" s="443"/>
      <c r="H63" s="382">
        <v>0</v>
      </c>
      <c r="I63" s="443"/>
      <c r="J63" s="382">
        <v>0</v>
      </c>
      <c r="K63" s="443"/>
      <c r="L63" s="382">
        <v>0</v>
      </c>
      <c r="M63" s="443"/>
      <c r="N63" s="382">
        <v>0</v>
      </c>
      <c r="O63" s="443"/>
      <c r="P63" s="382">
        <v>0</v>
      </c>
      <c r="Q63" s="443"/>
      <c r="R63" s="382">
        <v>0</v>
      </c>
      <c r="S63" s="443"/>
      <c r="T63" s="382">
        <v>0</v>
      </c>
      <c r="U63" s="443"/>
      <c r="V63" s="382">
        <v>0</v>
      </c>
      <c r="W63" s="443"/>
      <c r="X63" s="382">
        <v>0</v>
      </c>
      <c r="Y63" s="443"/>
      <c r="Z63" s="382">
        <v>0</v>
      </c>
      <c r="AA63" s="443"/>
      <c r="AB63" s="382">
        <v>0</v>
      </c>
      <c r="AC63" s="443"/>
      <c r="AD63" s="382">
        <v>0</v>
      </c>
      <c r="AE63" s="443"/>
      <c r="AF63" s="382">
        <v>0</v>
      </c>
      <c r="AG63" s="443"/>
      <c r="AH63" s="382">
        <v>0</v>
      </c>
      <c r="AI63" s="443"/>
      <c r="AJ63" s="382">
        <v>0</v>
      </c>
      <c r="AK63" s="443"/>
      <c r="AL63" s="382">
        <v>0</v>
      </c>
      <c r="AM63" s="443"/>
      <c r="AN63" s="382">
        <v>0</v>
      </c>
      <c r="AO63" s="443"/>
      <c r="AP63" s="382">
        <v>0</v>
      </c>
      <c r="AQ63" s="443"/>
      <c r="AR63" s="382">
        <v>0</v>
      </c>
      <c r="AS63" s="443"/>
      <c r="AT63" s="382">
        <v>0</v>
      </c>
      <c r="AU63" s="443"/>
      <c r="AV63" s="382">
        <v>0</v>
      </c>
      <c r="AW63" s="443"/>
      <c r="AX63" s="382">
        <v>0</v>
      </c>
      <c r="AY63" s="443"/>
      <c r="AZ63" s="382">
        <v>0</v>
      </c>
      <c r="BA63" s="443"/>
      <c r="BB63" s="382">
        <v>0</v>
      </c>
      <c r="BC63" s="443"/>
      <c r="BD63" s="382">
        <v>0</v>
      </c>
      <c r="BE63" s="443"/>
      <c r="BF63" s="382">
        <v>0</v>
      </c>
      <c r="BG63" s="443"/>
      <c r="BH63" s="382">
        <v>0</v>
      </c>
      <c r="BI63" s="443"/>
      <c r="BJ63" s="382">
        <v>0</v>
      </c>
      <c r="BK63" s="443"/>
      <c r="BL63" s="434">
        <v>0</v>
      </c>
      <c r="BM63" s="374" t="s">
        <v>1610</v>
      </c>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0</v>
      </c>
      <c r="G64" s="443"/>
      <c r="H64" s="370">
        <v>0</v>
      </c>
      <c r="I64" s="443"/>
      <c r="J64" s="370">
        <v>0</v>
      </c>
      <c r="K64" s="443"/>
      <c r="L64" s="370">
        <v>0</v>
      </c>
      <c r="M64" s="443"/>
      <c r="N64" s="370">
        <v>0</v>
      </c>
      <c r="O64" s="443"/>
      <c r="P64" s="370">
        <v>0</v>
      </c>
      <c r="Q64" s="443"/>
      <c r="R64" s="370">
        <v>0</v>
      </c>
      <c r="S64" s="443"/>
      <c r="T64" s="370">
        <v>0</v>
      </c>
      <c r="U64" s="443"/>
      <c r="V64" s="370">
        <v>0</v>
      </c>
      <c r="W64" s="443"/>
      <c r="X64" s="370">
        <v>0</v>
      </c>
      <c r="Y64" s="443"/>
      <c r="Z64" s="370">
        <v>0</v>
      </c>
      <c r="AA64" s="443"/>
      <c r="AB64" s="370">
        <v>0</v>
      </c>
      <c r="AC64" s="443"/>
      <c r="AD64" s="370">
        <v>0</v>
      </c>
      <c r="AE64" s="443"/>
      <c r="AF64" s="370">
        <v>0</v>
      </c>
      <c r="AG64" s="443"/>
      <c r="AH64" s="370">
        <v>0</v>
      </c>
      <c r="AI64" s="443"/>
      <c r="AJ64" s="370">
        <v>0</v>
      </c>
      <c r="AK64" s="443"/>
      <c r="AL64" s="370">
        <v>0</v>
      </c>
      <c r="AM64" s="443"/>
      <c r="AN64" s="370">
        <v>0</v>
      </c>
      <c r="AO64" s="443"/>
      <c r="AP64" s="370">
        <v>0</v>
      </c>
      <c r="AQ64" s="443"/>
      <c r="AR64" s="370">
        <v>0</v>
      </c>
      <c r="AS64" s="443"/>
      <c r="AT64" s="370">
        <v>0</v>
      </c>
      <c r="AU64" s="443"/>
      <c r="AV64" s="370">
        <v>0</v>
      </c>
      <c r="AW64" s="443"/>
      <c r="AX64" s="370">
        <v>0</v>
      </c>
      <c r="AY64" s="443"/>
      <c r="AZ64" s="370">
        <v>0</v>
      </c>
      <c r="BA64" s="443"/>
      <c r="BB64" s="370">
        <v>0</v>
      </c>
      <c r="BC64" s="443"/>
      <c r="BD64" s="370">
        <v>0</v>
      </c>
      <c r="BE64" s="443"/>
      <c r="BF64" s="370">
        <v>0</v>
      </c>
      <c r="BG64" s="443"/>
      <c r="BH64" s="370">
        <v>0</v>
      </c>
      <c r="BI64" s="443"/>
      <c r="BJ64" s="370">
        <v>0</v>
      </c>
      <c r="BK64" s="443"/>
      <c r="BL64" s="432">
        <v>0</v>
      </c>
      <c r="BM64" s="374" t="s">
        <v>1610</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8"/>
      <c r="G65" s="444"/>
      <c r="H65" s="378"/>
      <c r="I65" s="444"/>
      <c r="J65" s="378"/>
      <c r="K65" s="444"/>
      <c r="L65" s="378"/>
      <c r="M65" s="444"/>
      <c r="N65" s="378"/>
      <c r="O65" s="444"/>
      <c r="P65" s="378"/>
      <c r="Q65" s="444"/>
      <c r="R65" s="378"/>
      <c r="S65" s="444"/>
      <c r="T65" s="378"/>
      <c r="U65" s="444"/>
      <c r="V65" s="378"/>
      <c r="W65" s="444"/>
      <c r="X65" s="378"/>
      <c r="Y65" s="444"/>
      <c r="Z65" s="378"/>
      <c r="AA65" s="444"/>
      <c r="AB65" s="378"/>
      <c r="AC65" s="444"/>
      <c r="AD65" s="378"/>
      <c r="AE65" s="444"/>
      <c r="AF65" s="378"/>
      <c r="AG65" s="444"/>
      <c r="AH65" s="378"/>
      <c r="AI65" s="444"/>
      <c r="AJ65" s="378"/>
      <c r="AK65" s="444"/>
      <c r="AL65" s="378"/>
      <c r="AM65" s="444"/>
      <c r="AN65" s="378"/>
      <c r="AO65" s="444"/>
      <c r="AP65" s="378"/>
      <c r="AQ65" s="444"/>
      <c r="AR65" s="378"/>
      <c r="AS65" s="444"/>
      <c r="AT65" s="378"/>
      <c r="AU65" s="444"/>
      <c r="AV65" s="378"/>
      <c r="AW65" s="444"/>
      <c r="AX65" s="378"/>
      <c r="AY65" s="444"/>
      <c r="AZ65" s="378"/>
      <c r="BA65" s="444"/>
      <c r="BB65" s="378"/>
      <c r="BC65" s="444"/>
      <c r="BD65" s="378"/>
      <c r="BE65" s="444"/>
      <c r="BF65" s="378"/>
      <c r="BG65" s="444"/>
      <c r="BH65" s="378"/>
      <c r="BI65" s="444"/>
      <c r="BJ65" s="378"/>
      <c r="BK65" s="444"/>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0</v>
      </c>
      <c r="G66" s="443"/>
      <c r="H66" s="373">
        <v>0</v>
      </c>
      <c r="I66" s="443"/>
      <c r="J66" s="373">
        <v>0</v>
      </c>
      <c r="K66" s="443"/>
      <c r="L66" s="373">
        <v>0</v>
      </c>
      <c r="M66" s="443"/>
      <c r="N66" s="373">
        <v>0</v>
      </c>
      <c r="O66" s="443"/>
      <c r="P66" s="373">
        <v>0</v>
      </c>
      <c r="Q66" s="443"/>
      <c r="R66" s="373">
        <v>0</v>
      </c>
      <c r="S66" s="443"/>
      <c r="T66" s="373">
        <v>0</v>
      </c>
      <c r="U66" s="443"/>
      <c r="V66" s="373">
        <v>0</v>
      </c>
      <c r="W66" s="443"/>
      <c r="X66" s="373">
        <v>0</v>
      </c>
      <c r="Y66" s="443"/>
      <c r="Z66" s="373">
        <v>0</v>
      </c>
      <c r="AA66" s="443"/>
      <c r="AB66" s="373">
        <v>0</v>
      </c>
      <c r="AC66" s="443"/>
      <c r="AD66" s="373">
        <v>0</v>
      </c>
      <c r="AE66" s="443"/>
      <c r="AF66" s="373">
        <v>0</v>
      </c>
      <c r="AG66" s="443"/>
      <c r="AH66" s="373">
        <v>0</v>
      </c>
      <c r="AI66" s="443"/>
      <c r="AJ66" s="373">
        <v>0</v>
      </c>
      <c r="AK66" s="443"/>
      <c r="AL66" s="373">
        <v>0</v>
      </c>
      <c r="AM66" s="443"/>
      <c r="AN66" s="373">
        <v>0</v>
      </c>
      <c r="AO66" s="443"/>
      <c r="AP66" s="373">
        <v>0</v>
      </c>
      <c r="AQ66" s="443"/>
      <c r="AR66" s="373">
        <v>0</v>
      </c>
      <c r="AS66" s="443"/>
      <c r="AT66" s="373">
        <v>0</v>
      </c>
      <c r="AU66" s="443"/>
      <c r="AV66" s="373">
        <v>0</v>
      </c>
      <c r="AW66" s="443"/>
      <c r="AX66" s="373">
        <v>0</v>
      </c>
      <c r="AY66" s="443"/>
      <c r="AZ66" s="373">
        <v>0</v>
      </c>
      <c r="BA66" s="443"/>
      <c r="BB66" s="373">
        <v>0</v>
      </c>
      <c r="BC66" s="443"/>
      <c r="BD66" s="373">
        <v>0</v>
      </c>
      <c r="BE66" s="443"/>
      <c r="BF66" s="373">
        <v>0</v>
      </c>
      <c r="BG66" s="443"/>
      <c r="BH66" s="373">
        <v>0</v>
      </c>
      <c r="BI66" s="443"/>
      <c r="BJ66" s="373">
        <v>0</v>
      </c>
      <c r="BK66" s="443"/>
      <c r="BL66" s="424">
        <v>0</v>
      </c>
      <c r="BM66" s="374" t="s">
        <v>1610</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0</v>
      </c>
      <c r="G67" s="443"/>
      <c r="H67" s="373">
        <v>0</v>
      </c>
      <c r="I67" s="443"/>
      <c r="J67" s="373">
        <v>0</v>
      </c>
      <c r="K67" s="443"/>
      <c r="L67" s="373">
        <v>0</v>
      </c>
      <c r="M67" s="443"/>
      <c r="N67" s="373">
        <v>0</v>
      </c>
      <c r="O67" s="443"/>
      <c r="P67" s="373">
        <v>0</v>
      </c>
      <c r="Q67" s="443"/>
      <c r="R67" s="373">
        <v>0</v>
      </c>
      <c r="S67" s="443"/>
      <c r="T67" s="373">
        <v>0</v>
      </c>
      <c r="U67" s="443"/>
      <c r="V67" s="373">
        <v>0</v>
      </c>
      <c r="W67" s="443"/>
      <c r="X67" s="373">
        <v>0</v>
      </c>
      <c r="Y67" s="443"/>
      <c r="Z67" s="373">
        <v>0</v>
      </c>
      <c r="AA67" s="443"/>
      <c r="AB67" s="373">
        <v>0</v>
      </c>
      <c r="AC67" s="443"/>
      <c r="AD67" s="373">
        <v>0</v>
      </c>
      <c r="AE67" s="443"/>
      <c r="AF67" s="373">
        <v>0</v>
      </c>
      <c r="AG67" s="443"/>
      <c r="AH67" s="373">
        <v>0</v>
      </c>
      <c r="AI67" s="443"/>
      <c r="AJ67" s="373">
        <v>0</v>
      </c>
      <c r="AK67" s="443"/>
      <c r="AL67" s="373">
        <v>0</v>
      </c>
      <c r="AM67" s="443"/>
      <c r="AN67" s="373">
        <v>0</v>
      </c>
      <c r="AO67" s="443"/>
      <c r="AP67" s="373">
        <v>0</v>
      </c>
      <c r="AQ67" s="443"/>
      <c r="AR67" s="373">
        <v>0</v>
      </c>
      <c r="AS67" s="443"/>
      <c r="AT67" s="373">
        <v>0</v>
      </c>
      <c r="AU67" s="443"/>
      <c r="AV67" s="373">
        <v>0</v>
      </c>
      <c r="AW67" s="443"/>
      <c r="AX67" s="373">
        <v>0</v>
      </c>
      <c r="AY67" s="443"/>
      <c r="AZ67" s="373">
        <v>0</v>
      </c>
      <c r="BA67" s="443"/>
      <c r="BB67" s="373">
        <v>0</v>
      </c>
      <c r="BC67" s="443"/>
      <c r="BD67" s="373">
        <v>0</v>
      </c>
      <c r="BE67" s="443"/>
      <c r="BF67" s="373">
        <v>0</v>
      </c>
      <c r="BG67" s="443"/>
      <c r="BH67" s="373">
        <v>0</v>
      </c>
      <c r="BI67" s="443"/>
      <c r="BJ67" s="373">
        <v>0</v>
      </c>
      <c r="BK67" s="443"/>
      <c r="BL67" s="424">
        <v>0</v>
      </c>
      <c r="BM67" s="374" t="s">
        <v>1610</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0</v>
      </c>
      <c r="G68" s="443"/>
      <c r="H68" s="376">
        <v>0</v>
      </c>
      <c r="I68" s="443"/>
      <c r="J68" s="376">
        <v>0</v>
      </c>
      <c r="K68" s="443"/>
      <c r="L68" s="376">
        <v>0</v>
      </c>
      <c r="M68" s="443"/>
      <c r="N68" s="376">
        <v>0</v>
      </c>
      <c r="O68" s="443"/>
      <c r="P68" s="376">
        <v>0</v>
      </c>
      <c r="Q68" s="443"/>
      <c r="R68" s="376">
        <v>0</v>
      </c>
      <c r="S68" s="443"/>
      <c r="T68" s="376">
        <v>0</v>
      </c>
      <c r="U68" s="443"/>
      <c r="V68" s="376">
        <v>0</v>
      </c>
      <c r="W68" s="443"/>
      <c r="X68" s="376">
        <v>0</v>
      </c>
      <c r="Y68" s="443"/>
      <c r="Z68" s="376">
        <v>0</v>
      </c>
      <c r="AA68" s="443"/>
      <c r="AB68" s="376">
        <v>0</v>
      </c>
      <c r="AC68" s="443"/>
      <c r="AD68" s="376">
        <v>0</v>
      </c>
      <c r="AE68" s="443"/>
      <c r="AF68" s="376">
        <v>0</v>
      </c>
      <c r="AG68" s="443"/>
      <c r="AH68" s="376">
        <v>0</v>
      </c>
      <c r="AI68" s="443"/>
      <c r="AJ68" s="376">
        <v>0</v>
      </c>
      <c r="AK68" s="443"/>
      <c r="AL68" s="376">
        <v>0</v>
      </c>
      <c r="AM68" s="443"/>
      <c r="AN68" s="376">
        <v>0</v>
      </c>
      <c r="AO68" s="443"/>
      <c r="AP68" s="376">
        <v>0</v>
      </c>
      <c r="AQ68" s="443"/>
      <c r="AR68" s="376">
        <v>0</v>
      </c>
      <c r="AS68" s="443"/>
      <c r="AT68" s="376">
        <v>0</v>
      </c>
      <c r="AU68" s="443"/>
      <c r="AV68" s="376">
        <v>0</v>
      </c>
      <c r="AW68" s="443"/>
      <c r="AX68" s="376">
        <v>0</v>
      </c>
      <c r="AY68" s="443"/>
      <c r="AZ68" s="376">
        <v>0</v>
      </c>
      <c r="BA68" s="443"/>
      <c r="BB68" s="376">
        <v>0</v>
      </c>
      <c r="BC68" s="443"/>
      <c r="BD68" s="376">
        <v>0</v>
      </c>
      <c r="BE68" s="443"/>
      <c r="BF68" s="376">
        <v>0</v>
      </c>
      <c r="BG68" s="443"/>
      <c r="BH68" s="376">
        <v>0</v>
      </c>
      <c r="BI68" s="443"/>
      <c r="BJ68" s="376">
        <v>0</v>
      </c>
      <c r="BK68" s="443"/>
      <c r="BL68" s="433">
        <v>0</v>
      </c>
      <c r="BM68" s="374" t="s">
        <v>1610</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8"/>
      <c r="G69" s="444"/>
      <c r="H69" s="378"/>
      <c r="I69" s="444"/>
      <c r="J69" s="378"/>
      <c r="K69" s="444"/>
      <c r="L69" s="378"/>
      <c r="M69" s="444"/>
      <c r="N69" s="378"/>
      <c r="O69" s="444"/>
      <c r="P69" s="378"/>
      <c r="Q69" s="444"/>
      <c r="R69" s="378"/>
      <c r="S69" s="444"/>
      <c r="T69" s="378"/>
      <c r="U69" s="444"/>
      <c r="V69" s="378"/>
      <c r="W69" s="444"/>
      <c r="X69" s="378"/>
      <c r="Y69" s="444"/>
      <c r="Z69" s="378"/>
      <c r="AA69" s="444"/>
      <c r="AB69" s="378"/>
      <c r="AC69" s="444"/>
      <c r="AD69" s="378"/>
      <c r="AE69" s="444"/>
      <c r="AF69" s="378"/>
      <c r="AG69" s="444"/>
      <c r="AH69" s="378"/>
      <c r="AI69" s="444"/>
      <c r="AJ69" s="378"/>
      <c r="AK69" s="444"/>
      <c r="AL69" s="378"/>
      <c r="AM69" s="444"/>
      <c r="AN69" s="378"/>
      <c r="AO69" s="444"/>
      <c r="AP69" s="378"/>
      <c r="AQ69" s="444"/>
      <c r="AR69" s="378"/>
      <c r="AS69" s="444"/>
      <c r="AT69" s="378"/>
      <c r="AU69" s="444"/>
      <c r="AV69" s="378"/>
      <c r="AW69" s="444"/>
      <c r="AX69" s="378"/>
      <c r="AY69" s="444"/>
      <c r="AZ69" s="378"/>
      <c r="BA69" s="444"/>
      <c r="BB69" s="378"/>
      <c r="BC69" s="444"/>
      <c r="BD69" s="378"/>
      <c r="BE69" s="444"/>
      <c r="BF69" s="378"/>
      <c r="BG69" s="444"/>
      <c r="BH69" s="378"/>
      <c r="BI69" s="444"/>
      <c r="BJ69" s="378"/>
      <c r="BK69" s="444"/>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0</v>
      </c>
      <c r="G70" s="443"/>
      <c r="H70" s="373">
        <v>0</v>
      </c>
      <c r="I70" s="443"/>
      <c r="J70" s="373">
        <v>0</v>
      </c>
      <c r="K70" s="443"/>
      <c r="L70" s="373">
        <v>0</v>
      </c>
      <c r="M70" s="443"/>
      <c r="N70" s="373">
        <v>0</v>
      </c>
      <c r="O70" s="443"/>
      <c r="P70" s="373">
        <v>0</v>
      </c>
      <c r="Q70" s="443"/>
      <c r="R70" s="373">
        <v>0</v>
      </c>
      <c r="S70" s="443"/>
      <c r="T70" s="373">
        <v>0</v>
      </c>
      <c r="U70" s="443"/>
      <c r="V70" s="373">
        <v>0</v>
      </c>
      <c r="W70" s="443"/>
      <c r="X70" s="373">
        <v>0</v>
      </c>
      <c r="Y70" s="443"/>
      <c r="Z70" s="373">
        <v>0</v>
      </c>
      <c r="AA70" s="443"/>
      <c r="AB70" s="373">
        <v>0</v>
      </c>
      <c r="AC70" s="443"/>
      <c r="AD70" s="373">
        <v>0</v>
      </c>
      <c r="AE70" s="443"/>
      <c r="AF70" s="373">
        <v>0</v>
      </c>
      <c r="AG70" s="443"/>
      <c r="AH70" s="373">
        <v>0</v>
      </c>
      <c r="AI70" s="443"/>
      <c r="AJ70" s="373">
        <v>0</v>
      </c>
      <c r="AK70" s="443"/>
      <c r="AL70" s="373">
        <v>0</v>
      </c>
      <c r="AM70" s="443"/>
      <c r="AN70" s="373">
        <v>0</v>
      </c>
      <c r="AO70" s="443"/>
      <c r="AP70" s="373">
        <v>0</v>
      </c>
      <c r="AQ70" s="443"/>
      <c r="AR70" s="373">
        <v>0</v>
      </c>
      <c r="AS70" s="443"/>
      <c r="AT70" s="373">
        <v>0</v>
      </c>
      <c r="AU70" s="443"/>
      <c r="AV70" s="373">
        <v>0</v>
      </c>
      <c r="AW70" s="443"/>
      <c r="AX70" s="373">
        <v>0</v>
      </c>
      <c r="AY70" s="443"/>
      <c r="AZ70" s="373">
        <v>0</v>
      </c>
      <c r="BA70" s="443"/>
      <c r="BB70" s="373">
        <v>0</v>
      </c>
      <c r="BC70" s="443"/>
      <c r="BD70" s="373">
        <v>0</v>
      </c>
      <c r="BE70" s="443"/>
      <c r="BF70" s="373">
        <v>0</v>
      </c>
      <c r="BG70" s="443"/>
      <c r="BH70" s="373">
        <v>0</v>
      </c>
      <c r="BI70" s="443"/>
      <c r="BJ70" s="373">
        <v>0</v>
      </c>
      <c r="BK70" s="443"/>
      <c r="BL70" s="424">
        <v>0</v>
      </c>
      <c r="BM70" s="374" t="s">
        <v>1610</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0</v>
      </c>
      <c r="G71" s="443"/>
      <c r="H71" s="373">
        <v>0</v>
      </c>
      <c r="I71" s="443"/>
      <c r="J71" s="373">
        <v>0</v>
      </c>
      <c r="K71" s="443"/>
      <c r="L71" s="373">
        <v>0</v>
      </c>
      <c r="M71" s="443"/>
      <c r="N71" s="373">
        <v>0</v>
      </c>
      <c r="O71" s="443"/>
      <c r="P71" s="373">
        <v>0</v>
      </c>
      <c r="Q71" s="443"/>
      <c r="R71" s="373">
        <v>0</v>
      </c>
      <c r="S71" s="443"/>
      <c r="T71" s="373">
        <v>0</v>
      </c>
      <c r="U71" s="443"/>
      <c r="V71" s="373">
        <v>0</v>
      </c>
      <c r="W71" s="443"/>
      <c r="X71" s="373">
        <v>0</v>
      </c>
      <c r="Y71" s="443"/>
      <c r="Z71" s="373">
        <v>0</v>
      </c>
      <c r="AA71" s="443"/>
      <c r="AB71" s="373">
        <v>0</v>
      </c>
      <c r="AC71" s="443"/>
      <c r="AD71" s="373">
        <v>0</v>
      </c>
      <c r="AE71" s="443"/>
      <c r="AF71" s="373">
        <v>0</v>
      </c>
      <c r="AG71" s="443"/>
      <c r="AH71" s="373">
        <v>0</v>
      </c>
      <c r="AI71" s="443"/>
      <c r="AJ71" s="373">
        <v>0</v>
      </c>
      <c r="AK71" s="443"/>
      <c r="AL71" s="373">
        <v>0</v>
      </c>
      <c r="AM71" s="443"/>
      <c r="AN71" s="373">
        <v>0</v>
      </c>
      <c r="AO71" s="443"/>
      <c r="AP71" s="373">
        <v>0</v>
      </c>
      <c r="AQ71" s="443"/>
      <c r="AR71" s="373">
        <v>0</v>
      </c>
      <c r="AS71" s="443"/>
      <c r="AT71" s="373">
        <v>0</v>
      </c>
      <c r="AU71" s="443"/>
      <c r="AV71" s="373">
        <v>0</v>
      </c>
      <c r="AW71" s="443"/>
      <c r="AX71" s="373">
        <v>0</v>
      </c>
      <c r="AY71" s="443"/>
      <c r="AZ71" s="373">
        <v>0</v>
      </c>
      <c r="BA71" s="443"/>
      <c r="BB71" s="373">
        <v>0</v>
      </c>
      <c r="BC71" s="443"/>
      <c r="BD71" s="373">
        <v>0</v>
      </c>
      <c r="BE71" s="443"/>
      <c r="BF71" s="373">
        <v>0</v>
      </c>
      <c r="BG71" s="443"/>
      <c r="BH71" s="373">
        <v>0</v>
      </c>
      <c r="BI71" s="443"/>
      <c r="BJ71" s="373">
        <v>0</v>
      </c>
      <c r="BK71" s="443"/>
      <c r="BL71" s="424">
        <v>0</v>
      </c>
      <c r="BM71" s="374" t="s">
        <v>1610</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0</v>
      </c>
      <c r="G72" s="443"/>
      <c r="H72" s="370">
        <v>0</v>
      </c>
      <c r="I72" s="443"/>
      <c r="J72" s="370">
        <v>0</v>
      </c>
      <c r="K72" s="443"/>
      <c r="L72" s="370">
        <v>0</v>
      </c>
      <c r="M72" s="443"/>
      <c r="N72" s="370">
        <v>0</v>
      </c>
      <c r="O72" s="443"/>
      <c r="P72" s="370">
        <v>0</v>
      </c>
      <c r="Q72" s="443"/>
      <c r="R72" s="370">
        <v>0</v>
      </c>
      <c r="S72" s="443"/>
      <c r="T72" s="370">
        <v>0</v>
      </c>
      <c r="U72" s="443"/>
      <c r="V72" s="370">
        <v>0</v>
      </c>
      <c r="W72" s="443"/>
      <c r="X72" s="370">
        <v>0</v>
      </c>
      <c r="Y72" s="443"/>
      <c r="Z72" s="370">
        <v>0</v>
      </c>
      <c r="AA72" s="443"/>
      <c r="AB72" s="370">
        <v>0</v>
      </c>
      <c r="AC72" s="443"/>
      <c r="AD72" s="370">
        <v>0</v>
      </c>
      <c r="AE72" s="443"/>
      <c r="AF72" s="370">
        <v>0</v>
      </c>
      <c r="AG72" s="443"/>
      <c r="AH72" s="370">
        <v>0</v>
      </c>
      <c r="AI72" s="443"/>
      <c r="AJ72" s="370">
        <v>0</v>
      </c>
      <c r="AK72" s="443"/>
      <c r="AL72" s="370">
        <v>0</v>
      </c>
      <c r="AM72" s="443"/>
      <c r="AN72" s="370">
        <v>0</v>
      </c>
      <c r="AO72" s="443"/>
      <c r="AP72" s="370">
        <v>0</v>
      </c>
      <c r="AQ72" s="443"/>
      <c r="AR72" s="370">
        <v>0</v>
      </c>
      <c r="AS72" s="443"/>
      <c r="AT72" s="370">
        <v>0</v>
      </c>
      <c r="AU72" s="443"/>
      <c r="AV72" s="370">
        <v>0</v>
      </c>
      <c r="AW72" s="443"/>
      <c r="AX72" s="370">
        <v>0</v>
      </c>
      <c r="AY72" s="443"/>
      <c r="AZ72" s="370">
        <v>0</v>
      </c>
      <c r="BA72" s="443"/>
      <c r="BB72" s="370">
        <v>0</v>
      </c>
      <c r="BC72" s="443"/>
      <c r="BD72" s="370">
        <v>0</v>
      </c>
      <c r="BE72" s="443"/>
      <c r="BF72" s="370">
        <v>0</v>
      </c>
      <c r="BG72" s="443"/>
      <c r="BH72" s="370">
        <v>0</v>
      </c>
      <c r="BI72" s="443"/>
      <c r="BJ72" s="370">
        <v>0</v>
      </c>
      <c r="BK72" s="443"/>
      <c r="BL72" s="432">
        <v>0</v>
      </c>
      <c r="BM72" s="374" t="s">
        <v>1610</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0</v>
      </c>
      <c r="G73" s="443"/>
      <c r="H73" s="373">
        <v>0</v>
      </c>
      <c r="I73" s="443"/>
      <c r="J73" s="373">
        <v>0</v>
      </c>
      <c r="K73" s="443"/>
      <c r="L73" s="373">
        <v>0</v>
      </c>
      <c r="M73" s="443"/>
      <c r="N73" s="373">
        <v>0</v>
      </c>
      <c r="O73" s="443"/>
      <c r="P73" s="373">
        <v>0</v>
      </c>
      <c r="Q73" s="443"/>
      <c r="R73" s="373">
        <v>0</v>
      </c>
      <c r="S73" s="443"/>
      <c r="T73" s="373">
        <v>0</v>
      </c>
      <c r="U73" s="443"/>
      <c r="V73" s="373">
        <v>0</v>
      </c>
      <c r="W73" s="443"/>
      <c r="X73" s="373">
        <v>0</v>
      </c>
      <c r="Y73" s="443"/>
      <c r="Z73" s="373">
        <v>0</v>
      </c>
      <c r="AA73" s="443"/>
      <c r="AB73" s="373">
        <v>0</v>
      </c>
      <c r="AC73" s="443"/>
      <c r="AD73" s="373">
        <v>0</v>
      </c>
      <c r="AE73" s="443"/>
      <c r="AF73" s="373">
        <v>0</v>
      </c>
      <c r="AG73" s="443"/>
      <c r="AH73" s="373">
        <v>0</v>
      </c>
      <c r="AI73" s="443"/>
      <c r="AJ73" s="373">
        <v>0</v>
      </c>
      <c r="AK73" s="443"/>
      <c r="AL73" s="373">
        <v>0</v>
      </c>
      <c r="AM73" s="443"/>
      <c r="AN73" s="373">
        <v>0</v>
      </c>
      <c r="AO73" s="443"/>
      <c r="AP73" s="373">
        <v>0</v>
      </c>
      <c r="AQ73" s="443"/>
      <c r="AR73" s="373">
        <v>0</v>
      </c>
      <c r="AS73" s="443"/>
      <c r="AT73" s="373">
        <v>0</v>
      </c>
      <c r="AU73" s="443"/>
      <c r="AV73" s="373">
        <v>0</v>
      </c>
      <c r="AW73" s="443"/>
      <c r="AX73" s="373">
        <v>0</v>
      </c>
      <c r="AY73" s="443"/>
      <c r="AZ73" s="373">
        <v>0</v>
      </c>
      <c r="BA73" s="443"/>
      <c r="BB73" s="373">
        <v>0</v>
      </c>
      <c r="BC73" s="443"/>
      <c r="BD73" s="373">
        <v>0</v>
      </c>
      <c r="BE73" s="443"/>
      <c r="BF73" s="373">
        <v>0</v>
      </c>
      <c r="BG73" s="443"/>
      <c r="BH73" s="373">
        <v>0</v>
      </c>
      <c r="BI73" s="443"/>
      <c r="BJ73" s="373">
        <v>0</v>
      </c>
      <c r="BK73" s="443"/>
      <c r="BL73" s="424">
        <v>0</v>
      </c>
      <c r="BM73" s="374" t="s">
        <v>1610</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0</v>
      </c>
      <c r="G74" s="443"/>
      <c r="H74" s="373">
        <v>0</v>
      </c>
      <c r="I74" s="443"/>
      <c r="J74" s="373">
        <v>0</v>
      </c>
      <c r="K74" s="443"/>
      <c r="L74" s="373">
        <v>0</v>
      </c>
      <c r="M74" s="443"/>
      <c r="N74" s="373">
        <v>0</v>
      </c>
      <c r="O74" s="443"/>
      <c r="P74" s="373">
        <v>0</v>
      </c>
      <c r="Q74" s="443"/>
      <c r="R74" s="373">
        <v>0</v>
      </c>
      <c r="S74" s="443"/>
      <c r="T74" s="373">
        <v>0</v>
      </c>
      <c r="U74" s="443"/>
      <c r="V74" s="373">
        <v>0</v>
      </c>
      <c r="W74" s="443"/>
      <c r="X74" s="373">
        <v>0</v>
      </c>
      <c r="Y74" s="443"/>
      <c r="Z74" s="373">
        <v>0</v>
      </c>
      <c r="AA74" s="443"/>
      <c r="AB74" s="373">
        <v>0</v>
      </c>
      <c r="AC74" s="443"/>
      <c r="AD74" s="373">
        <v>0</v>
      </c>
      <c r="AE74" s="443"/>
      <c r="AF74" s="373">
        <v>0</v>
      </c>
      <c r="AG74" s="443"/>
      <c r="AH74" s="373">
        <v>0</v>
      </c>
      <c r="AI74" s="443"/>
      <c r="AJ74" s="373">
        <v>0</v>
      </c>
      <c r="AK74" s="443"/>
      <c r="AL74" s="373">
        <v>0</v>
      </c>
      <c r="AM74" s="443"/>
      <c r="AN74" s="373">
        <v>0</v>
      </c>
      <c r="AO74" s="443"/>
      <c r="AP74" s="373">
        <v>0</v>
      </c>
      <c r="AQ74" s="443"/>
      <c r="AR74" s="373">
        <v>0</v>
      </c>
      <c r="AS74" s="443"/>
      <c r="AT74" s="373">
        <v>0</v>
      </c>
      <c r="AU74" s="443"/>
      <c r="AV74" s="373">
        <v>0</v>
      </c>
      <c r="AW74" s="443"/>
      <c r="AX74" s="373">
        <v>0</v>
      </c>
      <c r="AY74" s="443"/>
      <c r="AZ74" s="373">
        <v>0</v>
      </c>
      <c r="BA74" s="443"/>
      <c r="BB74" s="373">
        <v>0</v>
      </c>
      <c r="BC74" s="443"/>
      <c r="BD74" s="373">
        <v>0</v>
      </c>
      <c r="BE74" s="443"/>
      <c r="BF74" s="373">
        <v>0</v>
      </c>
      <c r="BG74" s="443"/>
      <c r="BH74" s="373">
        <v>0</v>
      </c>
      <c r="BI74" s="443"/>
      <c r="BJ74" s="373">
        <v>0</v>
      </c>
      <c r="BK74" s="443"/>
      <c r="BL74" s="424">
        <v>0</v>
      </c>
      <c r="BM74" s="374" t="s">
        <v>1610</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0</v>
      </c>
      <c r="G75" s="443"/>
      <c r="H75" s="373">
        <v>0</v>
      </c>
      <c r="I75" s="443"/>
      <c r="J75" s="373">
        <v>0</v>
      </c>
      <c r="K75" s="443"/>
      <c r="L75" s="373">
        <v>0</v>
      </c>
      <c r="M75" s="443"/>
      <c r="N75" s="373">
        <v>0</v>
      </c>
      <c r="O75" s="443"/>
      <c r="P75" s="373">
        <v>0</v>
      </c>
      <c r="Q75" s="443"/>
      <c r="R75" s="373">
        <v>0</v>
      </c>
      <c r="S75" s="443"/>
      <c r="T75" s="373">
        <v>0</v>
      </c>
      <c r="U75" s="443"/>
      <c r="V75" s="373">
        <v>0</v>
      </c>
      <c r="W75" s="443"/>
      <c r="X75" s="373">
        <v>0</v>
      </c>
      <c r="Y75" s="443"/>
      <c r="Z75" s="373">
        <v>0</v>
      </c>
      <c r="AA75" s="443"/>
      <c r="AB75" s="373">
        <v>0</v>
      </c>
      <c r="AC75" s="443"/>
      <c r="AD75" s="373">
        <v>0</v>
      </c>
      <c r="AE75" s="443"/>
      <c r="AF75" s="373">
        <v>0</v>
      </c>
      <c r="AG75" s="443"/>
      <c r="AH75" s="373">
        <v>0</v>
      </c>
      <c r="AI75" s="443"/>
      <c r="AJ75" s="373">
        <v>0</v>
      </c>
      <c r="AK75" s="443"/>
      <c r="AL75" s="373">
        <v>0</v>
      </c>
      <c r="AM75" s="443"/>
      <c r="AN75" s="373">
        <v>0</v>
      </c>
      <c r="AO75" s="443"/>
      <c r="AP75" s="373">
        <v>0</v>
      </c>
      <c r="AQ75" s="443"/>
      <c r="AR75" s="373">
        <v>0</v>
      </c>
      <c r="AS75" s="443"/>
      <c r="AT75" s="373">
        <v>0</v>
      </c>
      <c r="AU75" s="443"/>
      <c r="AV75" s="373">
        <v>0</v>
      </c>
      <c r="AW75" s="443"/>
      <c r="AX75" s="373">
        <v>0</v>
      </c>
      <c r="AY75" s="443"/>
      <c r="AZ75" s="373">
        <v>0</v>
      </c>
      <c r="BA75" s="443"/>
      <c r="BB75" s="373">
        <v>0</v>
      </c>
      <c r="BC75" s="443"/>
      <c r="BD75" s="373">
        <v>0</v>
      </c>
      <c r="BE75" s="443"/>
      <c r="BF75" s="373">
        <v>0</v>
      </c>
      <c r="BG75" s="443"/>
      <c r="BH75" s="373">
        <v>0</v>
      </c>
      <c r="BI75" s="443"/>
      <c r="BJ75" s="373">
        <v>0</v>
      </c>
      <c r="BK75" s="443"/>
      <c r="BL75" s="424">
        <v>0</v>
      </c>
      <c r="BM75" s="374" t="s">
        <v>1610</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0</v>
      </c>
      <c r="G76" s="443"/>
      <c r="H76" s="373">
        <v>0</v>
      </c>
      <c r="I76" s="443"/>
      <c r="J76" s="373">
        <v>0</v>
      </c>
      <c r="K76" s="443"/>
      <c r="L76" s="373">
        <v>0</v>
      </c>
      <c r="M76" s="443"/>
      <c r="N76" s="373">
        <v>0</v>
      </c>
      <c r="O76" s="443"/>
      <c r="P76" s="373">
        <v>0</v>
      </c>
      <c r="Q76" s="443"/>
      <c r="R76" s="373">
        <v>0</v>
      </c>
      <c r="S76" s="443"/>
      <c r="T76" s="373">
        <v>0</v>
      </c>
      <c r="U76" s="443"/>
      <c r="V76" s="373">
        <v>0</v>
      </c>
      <c r="W76" s="443"/>
      <c r="X76" s="373">
        <v>0</v>
      </c>
      <c r="Y76" s="443"/>
      <c r="Z76" s="373">
        <v>0</v>
      </c>
      <c r="AA76" s="443"/>
      <c r="AB76" s="373">
        <v>0</v>
      </c>
      <c r="AC76" s="443"/>
      <c r="AD76" s="373">
        <v>0</v>
      </c>
      <c r="AE76" s="443"/>
      <c r="AF76" s="373">
        <v>0</v>
      </c>
      <c r="AG76" s="443"/>
      <c r="AH76" s="373">
        <v>0</v>
      </c>
      <c r="AI76" s="443"/>
      <c r="AJ76" s="373">
        <v>0</v>
      </c>
      <c r="AK76" s="443"/>
      <c r="AL76" s="373">
        <v>0</v>
      </c>
      <c r="AM76" s="443"/>
      <c r="AN76" s="373">
        <v>0</v>
      </c>
      <c r="AO76" s="443"/>
      <c r="AP76" s="373">
        <v>0</v>
      </c>
      <c r="AQ76" s="443"/>
      <c r="AR76" s="373">
        <v>0</v>
      </c>
      <c r="AS76" s="443"/>
      <c r="AT76" s="373">
        <v>0</v>
      </c>
      <c r="AU76" s="443"/>
      <c r="AV76" s="373">
        <v>0</v>
      </c>
      <c r="AW76" s="443"/>
      <c r="AX76" s="373">
        <v>0</v>
      </c>
      <c r="AY76" s="443"/>
      <c r="AZ76" s="373">
        <v>0</v>
      </c>
      <c r="BA76" s="443"/>
      <c r="BB76" s="373">
        <v>0</v>
      </c>
      <c r="BC76" s="443"/>
      <c r="BD76" s="373">
        <v>0</v>
      </c>
      <c r="BE76" s="443"/>
      <c r="BF76" s="373">
        <v>0</v>
      </c>
      <c r="BG76" s="443"/>
      <c r="BH76" s="373">
        <v>0</v>
      </c>
      <c r="BI76" s="443"/>
      <c r="BJ76" s="373">
        <v>0</v>
      </c>
      <c r="BK76" s="443"/>
      <c r="BL76" s="424">
        <v>0</v>
      </c>
      <c r="BM76" s="374" t="s">
        <v>1610</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0</v>
      </c>
      <c r="G77" s="443"/>
      <c r="H77" s="370">
        <v>0</v>
      </c>
      <c r="I77" s="443"/>
      <c r="J77" s="370">
        <v>0</v>
      </c>
      <c r="K77" s="443"/>
      <c r="L77" s="370">
        <v>0</v>
      </c>
      <c r="M77" s="443"/>
      <c r="N77" s="370">
        <v>0</v>
      </c>
      <c r="O77" s="443"/>
      <c r="P77" s="370">
        <v>0</v>
      </c>
      <c r="Q77" s="443"/>
      <c r="R77" s="370">
        <v>0</v>
      </c>
      <c r="S77" s="443"/>
      <c r="T77" s="370">
        <v>0</v>
      </c>
      <c r="U77" s="443"/>
      <c r="V77" s="370">
        <v>0</v>
      </c>
      <c r="W77" s="443"/>
      <c r="X77" s="370">
        <v>0</v>
      </c>
      <c r="Y77" s="443"/>
      <c r="Z77" s="370">
        <v>0</v>
      </c>
      <c r="AA77" s="443"/>
      <c r="AB77" s="370">
        <v>0</v>
      </c>
      <c r="AC77" s="443"/>
      <c r="AD77" s="370">
        <v>0</v>
      </c>
      <c r="AE77" s="443"/>
      <c r="AF77" s="370">
        <v>0</v>
      </c>
      <c r="AG77" s="443"/>
      <c r="AH77" s="370">
        <v>0</v>
      </c>
      <c r="AI77" s="443"/>
      <c r="AJ77" s="370">
        <v>0</v>
      </c>
      <c r="AK77" s="443"/>
      <c r="AL77" s="370">
        <v>0</v>
      </c>
      <c r="AM77" s="443"/>
      <c r="AN77" s="370">
        <v>0</v>
      </c>
      <c r="AO77" s="443"/>
      <c r="AP77" s="370">
        <v>0</v>
      </c>
      <c r="AQ77" s="443"/>
      <c r="AR77" s="370">
        <v>0</v>
      </c>
      <c r="AS77" s="443"/>
      <c r="AT77" s="370">
        <v>0</v>
      </c>
      <c r="AU77" s="443"/>
      <c r="AV77" s="370">
        <v>0</v>
      </c>
      <c r="AW77" s="443"/>
      <c r="AX77" s="370">
        <v>0</v>
      </c>
      <c r="AY77" s="443"/>
      <c r="AZ77" s="370">
        <v>0</v>
      </c>
      <c r="BA77" s="443"/>
      <c r="BB77" s="370">
        <v>0</v>
      </c>
      <c r="BC77" s="443"/>
      <c r="BD77" s="370">
        <v>0</v>
      </c>
      <c r="BE77" s="443"/>
      <c r="BF77" s="370">
        <v>0</v>
      </c>
      <c r="BG77" s="443"/>
      <c r="BH77" s="370">
        <v>0</v>
      </c>
      <c r="BI77" s="443"/>
      <c r="BJ77" s="370">
        <v>0</v>
      </c>
      <c r="BK77" s="443"/>
      <c r="BL77" s="432">
        <v>0</v>
      </c>
      <c r="BM77" s="374" t="s">
        <v>1610</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0</v>
      </c>
      <c r="G78" s="443"/>
      <c r="H78" s="370">
        <v>0</v>
      </c>
      <c r="I78" s="443"/>
      <c r="J78" s="370">
        <v>0</v>
      </c>
      <c r="K78" s="443"/>
      <c r="L78" s="370">
        <v>0</v>
      </c>
      <c r="M78" s="443"/>
      <c r="N78" s="370">
        <v>0</v>
      </c>
      <c r="O78" s="443"/>
      <c r="P78" s="370">
        <v>0</v>
      </c>
      <c r="Q78" s="443"/>
      <c r="R78" s="370">
        <v>0</v>
      </c>
      <c r="S78" s="443"/>
      <c r="T78" s="370">
        <v>0</v>
      </c>
      <c r="U78" s="443"/>
      <c r="V78" s="370">
        <v>0</v>
      </c>
      <c r="W78" s="443"/>
      <c r="X78" s="370">
        <v>0</v>
      </c>
      <c r="Y78" s="443"/>
      <c r="Z78" s="370">
        <v>0</v>
      </c>
      <c r="AA78" s="443"/>
      <c r="AB78" s="370">
        <v>0</v>
      </c>
      <c r="AC78" s="443"/>
      <c r="AD78" s="370">
        <v>0</v>
      </c>
      <c r="AE78" s="443"/>
      <c r="AF78" s="370">
        <v>0</v>
      </c>
      <c r="AG78" s="443"/>
      <c r="AH78" s="370">
        <v>0</v>
      </c>
      <c r="AI78" s="443"/>
      <c r="AJ78" s="370">
        <v>0</v>
      </c>
      <c r="AK78" s="443"/>
      <c r="AL78" s="370">
        <v>0</v>
      </c>
      <c r="AM78" s="443"/>
      <c r="AN78" s="370">
        <v>0</v>
      </c>
      <c r="AO78" s="443"/>
      <c r="AP78" s="370">
        <v>0</v>
      </c>
      <c r="AQ78" s="443"/>
      <c r="AR78" s="370">
        <v>0</v>
      </c>
      <c r="AS78" s="443"/>
      <c r="AT78" s="370">
        <v>0</v>
      </c>
      <c r="AU78" s="443"/>
      <c r="AV78" s="370">
        <v>0</v>
      </c>
      <c r="AW78" s="443"/>
      <c r="AX78" s="370">
        <v>0</v>
      </c>
      <c r="AY78" s="443"/>
      <c r="AZ78" s="370">
        <v>0</v>
      </c>
      <c r="BA78" s="443"/>
      <c r="BB78" s="370">
        <v>0</v>
      </c>
      <c r="BC78" s="443"/>
      <c r="BD78" s="370">
        <v>0</v>
      </c>
      <c r="BE78" s="443"/>
      <c r="BF78" s="370">
        <v>0</v>
      </c>
      <c r="BG78" s="443"/>
      <c r="BH78" s="370">
        <v>0</v>
      </c>
      <c r="BI78" s="443"/>
      <c r="BJ78" s="370">
        <v>0</v>
      </c>
      <c r="BK78" s="443"/>
      <c r="BL78" s="432">
        <v>0</v>
      </c>
      <c r="BM78" s="374" t="s">
        <v>1610</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0</v>
      </c>
      <c r="G79" s="443"/>
      <c r="H79" s="370">
        <v>0</v>
      </c>
      <c r="I79" s="443"/>
      <c r="J79" s="370">
        <v>0</v>
      </c>
      <c r="K79" s="443"/>
      <c r="L79" s="370">
        <v>0</v>
      </c>
      <c r="M79" s="443"/>
      <c r="N79" s="370">
        <v>0</v>
      </c>
      <c r="O79" s="443"/>
      <c r="P79" s="370">
        <v>0</v>
      </c>
      <c r="Q79" s="443"/>
      <c r="R79" s="370">
        <v>0</v>
      </c>
      <c r="S79" s="443"/>
      <c r="T79" s="370">
        <v>0</v>
      </c>
      <c r="U79" s="443"/>
      <c r="V79" s="370">
        <v>0</v>
      </c>
      <c r="W79" s="443"/>
      <c r="X79" s="370">
        <v>0</v>
      </c>
      <c r="Y79" s="443"/>
      <c r="Z79" s="370">
        <v>0</v>
      </c>
      <c r="AA79" s="443"/>
      <c r="AB79" s="370">
        <v>0</v>
      </c>
      <c r="AC79" s="443"/>
      <c r="AD79" s="370">
        <v>0</v>
      </c>
      <c r="AE79" s="443"/>
      <c r="AF79" s="370">
        <v>0</v>
      </c>
      <c r="AG79" s="443"/>
      <c r="AH79" s="370">
        <v>0</v>
      </c>
      <c r="AI79" s="443"/>
      <c r="AJ79" s="370">
        <v>0</v>
      </c>
      <c r="AK79" s="443"/>
      <c r="AL79" s="370">
        <v>0</v>
      </c>
      <c r="AM79" s="443"/>
      <c r="AN79" s="370">
        <v>0</v>
      </c>
      <c r="AO79" s="443"/>
      <c r="AP79" s="370">
        <v>0</v>
      </c>
      <c r="AQ79" s="443"/>
      <c r="AR79" s="370">
        <v>0</v>
      </c>
      <c r="AS79" s="443"/>
      <c r="AT79" s="370">
        <v>0</v>
      </c>
      <c r="AU79" s="443"/>
      <c r="AV79" s="370">
        <v>0</v>
      </c>
      <c r="AW79" s="443"/>
      <c r="AX79" s="370">
        <v>0</v>
      </c>
      <c r="AY79" s="443"/>
      <c r="AZ79" s="370">
        <v>0</v>
      </c>
      <c r="BA79" s="443"/>
      <c r="BB79" s="370">
        <v>0</v>
      </c>
      <c r="BC79" s="443"/>
      <c r="BD79" s="370">
        <v>0</v>
      </c>
      <c r="BE79" s="443"/>
      <c r="BF79" s="370">
        <v>0</v>
      </c>
      <c r="BG79" s="443"/>
      <c r="BH79" s="370">
        <v>0</v>
      </c>
      <c r="BI79" s="443"/>
      <c r="BJ79" s="370">
        <v>0</v>
      </c>
      <c r="BK79" s="443"/>
      <c r="BL79" s="432">
        <v>0</v>
      </c>
      <c r="BM79" s="374" t="s">
        <v>1610</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0</v>
      </c>
      <c r="G80" s="443"/>
      <c r="H80" s="373">
        <v>0</v>
      </c>
      <c r="I80" s="443"/>
      <c r="J80" s="373">
        <v>0</v>
      </c>
      <c r="K80" s="443"/>
      <c r="L80" s="373">
        <v>0</v>
      </c>
      <c r="M80" s="443"/>
      <c r="N80" s="373">
        <v>0</v>
      </c>
      <c r="O80" s="443"/>
      <c r="P80" s="373">
        <v>0</v>
      </c>
      <c r="Q80" s="443"/>
      <c r="R80" s="373">
        <v>0</v>
      </c>
      <c r="S80" s="443"/>
      <c r="T80" s="373">
        <v>0</v>
      </c>
      <c r="U80" s="443"/>
      <c r="V80" s="373">
        <v>0</v>
      </c>
      <c r="W80" s="443"/>
      <c r="X80" s="373">
        <v>0</v>
      </c>
      <c r="Y80" s="443"/>
      <c r="Z80" s="373">
        <v>0</v>
      </c>
      <c r="AA80" s="443"/>
      <c r="AB80" s="373">
        <v>0</v>
      </c>
      <c r="AC80" s="443"/>
      <c r="AD80" s="373">
        <v>0</v>
      </c>
      <c r="AE80" s="443"/>
      <c r="AF80" s="373">
        <v>0</v>
      </c>
      <c r="AG80" s="443"/>
      <c r="AH80" s="373">
        <v>0</v>
      </c>
      <c r="AI80" s="443"/>
      <c r="AJ80" s="373">
        <v>0</v>
      </c>
      <c r="AK80" s="443"/>
      <c r="AL80" s="373">
        <v>0</v>
      </c>
      <c r="AM80" s="443"/>
      <c r="AN80" s="373">
        <v>0</v>
      </c>
      <c r="AO80" s="443"/>
      <c r="AP80" s="373">
        <v>0</v>
      </c>
      <c r="AQ80" s="443"/>
      <c r="AR80" s="373">
        <v>0</v>
      </c>
      <c r="AS80" s="443"/>
      <c r="AT80" s="373">
        <v>0</v>
      </c>
      <c r="AU80" s="443"/>
      <c r="AV80" s="373">
        <v>0</v>
      </c>
      <c r="AW80" s="443"/>
      <c r="AX80" s="373">
        <v>0</v>
      </c>
      <c r="AY80" s="443"/>
      <c r="AZ80" s="373">
        <v>0</v>
      </c>
      <c r="BA80" s="443"/>
      <c r="BB80" s="373">
        <v>0</v>
      </c>
      <c r="BC80" s="443"/>
      <c r="BD80" s="373">
        <v>0</v>
      </c>
      <c r="BE80" s="443"/>
      <c r="BF80" s="373">
        <v>0</v>
      </c>
      <c r="BG80" s="443"/>
      <c r="BH80" s="373">
        <v>0</v>
      </c>
      <c r="BI80" s="443"/>
      <c r="BJ80" s="373">
        <v>0</v>
      </c>
      <c r="BK80" s="443"/>
      <c r="BL80" s="424">
        <v>0</v>
      </c>
      <c r="BM80" s="374" t="s">
        <v>1610</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0</v>
      </c>
      <c r="G81" s="443"/>
      <c r="H81" s="373">
        <v>0</v>
      </c>
      <c r="I81" s="443"/>
      <c r="J81" s="373">
        <v>0</v>
      </c>
      <c r="K81" s="443"/>
      <c r="L81" s="373">
        <v>0</v>
      </c>
      <c r="M81" s="443"/>
      <c r="N81" s="373">
        <v>0</v>
      </c>
      <c r="O81" s="443"/>
      <c r="P81" s="373">
        <v>0</v>
      </c>
      <c r="Q81" s="443"/>
      <c r="R81" s="373">
        <v>0</v>
      </c>
      <c r="S81" s="443"/>
      <c r="T81" s="373">
        <v>0</v>
      </c>
      <c r="U81" s="443"/>
      <c r="V81" s="373">
        <v>0</v>
      </c>
      <c r="W81" s="443"/>
      <c r="X81" s="373">
        <v>0</v>
      </c>
      <c r="Y81" s="443"/>
      <c r="Z81" s="373">
        <v>0</v>
      </c>
      <c r="AA81" s="443"/>
      <c r="AB81" s="373">
        <v>0</v>
      </c>
      <c r="AC81" s="443"/>
      <c r="AD81" s="373">
        <v>0</v>
      </c>
      <c r="AE81" s="443"/>
      <c r="AF81" s="373">
        <v>0</v>
      </c>
      <c r="AG81" s="443"/>
      <c r="AH81" s="373">
        <v>0</v>
      </c>
      <c r="AI81" s="443"/>
      <c r="AJ81" s="373">
        <v>0</v>
      </c>
      <c r="AK81" s="443"/>
      <c r="AL81" s="373">
        <v>0</v>
      </c>
      <c r="AM81" s="443"/>
      <c r="AN81" s="373">
        <v>0</v>
      </c>
      <c r="AO81" s="443"/>
      <c r="AP81" s="373">
        <v>0</v>
      </c>
      <c r="AQ81" s="443"/>
      <c r="AR81" s="373">
        <v>0</v>
      </c>
      <c r="AS81" s="443"/>
      <c r="AT81" s="373">
        <v>0</v>
      </c>
      <c r="AU81" s="443"/>
      <c r="AV81" s="373">
        <v>0</v>
      </c>
      <c r="AW81" s="443"/>
      <c r="AX81" s="373">
        <v>0</v>
      </c>
      <c r="AY81" s="443"/>
      <c r="AZ81" s="373">
        <v>0</v>
      </c>
      <c r="BA81" s="443"/>
      <c r="BB81" s="373">
        <v>0</v>
      </c>
      <c r="BC81" s="443"/>
      <c r="BD81" s="373">
        <v>0</v>
      </c>
      <c r="BE81" s="443"/>
      <c r="BF81" s="373">
        <v>0</v>
      </c>
      <c r="BG81" s="443"/>
      <c r="BH81" s="373">
        <v>0</v>
      </c>
      <c r="BI81" s="443"/>
      <c r="BJ81" s="373">
        <v>0</v>
      </c>
      <c r="BK81" s="443"/>
      <c r="BL81" s="424">
        <v>0</v>
      </c>
      <c r="BM81" s="374" t="s">
        <v>1610</v>
      </c>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0</v>
      </c>
      <c r="G82" s="443"/>
      <c r="H82" s="370">
        <v>0</v>
      </c>
      <c r="I82" s="443"/>
      <c r="J82" s="370">
        <v>0</v>
      </c>
      <c r="K82" s="443"/>
      <c r="L82" s="370">
        <v>0</v>
      </c>
      <c r="M82" s="443"/>
      <c r="N82" s="370">
        <v>0</v>
      </c>
      <c r="O82" s="443"/>
      <c r="P82" s="370">
        <v>0</v>
      </c>
      <c r="Q82" s="443"/>
      <c r="R82" s="370">
        <v>0</v>
      </c>
      <c r="S82" s="443"/>
      <c r="T82" s="370">
        <v>0</v>
      </c>
      <c r="U82" s="443"/>
      <c r="V82" s="370">
        <v>0</v>
      </c>
      <c r="W82" s="443"/>
      <c r="X82" s="370">
        <v>0</v>
      </c>
      <c r="Y82" s="443"/>
      <c r="Z82" s="370">
        <v>0</v>
      </c>
      <c r="AA82" s="443"/>
      <c r="AB82" s="370">
        <v>0</v>
      </c>
      <c r="AC82" s="443"/>
      <c r="AD82" s="370">
        <v>0</v>
      </c>
      <c r="AE82" s="443"/>
      <c r="AF82" s="370">
        <v>0</v>
      </c>
      <c r="AG82" s="443"/>
      <c r="AH82" s="370">
        <v>0</v>
      </c>
      <c r="AI82" s="443"/>
      <c r="AJ82" s="370">
        <v>0</v>
      </c>
      <c r="AK82" s="443"/>
      <c r="AL82" s="370">
        <v>0</v>
      </c>
      <c r="AM82" s="443"/>
      <c r="AN82" s="370">
        <v>0</v>
      </c>
      <c r="AO82" s="443"/>
      <c r="AP82" s="370">
        <v>0</v>
      </c>
      <c r="AQ82" s="443"/>
      <c r="AR82" s="370">
        <v>0</v>
      </c>
      <c r="AS82" s="443"/>
      <c r="AT82" s="370">
        <v>0</v>
      </c>
      <c r="AU82" s="443"/>
      <c r="AV82" s="370">
        <v>0</v>
      </c>
      <c r="AW82" s="443"/>
      <c r="AX82" s="370">
        <v>0</v>
      </c>
      <c r="AY82" s="443"/>
      <c r="AZ82" s="370">
        <v>0</v>
      </c>
      <c r="BA82" s="443"/>
      <c r="BB82" s="370">
        <v>0</v>
      </c>
      <c r="BC82" s="443"/>
      <c r="BD82" s="370">
        <v>0</v>
      </c>
      <c r="BE82" s="443"/>
      <c r="BF82" s="370">
        <v>0</v>
      </c>
      <c r="BG82" s="443"/>
      <c r="BH82" s="370">
        <v>0</v>
      </c>
      <c r="BI82" s="443"/>
      <c r="BJ82" s="370">
        <v>0</v>
      </c>
      <c r="BK82" s="443"/>
      <c r="BL82" s="432">
        <v>0</v>
      </c>
      <c r="BM82" s="374" t="s">
        <v>1610</v>
      </c>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0</v>
      </c>
      <c r="G83" s="443"/>
      <c r="H83" s="373">
        <v>0</v>
      </c>
      <c r="I83" s="443"/>
      <c r="J83" s="373">
        <v>0</v>
      </c>
      <c r="K83" s="443"/>
      <c r="L83" s="373">
        <v>0</v>
      </c>
      <c r="M83" s="443"/>
      <c r="N83" s="373">
        <v>0</v>
      </c>
      <c r="O83" s="443"/>
      <c r="P83" s="373">
        <v>0</v>
      </c>
      <c r="Q83" s="443"/>
      <c r="R83" s="373">
        <v>0</v>
      </c>
      <c r="S83" s="443"/>
      <c r="T83" s="373">
        <v>0</v>
      </c>
      <c r="U83" s="443"/>
      <c r="V83" s="373">
        <v>0</v>
      </c>
      <c r="W83" s="443"/>
      <c r="X83" s="373">
        <v>0</v>
      </c>
      <c r="Y83" s="443"/>
      <c r="Z83" s="373">
        <v>0</v>
      </c>
      <c r="AA83" s="443"/>
      <c r="AB83" s="373">
        <v>0</v>
      </c>
      <c r="AC83" s="443"/>
      <c r="AD83" s="373">
        <v>0</v>
      </c>
      <c r="AE83" s="443"/>
      <c r="AF83" s="373">
        <v>0</v>
      </c>
      <c r="AG83" s="443"/>
      <c r="AH83" s="373">
        <v>0</v>
      </c>
      <c r="AI83" s="443"/>
      <c r="AJ83" s="373">
        <v>0</v>
      </c>
      <c r="AK83" s="443"/>
      <c r="AL83" s="373">
        <v>0</v>
      </c>
      <c r="AM83" s="443"/>
      <c r="AN83" s="373">
        <v>0</v>
      </c>
      <c r="AO83" s="443"/>
      <c r="AP83" s="373">
        <v>0</v>
      </c>
      <c r="AQ83" s="443"/>
      <c r="AR83" s="373">
        <v>0</v>
      </c>
      <c r="AS83" s="443"/>
      <c r="AT83" s="373">
        <v>0</v>
      </c>
      <c r="AU83" s="443"/>
      <c r="AV83" s="373">
        <v>0</v>
      </c>
      <c r="AW83" s="443"/>
      <c r="AX83" s="373">
        <v>0</v>
      </c>
      <c r="AY83" s="443"/>
      <c r="AZ83" s="373">
        <v>0</v>
      </c>
      <c r="BA83" s="443"/>
      <c r="BB83" s="373">
        <v>0</v>
      </c>
      <c r="BC83" s="443"/>
      <c r="BD83" s="373">
        <v>0</v>
      </c>
      <c r="BE83" s="443"/>
      <c r="BF83" s="373">
        <v>0</v>
      </c>
      <c r="BG83" s="443"/>
      <c r="BH83" s="373">
        <v>0</v>
      </c>
      <c r="BI83" s="443"/>
      <c r="BJ83" s="373">
        <v>0</v>
      </c>
      <c r="BK83" s="443"/>
      <c r="BL83" s="424">
        <v>0</v>
      </c>
      <c r="BM83" s="374" t="s">
        <v>1610</v>
      </c>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0</v>
      </c>
      <c r="G84" s="443"/>
      <c r="H84" s="373">
        <v>0</v>
      </c>
      <c r="I84" s="443"/>
      <c r="J84" s="373">
        <v>0</v>
      </c>
      <c r="K84" s="443"/>
      <c r="L84" s="373">
        <v>0</v>
      </c>
      <c r="M84" s="443"/>
      <c r="N84" s="373">
        <v>0</v>
      </c>
      <c r="O84" s="443"/>
      <c r="P84" s="373">
        <v>0</v>
      </c>
      <c r="Q84" s="443"/>
      <c r="R84" s="373">
        <v>0</v>
      </c>
      <c r="S84" s="443"/>
      <c r="T84" s="373">
        <v>0</v>
      </c>
      <c r="U84" s="443"/>
      <c r="V84" s="373">
        <v>0</v>
      </c>
      <c r="W84" s="443"/>
      <c r="X84" s="373">
        <v>0</v>
      </c>
      <c r="Y84" s="443"/>
      <c r="Z84" s="373">
        <v>0</v>
      </c>
      <c r="AA84" s="443"/>
      <c r="AB84" s="373">
        <v>0</v>
      </c>
      <c r="AC84" s="443"/>
      <c r="AD84" s="373">
        <v>0</v>
      </c>
      <c r="AE84" s="443"/>
      <c r="AF84" s="373">
        <v>0</v>
      </c>
      <c r="AG84" s="443"/>
      <c r="AH84" s="373">
        <v>0</v>
      </c>
      <c r="AI84" s="443"/>
      <c r="AJ84" s="373">
        <v>0</v>
      </c>
      <c r="AK84" s="443"/>
      <c r="AL84" s="373">
        <v>0</v>
      </c>
      <c r="AM84" s="443"/>
      <c r="AN84" s="373">
        <v>0</v>
      </c>
      <c r="AO84" s="443"/>
      <c r="AP84" s="373">
        <v>0</v>
      </c>
      <c r="AQ84" s="443"/>
      <c r="AR84" s="373">
        <v>0</v>
      </c>
      <c r="AS84" s="443"/>
      <c r="AT84" s="373">
        <v>0</v>
      </c>
      <c r="AU84" s="443"/>
      <c r="AV84" s="373">
        <v>0</v>
      </c>
      <c r="AW84" s="443"/>
      <c r="AX84" s="373">
        <v>0</v>
      </c>
      <c r="AY84" s="443"/>
      <c r="AZ84" s="373">
        <v>0</v>
      </c>
      <c r="BA84" s="443"/>
      <c r="BB84" s="373">
        <v>0</v>
      </c>
      <c r="BC84" s="443"/>
      <c r="BD84" s="373">
        <v>0</v>
      </c>
      <c r="BE84" s="443"/>
      <c r="BF84" s="373">
        <v>0</v>
      </c>
      <c r="BG84" s="443"/>
      <c r="BH84" s="373">
        <v>0</v>
      </c>
      <c r="BI84" s="443"/>
      <c r="BJ84" s="373">
        <v>0</v>
      </c>
      <c r="BK84" s="443"/>
      <c r="BL84" s="424">
        <v>0</v>
      </c>
      <c r="BM84" s="374" t="s">
        <v>1610</v>
      </c>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0</v>
      </c>
      <c r="G85" s="443"/>
      <c r="H85" s="370">
        <v>0</v>
      </c>
      <c r="I85" s="443"/>
      <c r="J85" s="370">
        <v>0</v>
      </c>
      <c r="K85" s="443"/>
      <c r="L85" s="370">
        <v>0</v>
      </c>
      <c r="M85" s="443"/>
      <c r="N85" s="370">
        <v>0</v>
      </c>
      <c r="O85" s="443"/>
      <c r="P85" s="370">
        <v>0</v>
      </c>
      <c r="Q85" s="443"/>
      <c r="R85" s="370">
        <v>0</v>
      </c>
      <c r="S85" s="443"/>
      <c r="T85" s="370">
        <v>0</v>
      </c>
      <c r="U85" s="443"/>
      <c r="V85" s="370">
        <v>0</v>
      </c>
      <c r="W85" s="443"/>
      <c r="X85" s="370">
        <v>0</v>
      </c>
      <c r="Y85" s="443"/>
      <c r="Z85" s="370">
        <v>0</v>
      </c>
      <c r="AA85" s="443"/>
      <c r="AB85" s="370">
        <v>0</v>
      </c>
      <c r="AC85" s="443"/>
      <c r="AD85" s="370">
        <v>0</v>
      </c>
      <c r="AE85" s="443"/>
      <c r="AF85" s="370">
        <v>0</v>
      </c>
      <c r="AG85" s="443"/>
      <c r="AH85" s="370">
        <v>0</v>
      </c>
      <c r="AI85" s="443"/>
      <c r="AJ85" s="370">
        <v>0</v>
      </c>
      <c r="AK85" s="443"/>
      <c r="AL85" s="370">
        <v>0</v>
      </c>
      <c r="AM85" s="443"/>
      <c r="AN85" s="370">
        <v>0</v>
      </c>
      <c r="AO85" s="443"/>
      <c r="AP85" s="370">
        <v>0</v>
      </c>
      <c r="AQ85" s="443"/>
      <c r="AR85" s="370">
        <v>0</v>
      </c>
      <c r="AS85" s="443"/>
      <c r="AT85" s="370">
        <v>0</v>
      </c>
      <c r="AU85" s="443"/>
      <c r="AV85" s="370">
        <v>0</v>
      </c>
      <c r="AW85" s="443"/>
      <c r="AX85" s="370">
        <v>0</v>
      </c>
      <c r="AY85" s="443"/>
      <c r="AZ85" s="370">
        <v>0</v>
      </c>
      <c r="BA85" s="443"/>
      <c r="BB85" s="370">
        <v>0</v>
      </c>
      <c r="BC85" s="443"/>
      <c r="BD85" s="370">
        <v>0</v>
      </c>
      <c r="BE85" s="443"/>
      <c r="BF85" s="370">
        <v>0</v>
      </c>
      <c r="BG85" s="443"/>
      <c r="BH85" s="370">
        <v>0</v>
      </c>
      <c r="BI85" s="443"/>
      <c r="BJ85" s="370">
        <v>0</v>
      </c>
      <c r="BK85" s="443"/>
      <c r="BL85" s="432">
        <v>0</v>
      </c>
      <c r="BM85" s="374" t="s">
        <v>1610</v>
      </c>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0</v>
      </c>
      <c r="G86" s="443"/>
      <c r="H86" s="373">
        <v>0</v>
      </c>
      <c r="I86" s="443"/>
      <c r="J86" s="373">
        <v>0</v>
      </c>
      <c r="K86" s="443"/>
      <c r="L86" s="373">
        <v>0</v>
      </c>
      <c r="M86" s="443"/>
      <c r="N86" s="373">
        <v>0</v>
      </c>
      <c r="O86" s="443"/>
      <c r="P86" s="373">
        <v>0</v>
      </c>
      <c r="Q86" s="443"/>
      <c r="R86" s="373">
        <v>0</v>
      </c>
      <c r="S86" s="443"/>
      <c r="T86" s="373">
        <v>0</v>
      </c>
      <c r="U86" s="443"/>
      <c r="V86" s="373">
        <v>0</v>
      </c>
      <c r="W86" s="443"/>
      <c r="X86" s="373">
        <v>0</v>
      </c>
      <c r="Y86" s="443"/>
      <c r="Z86" s="373">
        <v>0</v>
      </c>
      <c r="AA86" s="443"/>
      <c r="AB86" s="373">
        <v>0</v>
      </c>
      <c r="AC86" s="443"/>
      <c r="AD86" s="373">
        <v>0</v>
      </c>
      <c r="AE86" s="443"/>
      <c r="AF86" s="373">
        <v>0</v>
      </c>
      <c r="AG86" s="443"/>
      <c r="AH86" s="373">
        <v>0</v>
      </c>
      <c r="AI86" s="443"/>
      <c r="AJ86" s="373">
        <v>0</v>
      </c>
      <c r="AK86" s="443"/>
      <c r="AL86" s="373">
        <v>0</v>
      </c>
      <c r="AM86" s="443"/>
      <c r="AN86" s="373">
        <v>0</v>
      </c>
      <c r="AO86" s="443"/>
      <c r="AP86" s="373">
        <v>0</v>
      </c>
      <c r="AQ86" s="443"/>
      <c r="AR86" s="373">
        <v>0</v>
      </c>
      <c r="AS86" s="443"/>
      <c r="AT86" s="373">
        <v>0</v>
      </c>
      <c r="AU86" s="443"/>
      <c r="AV86" s="373">
        <v>0</v>
      </c>
      <c r="AW86" s="443"/>
      <c r="AX86" s="373">
        <v>0</v>
      </c>
      <c r="AY86" s="443"/>
      <c r="AZ86" s="373">
        <v>0</v>
      </c>
      <c r="BA86" s="443"/>
      <c r="BB86" s="373">
        <v>0</v>
      </c>
      <c r="BC86" s="443"/>
      <c r="BD86" s="373">
        <v>0</v>
      </c>
      <c r="BE86" s="443"/>
      <c r="BF86" s="373">
        <v>0</v>
      </c>
      <c r="BG86" s="443"/>
      <c r="BH86" s="373">
        <v>0</v>
      </c>
      <c r="BI86" s="443"/>
      <c r="BJ86" s="373">
        <v>0</v>
      </c>
      <c r="BK86" s="443"/>
      <c r="BL86" s="424">
        <v>0</v>
      </c>
      <c r="BM86" s="374" t="s">
        <v>1610</v>
      </c>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0</v>
      </c>
      <c r="G87" s="443"/>
      <c r="H87" s="373">
        <v>0</v>
      </c>
      <c r="I87" s="443"/>
      <c r="J87" s="373">
        <v>0</v>
      </c>
      <c r="K87" s="443"/>
      <c r="L87" s="373">
        <v>0</v>
      </c>
      <c r="M87" s="443"/>
      <c r="N87" s="373">
        <v>0</v>
      </c>
      <c r="O87" s="443"/>
      <c r="P87" s="373">
        <v>0</v>
      </c>
      <c r="Q87" s="443"/>
      <c r="R87" s="373">
        <v>0</v>
      </c>
      <c r="S87" s="443"/>
      <c r="T87" s="373">
        <v>0</v>
      </c>
      <c r="U87" s="443"/>
      <c r="V87" s="373">
        <v>0</v>
      </c>
      <c r="W87" s="443"/>
      <c r="X87" s="373">
        <v>0</v>
      </c>
      <c r="Y87" s="443"/>
      <c r="Z87" s="373">
        <v>0</v>
      </c>
      <c r="AA87" s="443"/>
      <c r="AB87" s="373">
        <v>0</v>
      </c>
      <c r="AC87" s="443"/>
      <c r="AD87" s="373">
        <v>0</v>
      </c>
      <c r="AE87" s="443"/>
      <c r="AF87" s="373">
        <v>0</v>
      </c>
      <c r="AG87" s="443"/>
      <c r="AH87" s="373">
        <v>0</v>
      </c>
      <c r="AI87" s="443"/>
      <c r="AJ87" s="373">
        <v>0</v>
      </c>
      <c r="AK87" s="443"/>
      <c r="AL87" s="373">
        <v>0</v>
      </c>
      <c r="AM87" s="443"/>
      <c r="AN87" s="373">
        <v>0</v>
      </c>
      <c r="AO87" s="443"/>
      <c r="AP87" s="373">
        <v>0</v>
      </c>
      <c r="AQ87" s="443"/>
      <c r="AR87" s="373">
        <v>0</v>
      </c>
      <c r="AS87" s="443"/>
      <c r="AT87" s="373">
        <v>0</v>
      </c>
      <c r="AU87" s="443"/>
      <c r="AV87" s="373">
        <v>0</v>
      </c>
      <c r="AW87" s="443"/>
      <c r="AX87" s="373">
        <v>0</v>
      </c>
      <c r="AY87" s="443"/>
      <c r="AZ87" s="373">
        <v>0</v>
      </c>
      <c r="BA87" s="443"/>
      <c r="BB87" s="373">
        <v>0</v>
      </c>
      <c r="BC87" s="443"/>
      <c r="BD87" s="373">
        <v>0</v>
      </c>
      <c r="BE87" s="443"/>
      <c r="BF87" s="373">
        <v>0</v>
      </c>
      <c r="BG87" s="443"/>
      <c r="BH87" s="373">
        <v>0</v>
      </c>
      <c r="BI87" s="443"/>
      <c r="BJ87" s="373">
        <v>0</v>
      </c>
      <c r="BK87" s="443"/>
      <c r="BL87" s="424">
        <v>0</v>
      </c>
      <c r="BM87" s="374" t="s">
        <v>1610</v>
      </c>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0</v>
      </c>
      <c r="G88" s="443"/>
      <c r="H88" s="373">
        <v>0</v>
      </c>
      <c r="I88" s="443"/>
      <c r="J88" s="373">
        <v>0</v>
      </c>
      <c r="K88" s="443"/>
      <c r="L88" s="373">
        <v>0</v>
      </c>
      <c r="M88" s="443"/>
      <c r="N88" s="373">
        <v>0</v>
      </c>
      <c r="O88" s="443"/>
      <c r="P88" s="373">
        <v>0</v>
      </c>
      <c r="Q88" s="443"/>
      <c r="R88" s="373">
        <v>0</v>
      </c>
      <c r="S88" s="443"/>
      <c r="T88" s="373">
        <v>0</v>
      </c>
      <c r="U88" s="443"/>
      <c r="V88" s="373">
        <v>0</v>
      </c>
      <c r="W88" s="443"/>
      <c r="X88" s="373">
        <v>0</v>
      </c>
      <c r="Y88" s="443"/>
      <c r="Z88" s="373">
        <v>0</v>
      </c>
      <c r="AA88" s="443"/>
      <c r="AB88" s="373">
        <v>0</v>
      </c>
      <c r="AC88" s="443"/>
      <c r="AD88" s="373">
        <v>0</v>
      </c>
      <c r="AE88" s="443"/>
      <c r="AF88" s="373">
        <v>0</v>
      </c>
      <c r="AG88" s="443"/>
      <c r="AH88" s="373">
        <v>0</v>
      </c>
      <c r="AI88" s="443"/>
      <c r="AJ88" s="373">
        <v>0</v>
      </c>
      <c r="AK88" s="443"/>
      <c r="AL88" s="373">
        <v>0</v>
      </c>
      <c r="AM88" s="443"/>
      <c r="AN88" s="373">
        <v>0</v>
      </c>
      <c r="AO88" s="443"/>
      <c r="AP88" s="373">
        <v>0</v>
      </c>
      <c r="AQ88" s="443"/>
      <c r="AR88" s="373">
        <v>0</v>
      </c>
      <c r="AS88" s="443"/>
      <c r="AT88" s="373">
        <v>0</v>
      </c>
      <c r="AU88" s="443"/>
      <c r="AV88" s="373">
        <v>0</v>
      </c>
      <c r="AW88" s="443"/>
      <c r="AX88" s="373">
        <v>0</v>
      </c>
      <c r="AY88" s="443"/>
      <c r="AZ88" s="373">
        <v>0</v>
      </c>
      <c r="BA88" s="443"/>
      <c r="BB88" s="373">
        <v>0</v>
      </c>
      <c r="BC88" s="443"/>
      <c r="BD88" s="373">
        <v>0</v>
      </c>
      <c r="BE88" s="443"/>
      <c r="BF88" s="373">
        <v>0</v>
      </c>
      <c r="BG88" s="443"/>
      <c r="BH88" s="373">
        <v>0</v>
      </c>
      <c r="BI88" s="443"/>
      <c r="BJ88" s="373">
        <v>0</v>
      </c>
      <c r="BK88" s="443"/>
      <c r="BL88" s="424">
        <v>0</v>
      </c>
      <c r="BM88" s="374" t="s">
        <v>1610</v>
      </c>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v>
      </c>
      <c r="G89" s="443"/>
      <c r="H89" s="370">
        <v>0</v>
      </c>
      <c r="I89" s="443"/>
      <c r="J89" s="370">
        <v>0</v>
      </c>
      <c r="K89" s="443"/>
      <c r="L89" s="370">
        <v>0</v>
      </c>
      <c r="M89" s="443"/>
      <c r="N89" s="370">
        <v>0</v>
      </c>
      <c r="O89" s="443"/>
      <c r="P89" s="370">
        <v>0</v>
      </c>
      <c r="Q89" s="443"/>
      <c r="R89" s="370">
        <v>0</v>
      </c>
      <c r="S89" s="443"/>
      <c r="T89" s="370">
        <v>0</v>
      </c>
      <c r="U89" s="443"/>
      <c r="V89" s="370">
        <v>0</v>
      </c>
      <c r="W89" s="443"/>
      <c r="X89" s="370">
        <v>0</v>
      </c>
      <c r="Y89" s="443"/>
      <c r="Z89" s="370">
        <v>0</v>
      </c>
      <c r="AA89" s="443"/>
      <c r="AB89" s="370">
        <v>0</v>
      </c>
      <c r="AC89" s="443"/>
      <c r="AD89" s="370">
        <v>0</v>
      </c>
      <c r="AE89" s="443"/>
      <c r="AF89" s="370">
        <v>0</v>
      </c>
      <c r="AG89" s="443"/>
      <c r="AH89" s="370">
        <v>0</v>
      </c>
      <c r="AI89" s="443"/>
      <c r="AJ89" s="370">
        <v>0</v>
      </c>
      <c r="AK89" s="443"/>
      <c r="AL89" s="370">
        <v>0</v>
      </c>
      <c r="AM89" s="443"/>
      <c r="AN89" s="370">
        <v>0</v>
      </c>
      <c r="AO89" s="443"/>
      <c r="AP89" s="370">
        <v>0</v>
      </c>
      <c r="AQ89" s="443"/>
      <c r="AR89" s="370">
        <v>0</v>
      </c>
      <c r="AS89" s="443"/>
      <c r="AT89" s="370">
        <v>0</v>
      </c>
      <c r="AU89" s="443"/>
      <c r="AV89" s="370">
        <v>0</v>
      </c>
      <c r="AW89" s="443"/>
      <c r="AX89" s="370">
        <v>0</v>
      </c>
      <c r="AY89" s="443"/>
      <c r="AZ89" s="370">
        <v>0</v>
      </c>
      <c r="BA89" s="443"/>
      <c r="BB89" s="370">
        <v>0</v>
      </c>
      <c r="BC89" s="443"/>
      <c r="BD89" s="370">
        <v>0</v>
      </c>
      <c r="BE89" s="443"/>
      <c r="BF89" s="370">
        <v>0</v>
      </c>
      <c r="BG89" s="443"/>
      <c r="BH89" s="370">
        <v>0</v>
      </c>
      <c r="BI89" s="443"/>
      <c r="BJ89" s="370">
        <v>0</v>
      </c>
      <c r="BK89" s="443"/>
      <c r="BL89" s="432">
        <v>0</v>
      </c>
      <c r="BM89" s="374" t="s">
        <v>1610</v>
      </c>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443"/>
      <c r="H90" s="370">
        <v>0</v>
      </c>
      <c r="I90" s="443"/>
      <c r="J90" s="370">
        <v>0</v>
      </c>
      <c r="K90" s="443"/>
      <c r="L90" s="370">
        <v>0</v>
      </c>
      <c r="M90" s="443"/>
      <c r="N90" s="370">
        <v>0</v>
      </c>
      <c r="O90" s="443"/>
      <c r="P90" s="370">
        <v>0</v>
      </c>
      <c r="Q90" s="443"/>
      <c r="R90" s="370">
        <v>0</v>
      </c>
      <c r="S90" s="443"/>
      <c r="T90" s="370">
        <v>0</v>
      </c>
      <c r="U90" s="443"/>
      <c r="V90" s="370">
        <v>0</v>
      </c>
      <c r="W90" s="443"/>
      <c r="X90" s="370">
        <v>0</v>
      </c>
      <c r="Y90" s="443"/>
      <c r="Z90" s="370">
        <v>0</v>
      </c>
      <c r="AA90" s="443"/>
      <c r="AB90" s="370">
        <v>0</v>
      </c>
      <c r="AC90" s="443"/>
      <c r="AD90" s="370">
        <v>0</v>
      </c>
      <c r="AE90" s="443"/>
      <c r="AF90" s="370">
        <v>0</v>
      </c>
      <c r="AG90" s="443"/>
      <c r="AH90" s="370">
        <v>0</v>
      </c>
      <c r="AI90" s="443"/>
      <c r="AJ90" s="370">
        <v>0</v>
      </c>
      <c r="AK90" s="443"/>
      <c r="AL90" s="370">
        <v>0</v>
      </c>
      <c r="AM90" s="443"/>
      <c r="AN90" s="370">
        <v>0</v>
      </c>
      <c r="AO90" s="443"/>
      <c r="AP90" s="370">
        <v>0</v>
      </c>
      <c r="AQ90" s="443"/>
      <c r="AR90" s="370">
        <v>0</v>
      </c>
      <c r="AS90" s="443"/>
      <c r="AT90" s="370">
        <v>0</v>
      </c>
      <c r="AU90" s="443"/>
      <c r="AV90" s="370">
        <v>0</v>
      </c>
      <c r="AW90" s="443"/>
      <c r="AX90" s="370">
        <v>0</v>
      </c>
      <c r="AY90" s="443"/>
      <c r="AZ90" s="370">
        <v>0</v>
      </c>
      <c r="BA90" s="443"/>
      <c r="BB90" s="370">
        <v>0</v>
      </c>
      <c r="BC90" s="443"/>
      <c r="BD90" s="370">
        <v>0</v>
      </c>
      <c r="BE90" s="443"/>
      <c r="BF90" s="370">
        <v>0</v>
      </c>
      <c r="BG90" s="443"/>
      <c r="BH90" s="370">
        <v>0</v>
      </c>
      <c r="BI90" s="443"/>
      <c r="BJ90" s="370">
        <v>0</v>
      </c>
      <c r="BK90" s="443"/>
      <c r="BL90" s="432">
        <v>0</v>
      </c>
      <c r="BM90" s="374" t="s">
        <v>1610</v>
      </c>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0</v>
      </c>
      <c r="G91" s="393"/>
      <c r="H91" s="386">
        <v>0</v>
      </c>
      <c r="I91" s="393"/>
      <c r="J91" s="386">
        <v>0</v>
      </c>
      <c r="K91" s="393"/>
      <c r="L91" s="386">
        <v>0</v>
      </c>
      <c r="M91" s="393"/>
      <c r="N91" s="386">
        <v>0</v>
      </c>
      <c r="O91" s="393"/>
      <c r="P91" s="386">
        <v>0</v>
      </c>
      <c r="Q91" s="393"/>
      <c r="R91" s="386">
        <v>0</v>
      </c>
      <c r="S91" s="393"/>
      <c r="T91" s="386">
        <v>0</v>
      </c>
      <c r="U91" s="393"/>
      <c r="V91" s="386">
        <v>0</v>
      </c>
      <c r="W91" s="393"/>
      <c r="X91" s="386">
        <v>0</v>
      </c>
      <c r="Y91" s="393"/>
      <c r="Z91" s="386">
        <v>0</v>
      </c>
      <c r="AA91" s="393"/>
      <c r="AB91" s="386">
        <v>0</v>
      </c>
      <c r="AC91" s="393"/>
      <c r="AD91" s="386">
        <v>0</v>
      </c>
      <c r="AE91" s="393"/>
      <c r="AF91" s="386">
        <v>0</v>
      </c>
      <c r="AG91" s="393"/>
      <c r="AH91" s="386">
        <v>0</v>
      </c>
      <c r="AI91" s="393"/>
      <c r="AJ91" s="386">
        <v>0</v>
      </c>
      <c r="AK91" s="393"/>
      <c r="AL91" s="386">
        <v>0</v>
      </c>
      <c r="AM91" s="393"/>
      <c r="AN91" s="386">
        <v>0</v>
      </c>
      <c r="AO91" s="393"/>
      <c r="AP91" s="386">
        <v>0</v>
      </c>
      <c r="AQ91" s="393"/>
      <c r="AR91" s="386">
        <v>0</v>
      </c>
      <c r="AS91" s="393"/>
      <c r="AT91" s="386">
        <v>0</v>
      </c>
      <c r="AU91" s="393"/>
      <c r="AV91" s="386">
        <v>0</v>
      </c>
      <c r="AW91" s="393"/>
      <c r="AX91" s="386">
        <v>0</v>
      </c>
      <c r="AY91" s="393"/>
      <c r="AZ91" s="386">
        <v>0</v>
      </c>
      <c r="BA91" s="393"/>
      <c r="BB91" s="386">
        <v>0</v>
      </c>
      <c r="BC91" s="393"/>
      <c r="BD91" s="386">
        <v>0</v>
      </c>
      <c r="BE91" s="393"/>
      <c r="BF91" s="386">
        <v>0</v>
      </c>
      <c r="BG91" s="393"/>
      <c r="BH91" s="386">
        <v>0</v>
      </c>
      <c r="BI91" s="393"/>
      <c r="BJ91" s="386">
        <v>0</v>
      </c>
      <c r="BK91" s="393"/>
      <c r="BL91" s="435">
        <v>0</v>
      </c>
      <c r="BM91" s="397" t="s">
        <v>1610</v>
      </c>
      <c r="CJ91" s="310"/>
      <c r="CK91" s="303"/>
      <c r="CL91" s="310"/>
      <c r="CM91" s="304" t="s">
        <v>30</v>
      </c>
      <c r="CN91" s="303" t="s">
        <v>946</v>
      </c>
      <c r="CO91" s="310"/>
      <c r="CP91" s="310"/>
      <c r="CQ91" s="310"/>
      <c r="CR91" s="310"/>
      <c r="CS91" s="310"/>
      <c r="CT91" s="310"/>
    </row>
    <row r="92" spans="1:98" ht="13">
      <c r="A92" s="152"/>
      <c r="B92" s="5"/>
      <c r="C92" s="222"/>
      <c r="D92" s="588" t="s">
        <v>151</v>
      </c>
      <c r="E92" s="589"/>
      <c r="F92" s="387">
        <v>0</v>
      </c>
      <c r="G92" s="443"/>
      <c r="H92" s="389">
        <v>0</v>
      </c>
      <c r="I92" s="443"/>
      <c r="J92" s="389">
        <v>0</v>
      </c>
      <c r="K92" s="443"/>
      <c r="L92" s="389">
        <v>0</v>
      </c>
      <c r="M92" s="443"/>
      <c r="N92" s="389">
        <v>0</v>
      </c>
      <c r="O92" s="443"/>
      <c r="P92" s="389">
        <v>0</v>
      </c>
      <c r="Q92" s="443"/>
      <c r="R92" s="389">
        <v>0</v>
      </c>
      <c r="S92" s="443"/>
      <c r="T92" s="389">
        <v>0</v>
      </c>
      <c r="U92" s="443"/>
      <c r="V92" s="389">
        <v>0</v>
      </c>
      <c r="W92" s="443"/>
      <c r="X92" s="389">
        <v>0</v>
      </c>
      <c r="Y92" s="443"/>
      <c r="Z92" s="389">
        <v>0</v>
      </c>
      <c r="AA92" s="443"/>
      <c r="AB92" s="389">
        <v>0</v>
      </c>
      <c r="AC92" s="443"/>
      <c r="AD92" s="389">
        <v>0</v>
      </c>
      <c r="AE92" s="443"/>
      <c r="AF92" s="389">
        <v>0</v>
      </c>
      <c r="AG92" s="443"/>
      <c r="AH92" s="389">
        <v>0</v>
      </c>
      <c r="AI92" s="443"/>
      <c r="AJ92" s="389">
        <v>0</v>
      </c>
      <c r="AK92" s="443"/>
      <c r="AL92" s="389">
        <v>0</v>
      </c>
      <c r="AM92" s="443"/>
      <c r="AN92" s="389">
        <v>0</v>
      </c>
      <c r="AO92" s="443"/>
      <c r="AP92" s="389">
        <v>0</v>
      </c>
      <c r="AQ92" s="443"/>
      <c r="AR92" s="389">
        <v>0</v>
      </c>
      <c r="AS92" s="443"/>
      <c r="AT92" s="389">
        <v>0</v>
      </c>
      <c r="AU92" s="443"/>
      <c r="AV92" s="389">
        <v>0</v>
      </c>
      <c r="AW92" s="443"/>
      <c r="AX92" s="389">
        <v>0</v>
      </c>
      <c r="AY92" s="443"/>
      <c r="AZ92" s="389">
        <v>0</v>
      </c>
      <c r="BA92" s="443"/>
      <c r="BB92" s="389">
        <v>0</v>
      </c>
      <c r="BC92" s="443"/>
      <c r="BD92" s="389">
        <v>0</v>
      </c>
      <c r="BE92" s="443"/>
      <c r="BF92" s="389">
        <v>0</v>
      </c>
      <c r="BG92" s="443"/>
      <c r="BH92" s="389">
        <v>0</v>
      </c>
      <c r="BI92" s="443"/>
      <c r="BJ92" s="389">
        <v>0</v>
      </c>
      <c r="BK92" s="443"/>
      <c r="BL92" s="423">
        <v>0</v>
      </c>
      <c r="BM92" s="374" t="s">
        <v>1610</v>
      </c>
      <c r="CJ92" s="310"/>
      <c r="CK92" s="303"/>
      <c r="CL92" s="310"/>
      <c r="CM92" s="304" t="s">
        <v>961</v>
      </c>
      <c r="CN92" s="303" t="s">
        <v>946</v>
      </c>
      <c r="CO92" s="310"/>
      <c r="CP92" s="310"/>
      <c r="CQ92" s="310"/>
      <c r="CR92" s="310"/>
      <c r="CS92" s="310"/>
      <c r="CT92" s="310"/>
    </row>
    <row r="93" spans="1:98" ht="13">
      <c r="A93" s="39"/>
      <c r="B93" s="5"/>
      <c r="C93" s="222"/>
      <c r="D93" s="590" t="s">
        <v>431</v>
      </c>
      <c r="E93" s="589"/>
      <c r="F93" s="387">
        <v>0</v>
      </c>
      <c r="G93" s="443"/>
      <c r="H93" s="389">
        <v>0</v>
      </c>
      <c r="I93" s="443"/>
      <c r="J93" s="389">
        <v>0</v>
      </c>
      <c r="K93" s="443"/>
      <c r="L93" s="389">
        <v>0</v>
      </c>
      <c r="M93" s="443"/>
      <c r="N93" s="389">
        <v>0</v>
      </c>
      <c r="O93" s="443"/>
      <c r="P93" s="389">
        <v>0</v>
      </c>
      <c r="Q93" s="443"/>
      <c r="R93" s="389">
        <v>0</v>
      </c>
      <c r="S93" s="443"/>
      <c r="T93" s="389">
        <v>0</v>
      </c>
      <c r="U93" s="443"/>
      <c r="V93" s="389">
        <v>0</v>
      </c>
      <c r="W93" s="443"/>
      <c r="X93" s="389">
        <v>0</v>
      </c>
      <c r="Y93" s="443"/>
      <c r="Z93" s="389">
        <v>0</v>
      </c>
      <c r="AA93" s="443"/>
      <c r="AB93" s="389">
        <v>0</v>
      </c>
      <c r="AC93" s="443"/>
      <c r="AD93" s="389">
        <v>0</v>
      </c>
      <c r="AE93" s="443"/>
      <c r="AF93" s="389">
        <v>0</v>
      </c>
      <c r="AG93" s="443"/>
      <c r="AH93" s="389">
        <v>0</v>
      </c>
      <c r="AI93" s="443"/>
      <c r="AJ93" s="389">
        <v>0</v>
      </c>
      <c r="AK93" s="443"/>
      <c r="AL93" s="389">
        <v>0</v>
      </c>
      <c r="AM93" s="443"/>
      <c r="AN93" s="389">
        <v>0</v>
      </c>
      <c r="AO93" s="443"/>
      <c r="AP93" s="389">
        <v>0</v>
      </c>
      <c r="AQ93" s="443"/>
      <c r="AR93" s="389">
        <v>0</v>
      </c>
      <c r="AS93" s="443"/>
      <c r="AT93" s="389">
        <v>0</v>
      </c>
      <c r="AU93" s="443"/>
      <c r="AV93" s="389">
        <v>0</v>
      </c>
      <c r="AW93" s="443"/>
      <c r="AX93" s="389">
        <v>0</v>
      </c>
      <c r="AY93" s="443"/>
      <c r="AZ93" s="389">
        <v>0</v>
      </c>
      <c r="BA93" s="443"/>
      <c r="BB93" s="389">
        <v>0</v>
      </c>
      <c r="BC93" s="443"/>
      <c r="BD93" s="389">
        <v>0</v>
      </c>
      <c r="BE93" s="443"/>
      <c r="BF93" s="389">
        <v>0</v>
      </c>
      <c r="BG93" s="443"/>
      <c r="BH93" s="389">
        <v>0</v>
      </c>
      <c r="BI93" s="443"/>
      <c r="BJ93" s="389">
        <v>0</v>
      </c>
      <c r="BK93" s="443"/>
      <c r="BL93" s="423">
        <v>0</v>
      </c>
      <c r="BM93" s="374" t="s">
        <v>1610</v>
      </c>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0</v>
      </c>
      <c r="G94" s="394"/>
      <c r="H94" s="392">
        <v>0</v>
      </c>
      <c r="I94" s="394"/>
      <c r="J94" s="392">
        <v>0</v>
      </c>
      <c r="K94" s="394"/>
      <c r="L94" s="392">
        <v>0</v>
      </c>
      <c r="M94" s="394"/>
      <c r="N94" s="392">
        <v>0</v>
      </c>
      <c r="O94" s="394"/>
      <c r="P94" s="392">
        <v>0</v>
      </c>
      <c r="Q94" s="394"/>
      <c r="R94" s="392">
        <v>0</v>
      </c>
      <c r="S94" s="394"/>
      <c r="T94" s="392">
        <v>0</v>
      </c>
      <c r="U94" s="394"/>
      <c r="V94" s="392">
        <v>0</v>
      </c>
      <c r="W94" s="394"/>
      <c r="X94" s="392">
        <v>0</v>
      </c>
      <c r="Y94" s="394"/>
      <c r="Z94" s="392">
        <v>0</v>
      </c>
      <c r="AA94" s="394"/>
      <c r="AB94" s="392">
        <v>0</v>
      </c>
      <c r="AC94" s="394"/>
      <c r="AD94" s="392">
        <v>0</v>
      </c>
      <c r="AE94" s="394"/>
      <c r="AF94" s="392">
        <v>0</v>
      </c>
      <c r="AG94" s="394"/>
      <c r="AH94" s="392">
        <v>0</v>
      </c>
      <c r="AI94" s="394"/>
      <c r="AJ94" s="392">
        <v>0</v>
      </c>
      <c r="AK94" s="394"/>
      <c r="AL94" s="392">
        <v>0</v>
      </c>
      <c r="AM94" s="394"/>
      <c r="AN94" s="392">
        <v>0</v>
      </c>
      <c r="AO94" s="394"/>
      <c r="AP94" s="392">
        <v>0</v>
      </c>
      <c r="AQ94" s="394"/>
      <c r="AR94" s="392">
        <v>0</v>
      </c>
      <c r="AS94" s="394"/>
      <c r="AT94" s="392">
        <v>0</v>
      </c>
      <c r="AU94" s="394"/>
      <c r="AV94" s="392">
        <v>0</v>
      </c>
      <c r="AW94" s="394"/>
      <c r="AX94" s="392">
        <v>0</v>
      </c>
      <c r="AY94" s="394"/>
      <c r="AZ94" s="392">
        <v>0</v>
      </c>
      <c r="BA94" s="394"/>
      <c r="BB94" s="392">
        <v>0</v>
      </c>
      <c r="BC94" s="394"/>
      <c r="BD94" s="392">
        <v>0</v>
      </c>
      <c r="BE94" s="394"/>
      <c r="BF94" s="392">
        <v>0</v>
      </c>
      <c r="BG94" s="394"/>
      <c r="BH94" s="392">
        <v>0</v>
      </c>
      <c r="BI94" s="394"/>
      <c r="BJ94" s="392">
        <v>0</v>
      </c>
      <c r="BK94" s="394"/>
      <c r="BL94" s="436">
        <v>0</v>
      </c>
      <c r="BM94" s="398" t="s">
        <v>1610</v>
      </c>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10466.477000000001</v>
      </c>
      <c r="G95" s="443"/>
      <c r="H95" s="389">
        <v>11506.681</v>
      </c>
      <c r="I95" s="443"/>
      <c r="J95" s="389">
        <v>11825.106</v>
      </c>
      <c r="K95" s="443"/>
      <c r="L95" s="389">
        <v>13036.2255</v>
      </c>
      <c r="M95" s="443"/>
      <c r="N95" s="389">
        <v>13031.031999999999</v>
      </c>
      <c r="O95" s="443"/>
      <c r="P95" s="389">
        <v>13444.467500000002</v>
      </c>
      <c r="Q95" s="443"/>
      <c r="R95" s="389">
        <v>13740.168</v>
      </c>
      <c r="S95" s="443"/>
      <c r="T95" s="389">
        <v>15233.6165</v>
      </c>
      <c r="U95" s="443"/>
      <c r="V95" s="389">
        <v>15517.684500000003</v>
      </c>
      <c r="W95" s="443"/>
      <c r="X95" s="389">
        <v>15906.915000000003</v>
      </c>
      <c r="Y95" s="443"/>
      <c r="Z95" s="389">
        <v>16887.194</v>
      </c>
      <c r="AA95" s="443"/>
      <c r="AB95" s="389">
        <v>17223.526000000002</v>
      </c>
      <c r="AC95" s="443"/>
      <c r="AD95" s="389">
        <v>17928.901999999998</v>
      </c>
      <c r="AE95" s="443"/>
      <c r="AF95" s="389">
        <v>19429.941000000003</v>
      </c>
      <c r="AG95" s="443"/>
      <c r="AH95" s="389">
        <v>20110.3835</v>
      </c>
      <c r="AI95" s="443"/>
      <c r="AJ95" s="389">
        <v>20226.684999999998</v>
      </c>
      <c r="AK95" s="443"/>
      <c r="AL95" s="389">
        <v>21440.460000000003</v>
      </c>
      <c r="AM95" s="443"/>
      <c r="AN95" s="389">
        <v>21895.89</v>
      </c>
      <c r="AO95" s="443"/>
      <c r="AP95" s="389">
        <v>22988.17</v>
      </c>
      <c r="AQ95" s="443"/>
      <c r="AR95" s="389">
        <v>14603.380105</v>
      </c>
      <c r="AS95" s="443"/>
      <c r="AT95" s="389">
        <v>14753.333369999998</v>
      </c>
      <c r="AU95" s="443"/>
      <c r="AV95" s="389">
        <v>5996.8005000000003</v>
      </c>
      <c r="AW95" s="443"/>
      <c r="AX95" s="389">
        <v>7300.3337499999998</v>
      </c>
      <c r="AY95" s="443"/>
      <c r="AZ95" s="389">
        <v>9680.9401500000004</v>
      </c>
      <c r="BA95" s="443"/>
      <c r="BB95" s="389">
        <v>9136.8754914000001</v>
      </c>
      <c r="BC95" s="443"/>
      <c r="BD95" s="389">
        <v>17729.151999999998</v>
      </c>
      <c r="BE95" s="443"/>
      <c r="BF95" s="389">
        <v>17437.962090000001</v>
      </c>
      <c r="BG95" s="443"/>
      <c r="BH95" s="389">
        <v>15376.872499999998</v>
      </c>
      <c r="BI95" s="443"/>
      <c r="BJ95" s="389">
        <v>14695.020000000033</v>
      </c>
      <c r="BK95" s="443"/>
      <c r="BL95" s="423">
        <v>14695.020000000033</v>
      </c>
      <c r="BM95" s="374" t="s">
        <v>1610</v>
      </c>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v>0</v>
      </c>
      <c r="G96" s="443"/>
      <c r="H96" s="389">
        <v>0</v>
      </c>
      <c r="I96" s="443"/>
      <c r="J96" s="389">
        <v>0</v>
      </c>
      <c r="K96" s="443"/>
      <c r="L96" s="389">
        <v>0</v>
      </c>
      <c r="M96" s="443"/>
      <c r="N96" s="389">
        <v>0</v>
      </c>
      <c r="O96" s="443"/>
      <c r="P96" s="389">
        <v>0</v>
      </c>
      <c r="Q96" s="443"/>
      <c r="R96" s="389">
        <v>0</v>
      </c>
      <c r="S96" s="443"/>
      <c r="T96" s="389">
        <v>0</v>
      </c>
      <c r="U96" s="443"/>
      <c r="V96" s="389">
        <v>0</v>
      </c>
      <c r="W96" s="443"/>
      <c r="X96" s="389">
        <v>0</v>
      </c>
      <c r="Y96" s="443"/>
      <c r="Z96" s="389">
        <v>0</v>
      </c>
      <c r="AA96" s="443"/>
      <c r="AB96" s="389">
        <v>0</v>
      </c>
      <c r="AC96" s="443"/>
      <c r="AD96" s="389">
        <v>0</v>
      </c>
      <c r="AE96" s="443"/>
      <c r="AF96" s="389">
        <v>0</v>
      </c>
      <c r="AG96" s="443"/>
      <c r="AH96" s="389">
        <v>0</v>
      </c>
      <c r="AI96" s="443"/>
      <c r="AJ96" s="389">
        <v>0</v>
      </c>
      <c r="AK96" s="443"/>
      <c r="AL96" s="389">
        <v>0</v>
      </c>
      <c r="AM96" s="443"/>
      <c r="AN96" s="389">
        <v>0</v>
      </c>
      <c r="AO96" s="443"/>
      <c r="AP96" s="389">
        <v>0</v>
      </c>
      <c r="AQ96" s="443"/>
      <c r="AR96" s="389">
        <v>0</v>
      </c>
      <c r="AS96" s="443"/>
      <c r="AT96" s="389">
        <v>0</v>
      </c>
      <c r="AU96" s="443"/>
      <c r="AV96" s="389">
        <v>0</v>
      </c>
      <c r="AW96" s="443"/>
      <c r="AX96" s="389">
        <v>0</v>
      </c>
      <c r="AY96" s="443"/>
      <c r="AZ96" s="389">
        <v>0</v>
      </c>
      <c r="BA96" s="443"/>
      <c r="BB96" s="389">
        <v>0</v>
      </c>
      <c r="BC96" s="443"/>
      <c r="BD96" s="389">
        <v>0</v>
      </c>
      <c r="BE96" s="443"/>
      <c r="BF96" s="389">
        <v>0</v>
      </c>
      <c r="BG96" s="443"/>
      <c r="BH96" s="389">
        <v>0</v>
      </c>
      <c r="BI96" s="443"/>
      <c r="BJ96" s="389">
        <v>0</v>
      </c>
      <c r="BK96" s="443"/>
      <c r="BL96" s="423">
        <v>0</v>
      </c>
      <c r="BM96" s="374" t="s">
        <v>1610</v>
      </c>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443"/>
      <c r="H97" s="373">
        <v>0</v>
      </c>
      <c r="I97" s="443"/>
      <c r="J97" s="373">
        <v>0</v>
      </c>
      <c r="K97" s="443"/>
      <c r="L97" s="373">
        <v>0</v>
      </c>
      <c r="M97" s="443"/>
      <c r="N97" s="373">
        <v>0</v>
      </c>
      <c r="O97" s="443"/>
      <c r="P97" s="373">
        <v>0</v>
      </c>
      <c r="Q97" s="443"/>
      <c r="R97" s="373">
        <v>0</v>
      </c>
      <c r="S97" s="443"/>
      <c r="T97" s="373">
        <v>0</v>
      </c>
      <c r="U97" s="443"/>
      <c r="V97" s="373">
        <v>0</v>
      </c>
      <c r="W97" s="443"/>
      <c r="X97" s="373">
        <v>0</v>
      </c>
      <c r="Y97" s="443"/>
      <c r="Z97" s="373">
        <v>0</v>
      </c>
      <c r="AA97" s="443"/>
      <c r="AB97" s="373">
        <v>0</v>
      </c>
      <c r="AC97" s="443"/>
      <c r="AD97" s="373">
        <v>0</v>
      </c>
      <c r="AE97" s="443"/>
      <c r="AF97" s="373">
        <v>0</v>
      </c>
      <c r="AG97" s="443"/>
      <c r="AH97" s="373">
        <v>0</v>
      </c>
      <c r="AI97" s="443"/>
      <c r="AJ97" s="373">
        <v>0</v>
      </c>
      <c r="AK97" s="443"/>
      <c r="AL97" s="373">
        <v>0</v>
      </c>
      <c r="AM97" s="443"/>
      <c r="AN97" s="373">
        <v>0</v>
      </c>
      <c r="AO97" s="443"/>
      <c r="AP97" s="373">
        <v>0</v>
      </c>
      <c r="AQ97" s="443"/>
      <c r="AR97" s="373">
        <v>0</v>
      </c>
      <c r="AS97" s="443"/>
      <c r="AT97" s="373">
        <v>0</v>
      </c>
      <c r="AU97" s="443"/>
      <c r="AV97" s="373">
        <v>0</v>
      </c>
      <c r="AW97" s="443"/>
      <c r="AX97" s="373">
        <v>0</v>
      </c>
      <c r="AY97" s="443"/>
      <c r="AZ97" s="373">
        <v>0</v>
      </c>
      <c r="BA97" s="443"/>
      <c r="BB97" s="373">
        <v>0</v>
      </c>
      <c r="BC97" s="443"/>
      <c r="BD97" s="373">
        <v>0</v>
      </c>
      <c r="BE97" s="443"/>
      <c r="BF97" s="373">
        <v>0</v>
      </c>
      <c r="BG97" s="443"/>
      <c r="BH97" s="373">
        <v>0</v>
      </c>
      <c r="BI97" s="443"/>
      <c r="BJ97" s="373">
        <v>0</v>
      </c>
      <c r="BK97" s="443"/>
      <c r="BL97" s="424">
        <v>0</v>
      </c>
      <c r="BM97" s="374" t="s">
        <v>1610</v>
      </c>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v>0</v>
      </c>
      <c r="G98" s="443"/>
      <c r="H98" s="373">
        <v>0</v>
      </c>
      <c r="I98" s="443"/>
      <c r="J98" s="373">
        <v>0</v>
      </c>
      <c r="K98" s="443"/>
      <c r="L98" s="373">
        <v>0</v>
      </c>
      <c r="M98" s="443"/>
      <c r="N98" s="373">
        <v>0</v>
      </c>
      <c r="O98" s="443"/>
      <c r="P98" s="373">
        <v>0</v>
      </c>
      <c r="Q98" s="443"/>
      <c r="R98" s="373">
        <v>0</v>
      </c>
      <c r="S98" s="443"/>
      <c r="T98" s="373">
        <v>0</v>
      </c>
      <c r="U98" s="443"/>
      <c r="V98" s="373">
        <v>0</v>
      </c>
      <c r="W98" s="443"/>
      <c r="X98" s="373">
        <v>0</v>
      </c>
      <c r="Y98" s="443"/>
      <c r="Z98" s="373">
        <v>0</v>
      </c>
      <c r="AA98" s="443"/>
      <c r="AB98" s="373">
        <v>0</v>
      </c>
      <c r="AC98" s="443"/>
      <c r="AD98" s="373">
        <v>0</v>
      </c>
      <c r="AE98" s="443"/>
      <c r="AF98" s="373">
        <v>0</v>
      </c>
      <c r="AG98" s="443"/>
      <c r="AH98" s="373">
        <v>0</v>
      </c>
      <c r="AI98" s="443"/>
      <c r="AJ98" s="373">
        <v>0</v>
      </c>
      <c r="AK98" s="443"/>
      <c r="AL98" s="373">
        <v>0</v>
      </c>
      <c r="AM98" s="443"/>
      <c r="AN98" s="373">
        <v>0</v>
      </c>
      <c r="AO98" s="443"/>
      <c r="AP98" s="373">
        <v>0</v>
      </c>
      <c r="AQ98" s="443"/>
      <c r="AR98" s="373">
        <v>0</v>
      </c>
      <c r="AS98" s="443"/>
      <c r="AT98" s="373">
        <v>0</v>
      </c>
      <c r="AU98" s="443"/>
      <c r="AV98" s="373">
        <v>0</v>
      </c>
      <c r="AW98" s="443"/>
      <c r="AX98" s="373">
        <v>0</v>
      </c>
      <c r="AY98" s="443"/>
      <c r="AZ98" s="373">
        <v>0</v>
      </c>
      <c r="BA98" s="443"/>
      <c r="BB98" s="373">
        <v>0</v>
      </c>
      <c r="BC98" s="443"/>
      <c r="BD98" s="373">
        <v>0</v>
      </c>
      <c r="BE98" s="443"/>
      <c r="BF98" s="373">
        <v>0</v>
      </c>
      <c r="BG98" s="443"/>
      <c r="BH98" s="373">
        <v>0</v>
      </c>
      <c r="BI98" s="443"/>
      <c r="BJ98" s="373">
        <v>0</v>
      </c>
      <c r="BK98" s="443"/>
      <c r="BL98" s="424">
        <v>0</v>
      </c>
      <c r="BM98" s="374" t="s">
        <v>1610</v>
      </c>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0</v>
      </c>
      <c r="G99" s="443"/>
      <c r="H99" s="373">
        <v>0</v>
      </c>
      <c r="I99" s="443"/>
      <c r="J99" s="373">
        <v>0</v>
      </c>
      <c r="K99" s="443"/>
      <c r="L99" s="373">
        <v>0</v>
      </c>
      <c r="M99" s="443"/>
      <c r="N99" s="373">
        <v>0</v>
      </c>
      <c r="O99" s="443"/>
      <c r="P99" s="373">
        <v>0</v>
      </c>
      <c r="Q99" s="443"/>
      <c r="R99" s="373">
        <v>0</v>
      </c>
      <c r="S99" s="443"/>
      <c r="T99" s="373">
        <v>0</v>
      </c>
      <c r="U99" s="443"/>
      <c r="V99" s="373">
        <v>0</v>
      </c>
      <c r="W99" s="443"/>
      <c r="X99" s="373">
        <v>0</v>
      </c>
      <c r="Y99" s="443"/>
      <c r="Z99" s="373">
        <v>0</v>
      </c>
      <c r="AA99" s="443"/>
      <c r="AB99" s="373">
        <v>0</v>
      </c>
      <c r="AC99" s="443"/>
      <c r="AD99" s="373">
        <v>0</v>
      </c>
      <c r="AE99" s="443"/>
      <c r="AF99" s="373">
        <v>0</v>
      </c>
      <c r="AG99" s="443"/>
      <c r="AH99" s="373">
        <v>0</v>
      </c>
      <c r="AI99" s="443"/>
      <c r="AJ99" s="373">
        <v>0</v>
      </c>
      <c r="AK99" s="443"/>
      <c r="AL99" s="373">
        <v>0</v>
      </c>
      <c r="AM99" s="443"/>
      <c r="AN99" s="373">
        <v>0</v>
      </c>
      <c r="AO99" s="443"/>
      <c r="AP99" s="373">
        <v>0</v>
      </c>
      <c r="AQ99" s="443"/>
      <c r="AR99" s="373">
        <v>0</v>
      </c>
      <c r="AS99" s="443"/>
      <c r="AT99" s="373">
        <v>0</v>
      </c>
      <c r="AU99" s="443"/>
      <c r="AV99" s="373">
        <v>0</v>
      </c>
      <c r="AW99" s="443"/>
      <c r="AX99" s="373">
        <v>0</v>
      </c>
      <c r="AY99" s="443"/>
      <c r="AZ99" s="373">
        <v>0</v>
      </c>
      <c r="BA99" s="443"/>
      <c r="BB99" s="373">
        <v>0</v>
      </c>
      <c r="BC99" s="443"/>
      <c r="BD99" s="373">
        <v>0</v>
      </c>
      <c r="BE99" s="443"/>
      <c r="BF99" s="373">
        <v>0</v>
      </c>
      <c r="BG99" s="443"/>
      <c r="BH99" s="373">
        <v>0</v>
      </c>
      <c r="BI99" s="443"/>
      <c r="BJ99" s="373">
        <v>0</v>
      </c>
      <c r="BK99" s="443"/>
      <c r="BL99" s="424">
        <v>0</v>
      </c>
      <c r="BM99" s="374" t="s">
        <v>1610</v>
      </c>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0</v>
      </c>
      <c r="G100" s="443"/>
      <c r="H100" s="373">
        <v>0</v>
      </c>
      <c r="I100" s="443"/>
      <c r="J100" s="373">
        <v>0</v>
      </c>
      <c r="K100" s="443"/>
      <c r="L100" s="373">
        <v>0</v>
      </c>
      <c r="M100" s="443"/>
      <c r="N100" s="373">
        <v>0</v>
      </c>
      <c r="O100" s="443"/>
      <c r="P100" s="373">
        <v>0</v>
      </c>
      <c r="Q100" s="443"/>
      <c r="R100" s="373">
        <v>0</v>
      </c>
      <c r="S100" s="443"/>
      <c r="T100" s="373">
        <v>0</v>
      </c>
      <c r="U100" s="443"/>
      <c r="V100" s="373">
        <v>0</v>
      </c>
      <c r="W100" s="443"/>
      <c r="X100" s="373">
        <v>0</v>
      </c>
      <c r="Y100" s="443"/>
      <c r="Z100" s="373">
        <v>0</v>
      </c>
      <c r="AA100" s="443"/>
      <c r="AB100" s="373">
        <v>0</v>
      </c>
      <c r="AC100" s="443"/>
      <c r="AD100" s="373">
        <v>0</v>
      </c>
      <c r="AE100" s="443"/>
      <c r="AF100" s="373">
        <v>0</v>
      </c>
      <c r="AG100" s="443"/>
      <c r="AH100" s="373">
        <v>0</v>
      </c>
      <c r="AI100" s="443"/>
      <c r="AJ100" s="373">
        <v>0</v>
      </c>
      <c r="AK100" s="443"/>
      <c r="AL100" s="373">
        <v>0</v>
      </c>
      <c r="AM100" s="443"/>
      <c r="AN100" s="373">
        <v>0</v>
      </c>
      <c r="AO100" s="443"/>
      <c r="AP100" s="373">
        <v>0</v>
      </c>
      <c r="AQ100" s="443"/>
      <c r="AR100" s="373">
        <v>0</v>
      </c>
      <c r="AS100" s="443"/>
      <c r="AT100" s="373">
        <v>0</v>
      </c>
      <c r="AU100" s="443"/>
      <c r="AV100" s="373">
        <v>0</v>
      </c>
      <c r="AW100" s="443"/>
      <c r="AX100" s="373">
        <v>0</v>
      </c>
      <c r="AY100" s="443"/>
      <c r="AZ100" s="373">
        <v>0</v>
      </c>
      <c r="BA100" s="443"/>
      <c r="BB100" s="373">
        <v>0</v>
      </c>
      <c r="BC100" s="443"/>
      <c r="BD100" s="373">
        <v>0</v>
      </c>
      <c r="BE100" s="443"/>
      <c r="BF100" s="373">
        <v>0</v>
      </c>
      <c r="BG100" s="443"/>
      <c r="BH100" s="373">
        <v>0</v>
      </c>
      <c r="BI100" s="443"/>
      <c r="BJ100" s="373">
        <v>0</v>
      </c>
      <c r="BK100" s="443"/>
      <c r="BL100" s="424">
        <v>0</v>
      </c>
      <c r="BM100" s="374" t="s">
        <v>1610</v>
      </c>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v>0</v>
      </c>
      <c r="G101" s="443"/>
      <c r="H101" s="389">
        <v>0</v>
      </c>
      <c r="I101" s="443"/>
      <c r="J101" s="389">
        <v>0</v>
      </c>
      <c r="K101" s="443"/>
      <c r="L101" s="389">
        <v>0</v>
      </c>
      <c r="M101" s="443"/>
      <c r="N101" s="389">
        <v>0</v>
      </c>
      <c r="O101" s="443"/>
      <c r="P101" s="389">
        <v>0</v>
      </c>
      <c r="Q101" s="443"/>
      <c r="R101" s="389">
        <v>0</v>
      </c>
      <c r="S101" s="443"/>
      <c r="T101" s="389">
        <v>0</v>
      </c>
      <c r="U101" s="443"/>
      <c r="V101" s="389">
        <v>0</v>
      </c>
      <c r="W101" s="443"/>
      <c r="X101" s="389">
        <v>0</v>
      </c>
      <c r="Y101" s="443"/>
      <c r="Z101" s="389">
        <v>0</v>
      </c>
      <c r="AA101" s="443"/>
      <c r="AB101" s="389">
        <v>0</v>
      </c>
      <c r="AC101" s="443"/>
      <c r="AD101" s="389">
        <v>0</v>
      </c>
      <c r="AE101" s="443"/>
      <c r="AF101" s="389">
        <v>0</v>
      </c>
      <c r="AG101" s="443"/>
      <c r="AH101" s="389">
        <v>0</v>
      </c>
      <c r="AI101" s="443"/>
      <c r="AJ101" s="389">
        <v>0</v>
      </c>
      <c r="AK101" s="443"/>
      <c r="AL101" s="389">
        <v>0</v>
      </c>
      <c r="AM101" s="443"/>
      <c r="AN101" s="389">
        <v>0</v>
      </c>
      <c r="AO101" s="443"/>
      <c r="AP101" s="389">
        <v>0</v>
      </c>
      <c r="AQ101" s="443"/>
      <c r="AR101" s="389">
        <v>0</v>
      </c>
      <c r="AS101" s="443"/>
      <c r="AT101" s="389">
        <v>0</v>
      </c>
      <c r="AU101" s="443"/>
      <c r="AV101" s="389">
        <v>0</v>
      </c>
      <c r="AW101" s="443"/>
      <c r="AX101" s="389">
        <v>0</v>
      </c>
      <c r="AY101" s="443"/>
      <c r="AZ101" s="389">
        <v>0</v>
      </c>
      <c r="BA101" s="443"/>
      <c r="BB101" s="389">
        <v>0</v>
      </c>
      <c r="BC101" s="443"/>
      <c r="BD101" s="389">
        <v>0</v>
      </c>
      <c r="BE101" s="443"/>
      <c r="BF101" s="389">
        <v>0</v>
      </c>
      <c r="BG101" s="443"/>
      <c r="BH101" s="389">
        <v>0</v>
      </c>
      <c r="BI101" s="443"/>
      <c r="BJ101" s="389">
        <v>0</v>
      </c>
      <c r="BK101" s="443"/>
      <c r="BL101" s="423">
        <v>0</v>
      </c>
      <c r="BM101" s="374" t="s">
        <v>1610</v>
      </c>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v>0</v>
      </c>
      <c r="G102" s="443"/>
      <c r="H102" s="373">
        <v>0</v>
      </c>
      <c r="I102" s="443"/>
      <c r="J102" s="373">
        <v>0</v>
      </c>
      <c r="K102" s="443"/>
      <c r="L102" s="373">
        <v>0</v>
      </c>
      <c r="M102" s="443"/>
      <c r="N102" s="373">
        <v>0</v>
      </c>
      <c r="O102" s="443"/>
      <c r="P102" s="373">
        <v>0</v>
      </c>
      <c r="Q102" s="443"/>
      <c r="R102" s="373">
        <v>0</v>
      </c>
      <c r="S102" s="443"/>
      <c r="T102" s="373">
        <v>0</v>
      </c>
      <c r="U102" s="443"/>
      <c r="V102" s="373">
        <v>0</v>
      </c>
      <c r="W102" s="443"/>
      <c r="X102" s="373">
        <v>0</v>
      </c>
      <c r="Y102" s="443"/>
      <c r="Z102" s="373">
        <v>0</v>
      </c>
      <c r="AA102" s="443"/>
      <c r="AB102" s="373">
        <v>0</v>
      </c>
      <c r="AC102" s="443"/>
      <c r="AD102" s="373">
        <v>0</v>
      </c>
      <c r="AE102" s="443"/>
      <c r="AF102" s="373">
        <v>0</v>
      </c>
      <c r="AG102" s="443"/>
      <c r="AH102" s="373">
        <v>0</v>
      </c>
      <c r="AI102" s="443"/>
      <c r="AJ102" s="373">
        <v>0</v>
      </c>
      <c r="AK102" s="443"/>
      <c r="AL102" s="373">
        <v>0</v>
      </c>
      <c r="AM102" s="443"/>
      <c r="AN102" s="373">
        <v>0</v>
      </c>
      <c r="AO102" s="443"/>
      <c r="AP102" s="373">
        <v>0</v>
      </c>
      <c r="AQ102" s="443"/>
      <c r="AR102" s="373">
        <v>0</v>
      </c>
      <c r="AS102" s="443"/>
      <c r="AT102" s="373">
        <v>0</v>
      </c>
      <c r="AU102" s="443"/>
      <c r="AV102" s="373">
        <v>0</v>
      </c>
      <c r="AW102" s="443"/>
      <c r="AX102" s="373">
        <v>0</v>
      </c>
      <c r="AY102" s="443"/>
      <c r="AZ102" s="373">
        <v>0</v>
      </c>
      <c r="BA102" s="443"/>
      <c r="BB102" s="373">
        <v>0</v>
      </c>
      <c r="BC102" s="443"/>
      <c r="BD102" s="373">
        <v>0</v>
      </c>
      <c r="BE102" s="443"/>
      <c r="BF102" s="373">
        <v>0</v>
      </c>
      <c r="BG102" s="443"/>
      <c r="BH102" s="373">
        <v>0</v>
      </c>
      <c r="BI102" s="443"/>
      <c r="BJ102" s="373">
        <v>0</v>
      </c>
      <c r="BK102" s="443"/>
      <c r="BL102" s="424">
        <v>0</v>
      </c>
      <c r="BM102" s="374" t="s">
        <v>1610</v>
      </c>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0</v>
      </c>
      <c r="G103" s="443"/>
      <c r="H103" s="373">
        <v>0</v>
      </c>
      <c r="I103" s="443"/>
      <c r="J103" s="373">
        <v>0</v>
      </c>
      <c r="K103" s="443"/>
      <c r="L103" s="373">
        <v>0</v>
      </c>
      <c r="M103" s="443"/>
      <c r="N103" s="373">
        <v>0</v>
      </c>
      <c r="O103" s="443"/>
      <c r="P103" s="373">
        <v>0</v>
      </c>
      <c r="Q103" s="443"/>
      <c r="R103" s="373">
        <v>0</v>
      </c>
      <c r="S103" s="443"/>
      <c r="T103" s="373">
        <v>0</v>
      </c>
      <c r="U103" s="443"/>
      <c r="V103" s="373">
        <v>0</v>
      </c>
      <c r="W103" s="443"/>
      <c r="X103" s="373">
        <v>0</v>
      </c>
      <c r="Y103" s="443"/>
      <c r="Z103" s="373">
        <v>0</v>
      </c>
      <c r="AA103" s="443"/>
      <c r="AB103" s="373">
        <v>0</v>
      </c>
      <c r="AC103" s="443"/>
      <c r="AD103" s="373">
        <v>0</v>
      </c>
      <c r="AE103" s="443"/>
      <c r="AF103" s="373">
        <v>0</v>
      </c>
      <c r="AG103" s="443"/>
      <c r="AH103" s="373">
        <v>0</v>
      </c>
      <c r="AI103" s="443"/>
      <c r="AJ103" s="373">
        <v>0</v>
      </c>
      <c r="AK103" s="443"/>
      <c r="AL103" s="373">
        <v>0</v>
      </c>
      <c r="AM103" s="443"/>
      <c r="AN103" s="373">
        <v>0</v>
      </c>
      <c r="AO103" s="443"/>
      <c r="AP103" s="373">
        <v>0</v>
      </c>
      <c r="AQ103" s="443"/>
      <c r="AR103" s="373">
        <v>0</v>
      </c>
      <c r="AS103" s="443"/>
      <c r="AT103" s="373">
        <v>0</v>
      </c>
      <c r="AU103" s="443"/>
      <c r="AV103" s="373">
        <v>0</v>
      </c>
      <c r="AW103" s="443"/>
      <c r="AX103" s="373">
        <v>0</v>
      </c>
      <c r="AY103" s="443"/>
      <c r="AZ103" s="373">
        <v>0</v>
      </c>
      <c r="BA103" s="443"/>
      <c r="BB103" s="373">
        <v>0</v>
      </c>
      <c r="BC103" s="443"/>
      <c r="BD103" s="373">
        <v>0</v>
      </c>
      <c r="BE103" s="443"/>
      <c r="BF103" s="373">
        <v>0</v>
      </c>
      <c r="BG103" s="443"/>
      <c r="BH103" s="373">
        <v>0</v>
      </c>
      <c r="BI103" s="443"/>
      <c r="BJ103" s="373">
        <v>0</v>
      </c>
      <c r="BK103" s="443"/>
      <c r="BL103" s="424">
        <v>0</v>
      </c>
      <c r="BM103" s="374" t="s">
        <v>1610</v>
      </c>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0</v>
      </c>
      <c r="G104" s="443"/>
      <c r="H104" s="373">
        <v>0</v>
      </c>
      <c r="I104" s="443"/>
      <c r="J104" s="373">
        <v>0</v>
      </c>
      <c r="K104" s="443"/>
      <c r="L104" s="373">
        <v>0</v>
      </c>
      <c r="M104" s="443"/>
      <c r="N104" s="373">
        <v>0</v>
      </c>
      <c r="O104" s="443"/>
      <c r="P104" s="373">
        <v>0</v>
      </c>
      <c r="Q104" s="443"/>
      <c r="R104" s="373">
        <v>0</v>
      </c>
      <c r="S104" s="443"/>
      <c r="T104" s="373">
        <v>0</v>
      </c>
      <c r="U104" s="443"/>
      <c r="V104" s="373">
        <v>0</v>
      </c>
      <c r="W104" s="443"/>
      <c r="X104" s="373">
        <v>0</v>
      </c>
      <c r="Y104" s="443"/>
      <c r="Z104" s="373">
        <v>0</v>
      </c>
      <c r="AA104" s="443"/>
      <c r="AB104" s="373">
        <v>0</v>
      </c>
      <c r="AC104" s="443"/>
      <c r="AD104" s="373">
        <v>0</v>
      </c>
      <c r="AE104" s="443"/>
      <c r="AF104" s="373">
        <v>0</v>
      </c>
      <c r="AG104" s="443"/>
      <c r="AH104" s="373">
        <v>0</v>
      </c>
      <c r="AI104" s="443"/>
      <c r="AJ104" s="373">
        <v>0</v>
      </c>
      <c r="AK104" s="443"/>
      <c r="AL104" s="373">
        <v>0</v>
      </c>
      <c r="AM104" s="443"/>
      <c r="AN104" s="373">
        <v>0</v>
      </c>
      <c r="AO104" s="443"/>
      <c r="AP104" s="373">
        <v>0</v>
      </c>
      <c r="AQ104" s="443"/>
      <c r="AR104" s="373">
        <v>0</v>
      </c>
      <c r="AS104" s="443"/>
      <c r="AT104" s="373">
        <v>0</v>
      </c>
      <c r="AU104" s="443"/>
      <c r="AV104" s="373">
        <v>0</v>
      </c>
      <c r="AW104" s="443"/>
      <c r="AX104" s="373">
        <v>0</v>
      </c>
      <c r="AY104" s="443"/>
      <c r="AZ104" s="373">
        <v>0</v>
      </c>
      <c r="BA104" s="443"/>
      <c r="BB104" s="373">
        <v>0</v>
      </c>
      <c r="BC104" s="443"/>
      <c r="BD104" s="373">
        <v>0</v>
      </c>
      <c r="BE104" s="443"/>
      <c r="BF104" s="373">
        <v>0</v>
      </c>
      <c r="BG104" s="443"/>
      <c r="BH104" s="373">
        <v>0</v>
      </c>
      <c r="BI104" s="443"/>
      <c r="BJ104" s="373">
        <v>0</v>
      </c>
      <c r="BK104" s="443"/>
      <c r="BL104" s="424">
        <v>0</v>
      </c>
      <c r="BM104" s="374" t="s">
        <v>1610</v>
      </c>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0</v>
      </c>
      <c r="G105" s="443"/>
      <c r="H105" s="389">
        <v>0</v>
      </c>
      <c r="I105" s="443"/>
      <c r="J105" s="389">
        <v>0</v>
      </c>
      <c r="K105" s="443"/>
      <c r="L105" s="389">
        <v>0</v>
      </c>
      <c r="M105" s="443"/>
      <c r="N105" s="389">
        <v>0</v>
      </c>
      <c r="O105" s="443"/>
      <c r="P105" s="389">
        <v>0</v>
      </c>
      <c r="Q105" s="443"/>
      <c r="R105" s="389">
        <v>0</v>
      </c>
      <c r="S105" s="443"/>
      <c r="T105" s="389">
        <v>-3.5527136788005009E-15</v>
      </c>
      <c r="U105" s="443"/>
      <c r="V105" s="389">
        <v>0</v>
      </c>
      <c r="W105" s="443"/>
      <c r="X105" s="389">
        <v>0</v>
      </c>
      <c r="Y105" s="443"/>
      <c r="Z105" s="389">
        <v>0</v>
      </c>
      <c r="AA105" s="443"/>
      <c r="AB105" s="389">
        <v>0</v>
      </c>
      <c r="AC105" s="443"/>
      <c r="AD105" s="389">
        <v>0</v>
      </c>
      <c r="AE105" s="443"/>
      <c r="AF105" s="389">
        <v>0</v>
      </c>
      <c r="AG105" s="443"/>
      <c r="AH105" s="389">
        <v>0</v>
      </c>
      <c r="AI105" s="443"/>
      <c r="AJ105" s="389">
        <v>0</v>
      </c>
      <c r="AK105" s="443"/>
      <c r="AL105" s="389">
        <v>0</v>
      </c>
      <c r="AM105" s="443"/>
      <c r="AN105" s="389">
        <v>0</v>
      </c>
      <c r="AO105" s="443"/>
      <c r="AP105" s="389">
        <v>0</v>
      </c>
      <c r="AQ105" s="443"/>
      <c r="AR105" s="389">
        <v>0</v>
      </c>
      <c r="AS105" s="443"/>
      <c r="AT105" s="389">
        <v>0</v>
      </c>
      <c r="AU105" s="443"/>
      <c r="AV105" s="389">
        <v>0</v>
      </c>
      <c r="AW105" s="443"/>
      <c r="AX105" s="389">
        <v>0</v>
      </c>
      <c r="AY105" s="443"/>
      <c r="AZ105" s="389">
        <v>0</v>
      </c>
      <c r="BA105" s="443"/>
      <c r="BB105" s="389">
        <v>0</v>
      </c>
      <c r="BC105" s="443"/>
      <c r="BD105" s="389">
        <v>0</v>
      </c>
      <c r="BE105" s="443"/>
      <c r="BF105" s="389">
        <v>0</v>
      </c>
      <c r="BG105" s="443"/>
      <c r="BH105" s="389">
        <v>-8.8817841970012523E-16</v>
      </c>
      <c r="BI105" s="443"/>
      <c r="BJ105" s="389">
        <v>0</v>
      </c>
      <c r="BK105" s="443"/>
      <c r="BL105" s="423">
        <f t="shared" ref="BL105" si="0">BL106-BL95+SUM(BL97:BL100)-SUM(BL102:BL104)</f>
        <v>-3.2741809263825417E-11</v>
      </c>
      <c r="BM105" s="374" t="s">
        <v>1610</v>
      </c>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639</v>
      </c>
      <c r="E106" s="585"/>
      <c r="F106" s="369">
        <v>10466.477000000001</v>
      </c>
      <c r="G106" s="443"/>
      <c r="H106" s="370">
        <v>11506.681</v>
      </c>
      <c r="I106" s="443"/>
      <c r="J106" s="370">
        <v>11825.106</v>
      </c>
      <c r="K106" s="443"/>
      <c r="L106" s="370">
        <v>13036.225500000002</v>
      </c>
      <c r="M106" s="443"/>
      <c r="N106" s="370">
        <v>13031.032000000001</v>
      </c>
      <c r="O106" s="443"/>
      <c r="P106" s="370">
        <v>13444.467500000002</v>
      </c>
      <c r="Q106" s="443"/>
      <c r="R106" s="370">
        <v>13740.168</v>
      </c>
      <c r="S106" s="443"/>
      <c r="T106" s="370">
        <v>15233.6165</v>
      </c>
      <c r="U106" s="443"/>
      <c r="V106" s="370">
        <v>15517.684500000003</v>
      </c>
      <c r="W106" s="443"/>
      <c r="X106" s="370">
        <v>15906.915000000001</v>
      </c>
      <c r="Y106" s="443"/>
      <c r="Z106" s="370">
        <v>16887.194</v>
      </c>
      <c r="AA106" s="443"/>
      <c r="AB106" s="370">
        <v>17223.525999999998</v>
      </c>
      <c r="AC106" s="443"/>
      <c r="AD106" s="370">
        <v>17928.901999999998</v>
      </c>
      <c r="AE106" s="443"/>
      <c r="AF106" s="370">
        <v>19429.940999999999</v>
      </c>
      <c r="AG106" s="443"/>
      <c r="AH106" s="370">
        <v>20110.3835</v>
      </c>
      <c r="AI106" s="443"/>
      <c r="AJ106" s="370">
        <v>20226.685000000001</v>
      </c>
      <c r="AK106" s="443"/>
      <c r="AL106" s="370">
        <v>21440.460000000003</v>
      </c>
      <c r="AM106" s="443"/>
      <c r="AN106" s="370">
        <v>21895.890000000003</v>
      </c>
      <c r="AO106" s="443"/>
      <c r="AP106" s="370">
        <v>22988.17</v>
      </c>
      <c r="AQ106" s="443"/>
      <c r="AR106" s="370">
        <v>14603.380105000002</v>
      </c>
      <c r="AS106" s="443"/>
      <c r="AT106" s="370">
        <v>14753.333369999998</v>
      </c>
      <c r="AU106" s="443"/>
      <c r="AV106" s="370">
        <v>5996.8004999999994</v>
      </c>
      <c r="AW106" s="443"/>
      <c r="AX106" s="370">
        <v>7300.3337500000007</v>
      </c>
      <c r="AY106" s="443"/>
      <c r="AZ106" s="370">
        <v>9680.9401500000004</v>
      </c>
      <c r="BA106" s="443"/>
      <c r="BB106" s="370">
        <v>9136.8754914000019</v>
      </c>
      <c r="BC106" s="443"/>
      <c r="BD106" s="370">
        <v>17729.151999999998</v>
      </c>
      <c r="BE106" s="443"/>
      <c r="BF106" s="370">
        <v>17437.962090000005</v>
      </c>
      <c r="BG106" s="443"/>
      <c r="BH106" s="370">
        <v>15376.872499999998</v>
      </c>
      <c r="BI106" s="443"/>
      <c r="BJ106" s="370">
        <v>14695.020000000035</v>
      </c>
      <c r="BK106" s="443"/>
      <c r="BL106" s="432">
        <v>14695.02</v>
      </c>
      <c r="BM106" s="374" t="s">
        <v>574</v>
      </c>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335</v>
      </c>
      <c r="E107" s="587"/>
      <c r="F107" s="228">
        <v>2025</v>
      </c>
      <c r="G107" s="395"/>
      <c r="H107" s="230">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437">
        <v>2025</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s="349">
        <v>1</v>
      </c>
      <c r="C110" t="s">
        <v>1018</v>
      </c>
      <c r="CJ110" s="313"/>
      <c r="CK110" s="308"/>
      <c r="CL110" s="313"/>
      <c r="CM110" s="314"/>
      <c r="CN110" s="313"/>
      <c r="CO110" s="313"/>
      <c r="CP110" s="313"/>
      <c r="CQ110" s="313"/>
      <c r="CR110" s="313"/>
      <c r="CS110" s="313"/>
      <c r="CT110" s="313"/>
    </row>
    <row r="111" spans="1:98">
      <c r="B111" s="349"/>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1200-000000000000}"/>
    <dataValidation type="textLength" allowBlank="1" showInputMessage="1" showErrorMessage="1" prompt="Please select your country in worksheet &quot;Intro&quot; (for all pollutant sheets)" sqref="D1" xr:uid="{00000000-0002-0000-12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12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1200-000020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3297"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3298"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3299"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3300"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TRUCT">
    <tabColor theme="4" tint="0.59999389629810485"/>
    <pageSetUpPr fitToPage="1"/>
  </sheetPr>
  <dimension ref="A1:I40"/>
  <sheetViews>
    <sheetView showGridLines="0" showRowColHeaders="0" showOutlineSymbols="0" topLeftCell="A46" zoomScaleNormal="100" workbookViewId="0">
      <selection activeCell="K28" sqref="K28"/>
    </sheetView>
  </sheetViews>
  <sheetFormatPr defaultColWidth="9.453125" defaultRowHeight="12.5"/>
  <cols>
    <col min="1" max="1" width="2" customWidth="1"/>
    <col min="2" max="2" width="2.54296875" customWidth="1"/>
    <col min="3" max="3" width="20.1796875" customWidth="1"/>
    <col min="4" max="4" width="55.54296875" customWidth="1"/>
    <col min="5" max="5" width="52.453125" customWidth="1"/>
    <col min="6" max="6" width="51" customWidth="1"/>
    <col min="7" max="8" width="1.453125" customWidth="1"/>
  </cols>
  <sheetData>
    <row r="1" spans="1:9" ht="36" customHeight="1">
      <c r="A1" s="41"/>
      <c r="B1" s="42"/>
      <c r="C1" s="41"/>
      <c r="D1" s="41"/>
      <c r="E1" s="41"/>
      <c r="F1" s="41"/>
      <c r="G1" s="41"/>
      <c r="H1" s="41"/>
      <c r="I1" s="41"/>
    </row>
    <row r="2" spans="1:9" ht="39" customHeight="1">
      <c r="A2" s="498" t="str">
        <f>"Air Emissions Accounts Questionnaire "&amp;intro!M2</f>
        <v>Air Emissions Accounts Questionnaire 2025</v>
      </c>
      <c r="B2" s="498"/>
      <c r="C2" s="498"/>
      <c r="D2" s="498"/>
      <c r="E2" s="498"/>
      <c r="F2" s="498"/>
      <c r="G2" s="498"/>
      <c r="H2" s="498"/>
      <c r="I2" s="498"/>
    </row>
    <row r="3" spans="1:9" ht="18" customHeight="1">
      <c r="A3" s="497"/>
      <c r="B3" s="497"/>
      <c r="C3" s="497"/>
      <c r="D3" s="497"/>
      <c r="E3" s="497"/>
      <c r="F3" s="497"/>
      <c r="G3" s="497"/>
      <c r="H3" s="497"/>
      <c r="I3" s="497"/>
    </row>
    <row r="4" spans="1:9" ht="25.4" customHeight="1">
      <c r="A4" s="499" t="s">
        <v>175</v>
      </c>
      <c r="B4" s="499"/>
      <c r="C4" s="499"/>
      <c r="D4" s="499"/>
      <c r="E4" s="499"/>
      <c r="F4" s="499"/>
      <c r="G4" s="499"/>
      <c r="H4" s="499"/>
      <c r="I4" s="499"/>
    </row>
    <row r="5" spans="1:9" ht="13.4" hidden="1" customHeight="1">
      <c r="A5" s="41"/>
      <c r="B5" s="41"/>
      <c r="C5" s="41"/>
      <c r="D5" s="41"/>
      <c r="E5" s="41"/>
      <c r="F5" s="57" t="b">
        <v>0</v>
      </c>
      <c r="G5" s="41"/>
      <c r="H5" s="41"/>
      <c r="I5" s="41"/>
    </row>
    <row r="6" spans="1:9">
      <c r="A6" s="41"/>
      <c r="B6" s="139" t="str">
        <f>"Overview of the "&amp;intro!M2&amp;" electronic questionnaire Air Emissions Accounts"</f>
        <v>Overview of the 2025 electronic questionnaire Air Emissions Accounts</v>
      </c>
      <c r="C6" s="41"/>
      <c r="D6" s="41"/>
      <c r="E6" s="41"/>
      <c r="F6" s="41"/>
      <c r="G6" s="41"/>
      <c r="H6" s="41"/>
      <c r="I6" s="41"/>
    </row>
    <row r="7" spans="1:9" ht="13.5" hidden="1" thickBot="1">
      <c r="A7" s="41"/>
      <c r="B7" s="42"/>
      <c r="C7" s="41"/>
      <c r="D7" s="41"/>
      <c r="E7" s="43" t="s">
        <v>412</v>
      </c>
      <c r="F7" s="44" t="s">
        <v>485</v>
      </c>
      <c r="G7" s="43"/>
      <c r="H7" s="43"/>
      <c r="I7" s="41"/>
    </row>
    <row r="8" spans="1:9" ht="13.5" hidden="1" thickBot="1">
      <c r="A8" s="41"/>
      <c r="B8" s="42"/>
      <c r="C8" s="41"/>
      <c r="D8" s="41"/>
      <c r="E8" s="43" t="s">
        <v>416</v>
      </c>
      <c r="F8" s="44" t="s">
        <v>418</v>
      </c>
      <c r="G8" s="41"/>
      <c r="H8" s="41"/>
      <c r="I8" s="41"/>
    </row>
    <row r="9" spans="1:9" hidden="1">
      <c r="A9" s="41"/>
      <c r="B9" s="42"/>
      <c r="C9" s="41"/>
      <c r="D9" s="41"/>
      <c r="E9" s="41"/>
      <c r="F9" s="41"/>
      <c r="G9" s="41"/>
      <c r="H9" s="41"/>
      <c r="I9" s="41"/>
    </row>
    <row r="10" spans="1:9" ht="13">
      <c r="A10" s="41"/>
      <c r="B10" s="495" t="s">
        <v>176</v>
      </c>
      <c r="C10" s="496"/>
      <c r="D10" s="112" t="s">
        <v>177</v>
      </c>
      <c r="E10" s="112" t="s">
        <v>178</v>
      </c>
      <c r="F10" s="112" t="s">
        <v>179</v>
      </c>
      <c r="G10" s="41"/>
      <c r="H10" s="41"/>
      <c r="I10" s="41"/>
    </row>
    <row r="11" spans="1:9" ht="30" customHeight="1">
      <c r="A11" s="41"/>
      <c r="B11" s="45">
        <v>1</v>
      </c>
      <c r="C11" s="46" t="s">
        <v>180</v>
      </c>
      <c r="D11" s="47" t="str">
        <f>"Air Emissions Accounts – Eurostat questionnaire "&amp;intro!M2&amp;" – Introduction"</f>
        <v>Air Emissions Accounts – Eurostat questionnaire 2025 – Introduction</v>
      </c>
      <c r="E11" s="47" t="str">
        <f>"General information about the Eurostat "&amp;intro!M2&amp;" collection of Air Emissions Accounts"</f>
        <v>General information about the Eurostat 2025 collection of Air Emissions Accounts</v>
      </c>
      <c r="F11" s="47" t="s">
        <v>181</v>
      </c>
      <c r="G11" s="41"/>
      <c r="H11" s="41"/>
      <c r="I11" s="41"/>
    </row>
    <row r="12" spans="1:9" ht="30" customHeight="1">
      <c r="A12" s="41"/>
      <c r="B12" s="45">
        <f>B11+1</f>
        <v>2</v>
      </c>
      <c r="C12" s="46" t="s">
        <v>182</v>
      </c>
      <c r="D12" s="47" t="s">
        <v>191</v>
      </c>
      <c r="E12" s="48" t="s">
        <v>121</v>
      </c>
      <c r="F12" s="47" t="s">
        <v>181</v>
      </c>
      <c r="G12" s="41"/>
      <c r="H12" s="41"/>
      <c r="I12" s="41"/>
    </row>
    <row r="13" spans="1:9" ht="33.65" customHeight="1">
      <c r="A13" s="41"/>
      <c r="B13" s="45">
        <f>B12+1</f>
        <v>3</v>
      </c>
      <c r="C13" s="46" t="s">
        <v>559</v>
      </c>
      <c r="D13" s="136" t="s">
        <v>580</v>
      </c>
      <c r="E13" s="136" t="s">
        <v>581</v>
      </c>
      <c r="F13" s="64" t="s">
        <v>181</v>
      </c>
      <c r="G13" s="41"/>
      <c r="H13" s="41"/>
      <c r="I13" s="41"/>
    </row>
    <row r="14" spans="1:9" ht="33.65" customHeight="1">
      <c r="A14" s="41"/>
      <c r="B14" s="325">
        <f t="shared" ref="B14:B36" si="0">B13+1</f>
        <v>4</v>
      </c>
      <c r="C14" s="357" t="s">
        <v>1105</v>
      </c>
      <c r="D14" s="358" t="s">
        <v>1047</v>
      </c>
      <c r="E14" s="358" t="s">
        <v>1078</v>
      </c>
      <c r="F14" s="64" t="s">
        <v>181</v>
      </c>
      <c r="G14" s="41"/>
      <c r="H14" s="41"/>
      <c r="I14" s="41"/>
    </row>
    <row r="15" spans="1:9" ht="33.65" customHeight="1">
      <c r="A15" s="41"/>
      <c r="B15" s="325">
        <f t="shared" si="0"/>
        <v>5</v>
      </c>
      <c r="C15" s="268" t="s">
        <v>889</v>
      </c>
      <c r="D15" s="232" t="s">
        <v>890</v>
      </c>
      <c r="E15" s="232" t="s">
        <v>891</v>
      </c>
      <c r="F15" s="269" t="s">
        <v>181</v>
      </c>
      <c r="G15" s="41"/>
      <c r="H15" s="41"/>
      <c r="I15" s="41"/>
    </row>
    <row r="16" spans="1:9" ht="65.5" customHeight="1">
      <c r="A16" s="41"/>
      <c r="B16" s="267">
        <f t="shared" si="0"/>
        <v>6</v>
      </c>
      <c r="C16" s="46" t="s">
        <v>905</v>
      </c>
      <c r="D16" s="136" t="s">
        <v>740</v>
      </c>
      <c r="E16" s="232" t="s">
        <v>823</v>
      </c>
      <c r="F16" s="269" t="s">
        <v>181</v>
      </c>
      <c r="G16" s="41"/>
      <c r="H16" s="41"/>
      <c r="I16" s="41"/>
    </row>
    <row r="17" spans="1:9" ht="78" customHeight="1">
      <c r="A17" s="41"/>
      <c r="B17" s="45">
        <f t="shared" si="0"/>
        <v>7</v>
      </c>
      <c r="C17" s="46" t="s">
        <v>331</v>
      </c>
      <c r="D17" s="136" t="s">
        <v>155</v>
      </c>
      <c r="E17" s="47" t="s">
        <v>124</v>
      </c>
      <c r="F17" s="72" t="s">
        <v>1695</v>
      </c>
      <c r="G17" s="41"/>
      <c r="H17" s="41"/>
      <c r="I17" s="41"/>
    </row>
    <row r="18" spans="1:9" ht="78" customHeight="1">
      <c r="A18" s="41"/>
      <c r="B18" s="45">
        <f t="shared" si="0"/>
        <v>8</v>
      </c>
      <c r="C18" s="327" t="s">
        <v>1011</v>
      </c>
      <c r="D18" s="136" t="s">
        <v>1012</v>
      </c>
      <c r="E18" s="136" t="s">
        <v>991</v>
      </c>
      <c r="F18" s="72" t="s">
        <v>1541</v>
      </c>
      <c r="G18" s="41"/>
      <c r="H18" s="41"/>
      <c r="I18" s="41"/>
    </row>
    <row r="19" spans="1:9" ht="78" customHeight="1">
      <c r="A19" s="41"/>
      <c r="B19" s="45">
        <f t="shared" si="0"/>
        <v>9</v>
      </c>
      <c r="C19" s="46" t="s">
        <v>332</v>
      </c>
      <c r="D19" s="47" t="s">
        <v>107</v>
      </c>
      <c r="E19" s="47" t="s">
        <v>1</v>
      </c>
      <c r="F19" s="72" t="s">
        <v>1300</v>
      </c>
      <c r="G19" s="41"/>
      <c r="H19" s="41"/>
      <c r="I19" s="41"/>
    </row>
    <row r="20" spans="1:9" ht="78" customHeight="1">
      <c r="A20" s="41"/>
      <c r="B20" s="45">
        <f t="shared" si="0"/>
        <v>10</v>
      </c>
      <c r="C20" s="46" t="s">
        <v>183</v>
      </c>
      <c r="D20" s="47" t="s">
        <v>154</v>
      </c>
      <c r="E20" s="47" t="s">
        <v>2</v>
      </c>
      <c r="F20" s="64" t="s">
        <v>1704</v>
      </c>
      <c r="G20" s="41"/>
      <c r="H20" s="41"/>
      <c r="I20" s="41"/>
    </row>
    <row r="21" spans="1:9" ht="78" customHeight="1">
      <c r="A21" s="41"/>
      <c r="B21" s="45">
        <f t="shared" si="0"/>
        <v>11</v>
      </c>
      <c r="C21" s="46" t="s">
        <v>184</v>
      </c>
      <c r="D21" s="47" t="s">
        <v>156</v>
      </c>
      <c r="E21" s="47" t="s">
        <v>3</v>
      </c>
      <c r="F21" s="64" t="s">
        <v>1704</v>
      </c>
      <c r="G21" s="41"/>
      <c r="H21" s="41"/>
      <c r="I21" s="41"/>
    </row>
    <row r="22" spans="1:9" ht="78" customHeight="1">
      <c r="A22" s="41"/>
      <c r="B22" s="45">
        <f t="shared" si="0"/>
        <v>12</v>
      </c>
      <c r="C22" s="46" t="s">
        <v>117</v>
      </c>
      <c r="D22" s="47" t="s">
        <v>157</v>
      </c>
      <c r="E22" s="47" t="s">
        <v>4</v>
      </c>
      <c r="F22" s="64" t="s">
        <v>1709</v>
      </c>
      <c r="G22" s="41"/>
      <c r="H22" s="41"/>
      <c r="I22" s="41"/>
    </row>
    <row r="23" spans="1:9" ht="78" customHeight="1">
      <c r="A23" s="41"/>
      <c r="B23" s="45">
        <f t="shared" si="0"/>
        <v>13</v>
      </c>
      <c r="C23" s="46" t="s">
        <v>118</v>
      </c>
      <c r="D23" s="47" t="s">
        <v>135</v>
      </c>
      <c r="E23" s="47" t="s">
        <v>5</v>
      </c>
      <c r="F23" s="64" t="s">
        <v>1716</v>
      </c>
      <c r="G23" s="41"/>
      <c r="H23" s="41"/>
      <c r="I23" s="41"/>
    </row>
    <row r="24" spans="1:9" ht="78" customHeight="1">
      <c r="A24" s="41"/>
      <c r="B24" s="45">
        <f t="shared" si="0"/>
        <v>14</v>
      </c>
      <c r="C24" s="46" t="s">
        <v>647</v>
      </c>
      <c r="D24" s="136" t="s">
        <v>624</v>
      </c>
      <c r="E24" s="136" t="s">
        <v>625</v>
      </c>
      <c r="F24" s="64" t="s">
        <v>1715</v>
      </c>
      <c r="G24" s="41"/>
      <c r="H24" s="41"/>
      <c r="I24" s="41"/>
    </row>
    <row r="25" spans="1:9" ht="78" customHeight="1">
      <c r="A25" s="41"/>
      <c r="B25" s="45">
        <f t="shared" si="0"/>
        <v>15</v>
      </c>
      <c r="C25" s="46" t="s">
        <v>185</v>
      </c>
      <c r="D25" s="47" t="s">
        <v>136</v>
      </c>
      <c r="E25" s="136" t="s">
        <v>642</v>
      </c>
      <c r="F25" s="64" t="s">
        <v>1425</v>
      </c>
      <c r="G25" s="41"/>
      <c r="H25" s="41"/>
      <c r="I25" s="41"/>
    </row>
    <row r="26" spans="1:9" ht="78" customHeight="1">
      <c r="A26" s="41"/>
      <c r="B26" s="45">
        <f t="shared" si="0"/>
        <v>16</v>
      </c>
      <c r="C26" s="327" t="s">
        <v>992</v>
      </c>
      <c r="D26" s="136" t="s">
        <v>1002</v>
      </c>
      <c r="E26" s="136" t="s">
        <v>1000</v>
      </c>
      <c r="F26" s="72" t="s">
        <v>1560</v>
      </c>
      <c r="G26" s="41"/>
      <c r="H26" s="41"/>
      <c r="I26" s="41"/>
    </row>
    <row r="27" spans="1:9" ht="78" customHeight="1">
      <c r="A27" s="41"/>
      <c r="B27" s="45">
        <f t="shared" si="0"/>
        <v>17</v>
      </c>
      <c r="C27" s="46" t="s">
        <v>187</v>
      </c>
      <c r="D27" s="47" t="s">
        <v>33</v>
      </c>
      <c r="E27" s="136" t="s">
        <v>645</v>
      </c>
      <c r="F27" s="64" t="s">
        <v>1456</v>
      </c>
      <c r="G27" s="41"/>
      <c r="H27" s="41"/>
      <c r="I27" s="41"/>
    </row>
    <row r="28" spans="1:9" ht="78" customHeight="1">
      <c r="A28" s="41"/>
      <c r="B28" s="45">
        <f t="shared" si="0"/>
        <v>18</v>
      </c>
      <c r="C28" s="46" t="s">
        <v>188</v>
      </c>
      <c r="D28" s="47" t="s">
        <v>137</v>
      </c>
      <c r="E28" s="47" t="s">
        <v>6</v>
      </c>
      <c r="F28" s="64" t="s">
        <v>1464</v>
      </c>
      <c r="G28" s="41"/>
      <c r="H28" s="41"/>
      <c r="I28" s="41"/>
    </row>
    <row r="29" spans="1:9" ht="78" customHeight="1">
      <c r="A29" s="41"/>
      <c r="B29" s="45">
        <f t="shared" si="0"/>
        <v>19</v>
      </c>
      <c r="C29" s="46" t="s">
        <v>174</v>
      </c>
      <c r="D29" s="136" t="s">
        <v>138</v>
      </c>
      <c r="E29" s="47" t="s">
        <v>7</v>
      </c>
      <c r="F29" s="64" t="s">
        <v>1487</v>
      </c>
      <c r="G29" s="41"/>
      <c r="H29" s="41"/>
      <c r="I29" s="41"/>
    </row>
    <row r="30" spans="1:9" ht="78" customHeight="1">
      <c r="A30" s="41"/>
      <c r="B30" s="45">
        <f t="shared" si="0"/>
        <v>20</v>
      </c>
      <c r="C30" s="327" t="s">
        <v>1038</v>
      </c>
      <c r="D30" s="136" t="s">
        <v>1039</v>
      </c>
      <c r="E30" s="136" t="s">
        <v>1001</v>
      </c>
      <c r="F30" s="72" t="s">
        <v>1587</v>
      </c>
      <c r="G30" s="41"/>
      <c r="H30" s="41"/>
      <c r="I30" s="41"/>
    </row>
    <row r="31" spans="1:9" ht="78" customHeight="1">
      <c r="A31" s="41"/>
      <c r="B31" s="45">
        <f t="shared" si="0"/>
        <v>21</v>
      </c>
      <c r="C31" s="46" t="s">
        <v>189</v>
      </c>
      <c r="D31" s="47" t="s">
        <v>139</v>
      </c>
      <c r="E31" s="47" t="s">
        <v>104</v>
      </c>
      <c r="F31" s="64" t="s">
        <v>1425</v>
      </c>
      <c r="G31" s="41"/>
      <c r="H31" s="41"/>
      <c r="I31" s="41"/>
    </row>
    <row r="32" spans="1:9" ht="78" customHeight="1">
      <c r="A32" s="41"/>
      <c r="B32" s="45">
        <f t="shared" si="0"/>
        <v>22</v>
      </c>
      <c r="C32" s="46" t="s">
        <v>190</v>
      </c>
      <c r="D32" s="47" t="s">
        <v>140</v>
      </c>
      <c r="E32" s="47" t="s">
        <v>106</v>
      </c>
      <c r="F32" s="64" t="s">
        <v>1456</v>
      </c>
      <c r="G32" s="41"/>
      <c r="H32" s="41"/>
      <c r="I32" s="41"/>
    </row>
    <row r="33" spans="1:9" ht="78" customHeight="1">
      <c r="A33" s="41"/>
      <c r="B33" s="45">
        <f t="shared" si="0"/>
        <v>23</v>
      </c>
      <c r="C33" s="327" t="s">
        <v>994</v>
      </c>
      <c r="D33" s="326" t="s">
        <v>1006</v>
      </c>
      <c r="E33" s="326" t="s">
        <v>1004</v>
      </c>
      <c r="F33" s="65" t="s">
        <v>1599</v>
      </c>
      <c r="G33" s="41"/>
      <c r="H33" s="41"/>
      <c r="I33" s="41"/>
    </row>
    <row r="34" spans="1:9" ht="78" customHeight="1">
      <c r="A34" s="41"/>
      <c r="B34" s="45">
        <f t="shared" si="0"/>
        <v>24</v>
      </c>
      <c r="C34" s="49" t="s">
        <v>32</v>
      </c>
      <c r="D34" s="50" t="s">
        <v>34</v>
      </c>
      <c r="E34" s="50" t="s">
        <v>35</v>
      </c>
      <c r="F34" s="65" t="s">
        <v>1530</v>
      </c>
      <c r="G34" s="41"/>
      <c r="H34" s="41"/>
      <c r="I34" s="41"/>
    </row>
    <row r="35" spans="1:9" ht="78" customHeight="1">
      <c r="A35" s="41"/>
      <c r="B35" s="45">
        <f t="shared" si="0"/>
        <v>25</v>
      </c>
      <c r="C35" s="327" t="s">
        <v>993</v>
      </c>
      <c r="D35" s="136" t="s">
        <v>1005</v>
      </c>
      <c r="E35" s="136" t="s">
        <v>1003</v>
      </c>
      <c r="F35" s="64" t="s">
        <v>1609</v>
      </c>
      <c r="G35" s="41"/>
      <c r="H35" s="41"/>
      <c r="I35" s="41"/>
    </row>
    <row r="36" spans="1:9" ht="29.25" customHeight="1">
      <c r="A36" s="41"/>
      <c r="B36" s="45">
        <f t="shared" si="0"/>
        <v>26</v>
      </c>
      <c r="C36" s="49" t="s">
        <v>186</v>
      </c>
      <c r="D36" s="50" t="s">
        <v>186</v>
      </c>
      <c r="E36" s="50" t="s">
        <v>122</v>
      </c>
      <c r="F36" s="51" t="s">
        <v>181</v>
      </c>
      <c r="G36" s="52"/>
      <c r="H36" s="52"/>
      <c r="I36" s="52"/>
    </row>
    <row r="37" spans="1:9">
      <c r="A37" s="53"/>
      <c r="B37" s="54"/>
      <c r="C37" s="54"/>
      <c r="D37" s="54"/>
      <c r="E37" s="54"/>
      <c r="F37" s="54"/>
      <c r="G37" s="55"/>
      <c r="H37" s="52"/>
      <c r="I37" s="52"/>
    </row>
    <row r="38" spans="1:9" ht="14.5">
      <c r="A38" s="41"/>
      <c r="B38" s="55" t="s">
        <v>58</v>
      </c>
      <c r="C38" s="494" t="s">
        <v>123</v>
      </c>
      <c r="D38" s="494"/>
      <c r="E38" s="494"/>
      <c r="F38" s="494"/>
      <c r="G38" s="52"/>
      <c r="H38" s="52"/>
      <c r="I38" s="52"/>
    </row>
    <row r="39" spans="1:9">
      <c r="A39" s="54"/>
      <c r="B39" s="56"/>
      <c r="C39" s="494"/>
      <c r="D39" s="494"/>
      <c r="E39" s="494"/>
      <c r="F39" s="494"/>
      <c r="G39" s="54"/>
      <c r="H39" s="54"/>
      <c r="I39" s="54"/>
    </row>
    <row r="40" spans="1:9">
      <c r="A40" s="54"/>
      <c r="B40" s="54"/>
      <c r="C40" s="494"/>
      <c r="D40" s="494"/>
      <c r="E40" s="494"/>
      <c r="F40" s="494"/>
      <c r="G40" s="54"/>
      <c r="H40" s="54"/>
      <c r="I40" s="54"/>
    </row>
  </sheetData>
  <mergeCells count="5">
    <mergeCell ref="C38:F40"/>
    <mergeCell ref="B10:C10"/>
    <mergeCell ref="A3:I3"/>
    <mergeCell ref="A2:I2"/>
    <mergeCell ref="A4:I4"/>
  </mergeCells>
  <phoneticPr fontId="20" type="noConversion"/>
  <conditionalFormatting sqref="F17 F19:F35">
    <cfRule type="containsText" dxfId="5" priority="16" operator="containsText" text="Checking">
      <formula>NOT(ISERROR(SEARCH("Checking",F17)))</formula>
    </cfRule>
    <cfRule type="containsText" dxfId="4" priority="17" operator="containsText" text="OK">
      <formula>NOT(ISERROR(SEARCH("OK",F17)))</formula>
    </cfRule>
    <cfRule type="containsText" dxfId="3" priority="18" operator="containsText" text="to be filled">
      <formula>NOT(ISERROR(SEARCH("to be filled",F17)))</formula>
    </cfRule>
  </conditionalFormatting>
  <conditionalFormatting sqref="F18">
    <cfRule type="containsText" dxfId="2" priority="1" operator="containsText" text="Checking">
      <formula>NOT(ISERROR(SEARCH("Checking",F18)))</formula>
    </cfRule>
    <cfRule type="containsText" dxfId="1" priority="2" operator="containsText" text="OK">
      <formula>NOT(ISERROR(SEARCH("OK",F18)))</formula>
    </cfRule>
    <cfRule type="containsText" dxfId="0" priority="3" operator="containsText" text="to be filled">
      <formula>NOT(ISERROR(SEARCH("to be filled",F18)))</formula>
    </cfRule>
  </conditionalFormatting>
  <pageMargins left="0.39370078740157483" right="0.39370078740157483" top="0.51181102362204722" bottom="0.39370078740157483" header="0.51181102362204722" footer="0.51181102362204722"/>
  <pageSetup paperSize="9" scale="59" orientation="portrait" r:id="rId1"/>
  <headerFooter alignWithMargins="0">
    <oddFooter>&amp;L&amp;F&amp;C&amp;P&amp;R&amp;A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746" r:id="rId4" name="Button 354">
              <controlPr defaultSize="0" print="0" autoFill="0" autoPict="0" macro="[0]!ResetAllSheets">
                <anchor moveWithCells="1" sizeWithCells="1">
                  <from>
                    <xdr:col>5</xdr:col>
                    <xdr:colOff>1708150</xdr:colOff>
                    <xdr:row>1</xdr:row>
                    <xdr:rowOff>184150</xdr:rowOff>
                  </from>
                  <to>
                    <xdr:col>5</xdr:col>
                    <xdr:colOff>2736850</xdr:colOff>
                    <xdr:row>2</xdr:row>
                    <xdr:rowOff>222250</xdr:rowOff>
                  </to>
                </anchor>
              </controlPr>
            </control>
          </mc:Choice>
        </mc:AlternateContent>
        <mc:AlternateContent xmlns:mc="http://schemas.openxmlformats.org/markup-compatibility/2006">
          <mc:Choice Requires="x14">
            <control shapeId="59747" r:id="rId5" name="CHECKALL">
              <controlPr defaultSize="0" print="0" autoFill="0" autoPict="0" macro="[0]!CheckAllSheets">
                <anchor moveWithCells="1" sizeWithCells="1">
                  <from>
                    <xdr:col>5</xdr:col>
                    <xdr:colOff>533400</xdr:colOff>
                    <xdr:row>1</xdr:row>
                    <xdr:rowOff>184150</xdr:rowOff>
                  </from>
                  <to>
                    <xdr:col>5</xdr:col>
                    <xdr:colOff>1517650</xdr:colOff>
                    <xdr:row>2</xdr:row>
                    <xdr:rowOff>184150</xdr:rowOff>
                  </to>
                </anchor>
              </controlPr>
            </control>
          </mc:Choice>
        </mc:AlternateContent>
        <mc:AlternateContent xmlns:mc="http://schemas.openxmlformats.org/markup-compatibility/2006">
          <mc:Choice Requires="x14">
            <control shapeId="59750" r:id="rId6" name="Check Box 358">
              <controlPr locked="0" defaultSize="0" autoFill="0" autoLine="0" autoPict="0" altText="Enable Automatics Checks on Closing Workbook">
                <anchor moveWithCells="1">
                  <from>
                    <xdr:col>5</xdr:col>
                    <xdr:colOff>488950</xdr:colOff>
                    <xdr:row>0</xdr:row>
                    <xdr:rowOff>222250</xdr:rowOff>
                  </from>
                  <to>
                    <xdr:col>5</xdr:col>
                    <xdr:colOff>2432050</xdr:colOff>
                    <xdr:row>1</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100-000000000000}">
          <x14:formula1>
            <xm:f>Parameters!$E$39:$E$46</xm:f>
          </x14:formula1>
          <xm:sqref>F7</xm:sqref>
        </x14:dataValidation>
        <x14:dataValidation type="list" allowBlank="1" showInputMessage="1" showErrorMessage="1" xr:uid="{00000000-0002-0000-0100-000001000000}">
          <x14:formula1>
            <xm:f>Parameters!$E$53:$E$54</xm:f>
          </x14:formula1>
          <xm:sqref>F8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MODEL8">
    <tabColor indexed="42"/>
  </sheetPr>
  <dimension ref="A1:CT144"/>
  <sheetViews>
    <sheetView showGridLines="0" showOutlineSymbols="0" zoomScale="80" zoomScaleNormal="80" zoomScaleSheetLayoutView="100" workbookViewId="0">
      <pane xSplit="5" ySplit="4" topLeftCell="X84" activePane="bottomRight" state="frozen"/>
      <selection activeCell="BF99" sqref="BF99"/>
      <selection pane="topRight" activeCell="BF99" sqref="BF99"/>
      <selection pane="bottomLeft" activeCell="BF99" sqref="BF99"/>
      <selection pane="bottomRight" activeCell="Z104" sqref="Z104"/>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119</v>
      </c>
      <c r="E2" s="9" t="s">
        <v>341</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653</v>
      </c>
      <c r="B3" s="626" t="s">
        <v>194</v>
      </c>
      <c r="C3" s="627" t="s">
        <v>195</v>
      </c>
      <c r="D3" s="628" t="s">
        <v>641</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98094.807641156076</v>
      </c>
      <c r="G5" s="393"/>
      <c r="H5" s="368">
        <v>97979.86922543995</v>
      </c>
      <c r="I5" s="393"/>
      <c r="J5" s="368">
        <v>98338.780096149581</v>
      </c>
      <c r="K5" s="393"/>
      <c r="L5" s="368">
        <v>97284.659118566007</v>
      </c>
      <c r="M5" s="393"/>
      <c r="N5" s="368">
        <v>93992.706543649416</v>
      </c>
      <c r="O5" s="393"/>
      <c r="P5" s="368">
        <v>98048.386265848982</v>
      </c>
      <c r="Q5" s="393"/>
      <c r="R5" s="368">
        <v>97933.164057787377</v>
      </c>
      <c r="S5" s="393"/>
      <c r="T5" s="368">
        <v>92325.31534667201</v>
      </c>
      <c r="U5" s="393"/>
      <c r="V5" s="368">
        <v>90432.321509631394</v>
      </c>
      <c r="W5" s="393"/>
      <c r="X5" s="368">
        <v>91197.898080815386</v>
      </c>
      <c r="Y5" s="393"/>
      <c r="Z5" s="368">
        <v>94516.609333513275</v>
      </c>
      <c r="AA5" s="393"/>
      <c r="AB5" s="368">
        <v>90015.922350320936</v>
      </c>
      <c r="AC5" s="393"/>
      <c r="AD5" s="368">
        <v>88788.313284997595</v>
      </c>
      <c r="AE5" s="393"/>
      <c r="AF5" s="368">
        <v>90637.825875672745</v>
      </c>
      <c r="AG5" s="393"/>
      <c r="AH5" s="368">
        <v>80873.345413991367</v>
      </c>
      <c r="AI5" s="393"/>
      <c r="AJ5" s="368">
        <v>75911.824071422336</v>
      </c>
      <c r="AK5" s="393"/>
      <c r="AL5" s="368">
        <v>69767.868790216526</v>
      </c>
      <c r="AM5" s="393"/>
      <c r="AN5" s="368">
        <v>65871.148780631163</v>
      </c>
      <c r="AO5" s="393"/>
      <c r="AP5" s="368">
        <v>48015.236527094166</v>
      </c>
      <c r="AQ5" s="393"/>
      <c r="AR5" s="368">
        <v>49650.29878868167</v>
      </c>
      <c r="AS5" s="393"/>
      <c r="AT5" s="368">
        <v>52328.389177298792</v>
      </c>
      <c r="AU5" s="393"/>
      <c r="AV5" s="368">
        <v>49329.61219713436</v>
      </c>
      <c r="AW5" s="393"/>
      <c r="AX5" s="368">
        <v>49014.828724129773</v>
      </c>
      <c r="AY5" s="393"/>
      <c r="AZ5" s="368">
        <v>49065.879923548819</v>
      </c>
      <c r="BA5" s="393"/>
      <c r="BB5" s="368">
        <v>45743.157896821322</v>
      </c>
      <c r="BC5" s="393"/>
      <c r="BD5" s="368">
        <v>42281.659985561622</v>
      </c>
      <c r="BE5" s="393"/>
      <c r="BF5" s="368">
        <v>45218.68312975944</v>
      </c>
      <c r="BG5" s="393"/>
      <c r="BH5" s="368">
        <v>41078.490075596805</v>
      </c>
      <c r="BI5" s="393"/>
      <c r="BJ5" s="368">
        <v>38355.101661544009</v>
      </c>
      <c r="BK5" s="393"/>
      <c r="BL5" s="368" t="s">
        <v>700</v>
      </c>
      <c r="BM5" s="397"/>
      <c r="CJ5" s="303" t="s">
        <v>330</v>
      </c>
      <c r="CK5" s="303" t="s">
        <v>710</v>
      </c>
      <c r="CL5" s="303" t="s">
        <v>944</v>
      </c>
      <c r="CM5" s="303" t="s">
        <v>945</v>
      </c>
      <c r="CN5" s="303" t="s">
        <v>946</v>
      </c>
      <c r="CO5" s="303" t="s">
        <v>119</v>
      </c>
      <c r="CP5" s="303" t="s">
        <v>947</v>
      </c>
      <c r="CQ5" s="310" t="s">
        <v>653</v>
      </c>
      <c r="CR5" s="315">
        <v>0</v>
      </c>
      <c r="CS5" s="303" t="s">
        <v>948</v>
      </c>
      <c r="CT5" s="303" t="s">
        <v>949</v>
      </c>
    </row>
    <row r="6" spans="1:98" s="12" customFormat="1" ht="20.149999999999999" customHeight="1">
      <c r="A6" s="33"/>
      <c r="B6" s="199" t="str">
        <f>Parameters!Q5</f>
        <v>A</v>
      </c>
      <c r="C6" s="200"/>
      <c r="D6" s="621" t="str">
        <f>Parameters!S5</f>
        <v>Agriculture, forestry and fishing</v>
      </c>
      <c r="E6" s="622"/>
      <c r="F6" s="369">
        <v>9275.595595760904</v>
      </c>
      <c r="G6" s="372"/>
      <c r="H6" s="370">
        <v>9065.1564044266197</v>
      </c>
      <c r="I6" s="372"/>
      <c r="J6" s="370">
        <v>9356.9304712340618</v>
      </c>
      <c r="K6" s="372"/>
      <c r="L6" s="370">
        <v>8695.0033933231807</v>
      </c>
      <c r="M6" s="372"/>
      <c r="N6" s="370">
        <v>7884.7355844607082</v>
      </c>
      <c r="O6" s="372"/>
      <c r="P6" s="370">
        <v>8138.2342665598908</v>
      </c>
      <c r="Q6" s="372"/>
      <c r="R6" s="370">
        <v>8836.7830774072099</v>
      </c>
      <c r="S6" s="372"/>
      <c r="T6" s="370">
        <v>8626.9706096503432</v>
      </c>
      <c r="U6" s="372"/>
      <c r="V6" s="370">
        <v>8526.5202263474657</v>
      </c>
      <c r="W6" s="372"/>
      <c r="X6" s="370">
        <v>8588.4218296141371</v>
      </c>
      <c r="Y6" s="372"/>
      <c r="Z6" s="370">
        <v>8984.4216901964573</v>
      </c>
      <c r="AA6" s="372"/>
      <c r="AB6" s="370">
        <v>8686.0141299251991</v>
      </c>
      <c r="AC6" s="372"/>
      <c r="AD6" s="370">
        <v>8929.2924245568574</v>
      </c>
      <c r="AE6" s="372"/>
      <c r="AF6" s="370">
        <v>9151.6632465652019</v>
      </c>
      <c r="AG6" s="372"/>
      <c r="AH6" s="370">
        <v>8071.2799543308611</v>
      </c>
      <c r="AI6" s="372"/>
      <c r="AJ6" s="370">
        <v>8034.249756929853</v>
      </c>
      <c r="AK6" s="372"/>
      <c r="AL6" s="370">
        <v>8106.9773223314287</v>
      </c>
      <c r="AM6" s="372"/>
      <c r="AN6" s="370">
        <v>7611.9168258496011</v>
      </c>
      <c r="AO6" s="372"/>
      <c r="AP6" s="370">
        <v>7604.9842218102785</v>
      </c>
      <c r="AQ6" s="372"/>
      <c r="AR6" s="370">
        <v>8470.8438724155294</v>
      </c>
      <c r="AS6" s="372"/>
      <c r="AT6" s="370">
        <v>8028.1078680980254</v>
      </c>
      <c r="AU6" s="372"/>
      <c r="AV6" s="370">
        <v>8303.8740987134661</v>
      </c>
      <c r="AW6" s="372"/>
      <c r="AX6" s="370">
        <v>7973.1707173163686</v>
      </c>
      <c r="AY6" s="372"/>
      <c r="AZ6" s="370">
        <v>8230.6770218539114</v>
      </c>
      <c r="BA6" s="372"/>
      <c r="BB6" s="370">
        <v>8080.6438106795058</v>
      </c>
      <c r="BC6" s="372"/>
      <c r="BD6" s="370">
        <v>7861.7221519653813</v>
      </c>
      <c r="BE6" s="372"/>
      <c r="BF6" s="370">
        <v>7657.6756356699889</v>
      </c>
      <c r="BG6" s="372"/>
      <c r="BH6" s="370">
        <v>7022.2154817164128</v>
      </c>
      <c r="BI6" s="372"/>
      <c r="BJ6" s="370">
        <v>6681.3384753433675</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6849.1528128484051</v>
      </c>
      <c r="G7" s="372"/>
      <c r="H7" s="373">
        <v>6837.5536580368571</v>
      </c>
      <c r="I7" s="372"/>
      <c r="J7" s="373">
        <v>7139.7988532810214</v>
      </c>
      <c r="K7" s="372"/>
      <c r="L7" s="373">
        <v>6650.2202159703902</v>
      </c>
      <c r="M7" s="372"/>
      <c r="N7" s="373">
        <v>5891.6965044061499</v>
      </c>
      <c r="O7" s="372"/>
      <c r="P7" s="373">
        <v>6308.0793622735973</v>
      </c>
      <c r="Q7" s="372"/>
      <c r="R7" s="373">
        <v>7002.0565837272379</v>
      </c>
      <c r="S7" s="372"/>
      <c r="T7" s="373">
        <v>7037.2257117348854</v>
      </c>
      <c r="U7" s="372"/>
      <c r="V7" s="373">
        <v>6754.0964128719261</v>
      </c>
      <c r="W7" s="372"/>
      <c r="X7" s="373">
        <v>6681.0751141269766</v>
      </c>
      <c r="Y7" s="372"/>
      <c r="Z7" s="373">
        <v>6876.3266177071691</v>
      </c>
      <c r="AA7" s="372"/>
      <c r="AB7" s="373">
        <v>6769.6120288568573</v>
      </c>
      <c r="AC7" s="372"/>
      <c r="AD7" s="373">
        <v>7005.1084142182308</v>
      </c>
      <c r="AE7" s="372"/>
      <c r="AF7" s="373">
        <v>7134.5080279722943</v>
      </c>
      <c r="AG7" s="372"/>
      <c r="AH7" s="373">
        <v>6211.1026006287238</v>
      </c>
      <c r="AI7" s="372"/>
      <c r="AJ7" s="373">
        <v>6183.9351892605364</v>
      </c>
      <c r="AK7" s="372"/>
      <c r="AL7" s="373">
        <v>6353.8403279849745</v>
      </c>
      <c r="AM7" s="372"/>
      <c r="AN7" s="373">
        <v>5986.903583808542</v>
      </c>
      <c r="AO7" s="372"/>
      <c r="AP7" s="373">
        <v>6067.9603390044285</v>
      </c>
      <c r="AQ7" s="372"/>
      <c r="AR7" s="373">
        <v>6493.4228112972323</v>
      </c>
      <c r="AS7" s="372"/>
      <c r="AT7" s="373">
        <v>6184.0520501930278</v>
      </c>
      <c r="AU7" s="372"/>
      <c r="AV7" s="373">
        <v>6505.8230026915035</v>
      </c>
      <c r="AW7" s="372"/>
      <c r="AX7" s="373">
        <v>6293.2732903425322</v>
      </c>
      <c r="AY7" s="372"/>
      <c r="AZ7" s="373">
        <v>6535.8605117434545</v>
      </c>
      <c r="BA7" s="372"/>
      <c r="BB7" s="373">
        <v>6479.4333166329125</v>
      </c>
      <c r="BC7" s="372"/>
      <c r="BD7" s="373">
        <v>6334.2193574401326</v>
      </c>
      <c r="BE7" s="372"/>
      <c r="BF7" s="373">
        <v>6209.1624768613119</v>
      </c>
      <c r="BG7" s="372"/>
      <c r="BH7" s="373">
        <v>5696.830962109655</v>
      </c>
      <c r="BI7" s="372"/>
      <c r="BJ7" s="373">
        <v>5382.5018064932738</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2424.4264218492212</v>
      </c>
      <c r="G8" s="372"/>
      <c r="H8" s="373">
        <v>2224.9552443806638</v>
      </c>
      <c r="I8" s="372"/>
      <c r="J8" s="373">
        <v>2215.5249113952082</v>
      </c>
      <c r="K8" s="372"/>
      <c r="L8" s="373">
        <v>2043.2891754235322</v>
      </c>
      <c r="M8" s="372"/>
      <c r="N8" s="373">
        <v>1991.1460343280364</v>
      </c>
      <c r="O8" s="372"/>
      <c r="P8" s="373">
        <v>1829.2128286276286</v>
      </c>
      <c r="Q8" s="372"/>
      <c r="R8" s="373">
        <v>1832.9828342428088</v>
      </c>
      <c r="S8" s="372"/>
      <c r="T8" s="373">
        <v>1588.1783021139938</v>
      </c>
      <c r="U8" s="372"/>
      <c r="V8" s="373">
        <v>1771.3376182011764</v>
      </c>
      <c r="W8" s="372"/>
      <c r="X8" s="373">
        <v>1906.1177617759672</v>
      </c>
      <c r="Y8" s="372"/>
      <c r="Z8" s="373">
        <v>2106.8887611667028</v>
      </c>
      <c r="AA8" s="372"/>
      <c r="AB8" s="373">
        <v>1914.3789174229046</v>
      </c>
      <c r="AC8" s="372"/>
      <c r="AD8" s="373">
        <v>1921.0000078020375</v>
      </c>
      <c r="AE8" s="372"/>
      <c r="AF8" s="373">
        <v>2014.1327037472863</v>
      </c>
      <c r="AG8" s="372"/>
      <c r="AH8" s="373">
        <v>1859.1081208382764</v>
      </c>
      <c r="AI8" s="372"/>
      <c r="AJ8" s="373">
        <v>1849.5669017626387</v>
      </c>
      <c r="AK8" s="372"/>
      <c r="AL8" s="373">
        <v>1752.4196502224158</v>
      </c>
      <c r="AM8" s="372"/>
      <c r="AN8" s="373">
        <v>1623.6612710672462</v>
      </c>
      <c r="AO8" s="372"/>
      <c r="AP8" s="373">
        <v>1535.2368513755109</v>
      </c>
      <c r="AQ8" s="372"/>
      <c r="AR8" s="373">
        <v>1974.9773905662803</v>
      </c>
      <c r="AS8" s="372"/>
      <c r="AT8" s="373">
        <v>1840.8722752603107</v>
      </c>
      <c r="AU8" s="372"/>
      <c r="AV8" s="373">
        <v>1794.9827897721448</v>
      </c>
      <c r="AW8" s="372"/>
      <c r="AX8" s="373">
        <v>1677.0552399978865</v>
      </c>
      <c r="AY8" s="372"/>
      <c r="AZ8" s="373">
        <v>1692.1803545303299</v>
      </c>
      <c r="BA8" s="372"/>
      <c r="BB8" s="373">
        <v>1598.4508724682246</v>
      </c>
      <c r="BC8" s="372"/>
      <c r="BD8" s="373">
        <v>1524.7458308447235</v>
      </c>
      <c r="BE8" s="372"/>
      <c r="BF8" s="373">
        <v>1446.0417440151473</v>
      </c>
      <c r="BG8" s="372"/>
      <c r="BH8" s="373">
        <v>1323.17446106685</v>
      </c>
      <c r="BI8" s="372"/>
      <c r="BJ8" s="373">
        <v>1297.1212082321913</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2.0163610632772837</v>
      </c>
      <c r="G9" s="372"/>
      <c r="H9" s="373">
        <v>2.6475020090983015</v>
      </c>
      <c r="I9" s="372"/>
      <c r="J9" s="373">
        <v>1.6067065578309891</v>
      </c>
      <c r="K9" s="372"/>
      <c r="L9" s="373">
        <v>1.4940019292597473</v>
      </c>
      <c r="M9" s="372"/>
      <c r="N9" s="373">
        <v>1.893045726521603</v>
      </c>
      <c r="O9" s="372"/>
      <c r="P9" s="373">
        <v>0.94207565866483356</v>
      </c>
      <c r="Q9" s="372"/>
      <c r="R9" s="373">
        <v>1.7436594371620782</v>
      </c>
      <c r="S9" s="372"/>
      <c r="T9" s="373">
        <v>1.5665958014640962</v>
      </c>
      <c r="U9" s="372"/>
      <c r="V9" s="373">
        <v>1.0861952743641892</v>
      </c>
      <c r="W9" s="372"/>
      <c r="X9" s="373">
        <v>1.2289537111941011</v>
      </c>
      <c r="Y9" s="372"/>
      <c r="Z9" s="373">
        <v>1.2063113225844428</v>
      </c>
      <c r="AA9" s="372"/>
      <c r="AB9" s="373">
        <v>2.0231836454370891</v>
      </c>
      <c r="AC9" s="372"/>
      <c r="AD9" s="373">
        <v>3.1840025365898308</v>
      </c>
      <c r="AE9" s="372"/>
      <c r="AF9" s="373">
        <v>3.0225148456216457</v>
      </c>
      <c r="AG9" s="372"/>
      <c r="AH9" s="373">
        <v>1.0692328638610296</v>
      </c>
      <c r="AI9" s="372"/>
      <c r="AJ9" s="373">
        <v>0.74766590667756228</v>
      </c>
      <c r="AK9" s="372"/>
      <c r="AL9" s="373">
        <v>0.71734412403861048</v>
      </c>
      <c r="AM9" s="372"/>
      <c r="AN9" s="373">
        <v>1.3519709738130927</v>
      </c>
      <c r="AO9" s="372"/>
      <c r="AP9" s="373">
        <v>1.787031430338812</v>
      </c>
      <c r="AQ9" s="372"/>
      <c r="AR9" s="373">
        <v>2.4436705520171995</v>
      </c>
      <c r="AS9" s="372"/>
      <c r="AT9" s="373">
        <v>3.1835426446867157</v>
      </c>
      <c r="AU9" s="372"/>
      <c r="AV9" s="373">
        <v>3.0683062498168279</v>
      </c>
      <c r="AW9" s="372"/>
      <c r="AX9" s="373">
        <v>2.8421869759490774</v>
      </c>
      <c r="AY9" s="372"/>
      <c r="AZ9" s="373">
        <v>2.6361555801270145</v>
      </c>
      <c r="BA9" s="372"/>
      <c r="BB9" s="373">
        <v>2.7596215783687761</v>
      </c>
      <c r="BC9" s="372"/>
      <c r="BD9" s="373">
        <v>2.7569636805256268</v>
      </c>
      <c r="BE9" s="372"/>
      <c r="BF9" s="373">
        <v>2.4714147935296129</v>
      </c>
      <c r="BG9" s="372"/>
      <c r="BH9" s="373">
        <v>2.2100585399078327</v>
      </c>
      <c r="BI9" s="372"/>
      <c r="BJ9" s="373">
        <v>1.7154606179029543</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308.92873109502472</v>
      </c>
      <c r="G10" s="372"/>
      <c r="H10" s="370">
        <v>292.44334175677812</v>
      </c>
      <c r="I10" s="372"/>
      <c r="J10" s="370">
        <v>302.22805911075739</v>
      </c>
      <c r="K10" s="372"/>
      <c r="L10" s="370">
        <v>305.06265207177751</v>
      </c>
      <c r="M10" s="372"/>
      <c r="N10" s="370">
        <v>301.66796883190432</v>
      </c>
      <c r="O10" s="372"/>
      <c r="P10" s="370">
        <v>253.10804624978638</v>
      </c>
      <c r="Q10" s="372"/>
      <c r="R10" s="370">
        <v>322.45452818529321</v>
      </c>
      <c r="S10" s="372"/>
      <c r="T10" s="370">
        <v>291.37689818343006</v>
      </c>
      <c r="U10" s="372"/>
      <c r="V10" s="370">
        <v>291.72605841730643</v>
      </c>
      <c r="W10" s="372"/>
      <c r="X10" s="370">
        <v>274.33775834317407</v>
      </c>
      <c r="Y10" s="372"/>
      <c r="Z10" s="370">
        <v>286.12162886388211</v>
      </c>
      <c r="AA10" s="372"/>
      <c r="AB10" s="370">
        <v>240.8888945275296</v>
      </c>
      <c r="AC10" s="372"/>
      <c r="AD10" s="370">
        <v>259.7884183275907</v>
      </c>
      <c r="AE10" s="372"/>
      <c r="AF10" s="370">
        <v>237.38189696465278</v>
      </c>
      <c r="AG10" s="372"/>
      <c r="AH10" s="370">
        <v>242.39875614208034</v>
      </c>
      <c r="AI10" s="372"/>
      <c r="AJ10" s="370">
        <v>194.57503005394668</v>
      </c>
      <c r="AK10" s="372"/>
      <c r="AL10" s="370">
        <v>154.28789414813042</v>
      </c>
      <c r="AM10" s="372"/>
      <c r="AN10" s="370">
        <v>158.04845305450144</v>
      </c>
      <c r="AO10" s="372"/>
      <c r="AP10" s="370">
        <v>80.045931042031995</v>
      </c>
      <c r="AQ10" s="372"/>
      <c r="AR10" s="370">
        <v>72.848715381616685</v>
      </c>
      <c r="AS10" s="372"/>
      <c r="AT10" s="370">
        <v>86.23913651802313</v>
      </c>
      <c r="AU10" s="372"/>
      <c r="AV10" s="370">
        <v>94.316315244295438</v>
      </c>
      <c r="AW10" s="372"/>
      <c r="AX10" s="370">
        <v>96.185250673734288</v>
      </c>
      <c r="AY10" s="372"/>
      <c r="AZ10" s="370">
        <v>104.38393146204675</v>
      </c>
      <c r="BA10" s="372"/>
      <c r="BB10" s="370">
        <v>71.967072846385335</v>
      </c>
      <c r="BC10" s="372"/>
      <c r="BD10" s="370">
        <v>65.654370249627746</v>
      </c>
      <c r="BE10" s="372"/>
      <c r="BF10" s="370">
        <v>68.461186566165821</v>
      </c>
      <c r="BG10" s="372"/>
      <c r="BH10" s="370">
        <v>54.519050339471207</v>
      </c>
      <c r="BI10" s="372"/>
      <c r="BJ10" s="370">
        <v>47.780763360817566</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34101.192492272407</v>
      </c>
      <c r="G11" s="372"/>
      <c r="H11" s="370">
        <v>34117.868291641069</v>
      </c>
      <c r="I11" s="372"/>
      <c r="J11" s="370">
        <v>34503.284809687</v>
      </c>
      <c r="K11" s="372"/>
      <c r="L11" s="370">
        <v>34348.463635519613</v>
      </c>
      <c r="M11" s="372"/>
      <c r="N11" s="370">
        <v>33523.074224619326</v>
      </c>
      <c r="O11" s="372"/>
      <c r="P11" s="370">
        <v>34735.23824267996</v>
      </c>
      <c r="Q11" s="372"/>
      <c r="R11" s="370">
        <v>35118.417388802533</v>
      </c>
      <c r="S11" s="372"/>
      <c r="T11" s="370">
        <v>33173.73822431716</v>
      </c>
      <c r="U11" s="372"/>
      <c r="V11" s="370">
        <v>32754.578282908355</v>
      </c>
      <c r="W11" s="372"/>
      <c r="X11" s="370">
        <v>31469.026438036351</v>
      </c>
      <c r="Y11" s="372"/>
      <c r="Z11" s="370">
        <v>30759.090439203981</v>
      </c>
      <c r="AA11" s="372"/>
      <c r="AB11" s="370">
        <v>31123.103021598472</v>
      </c>
      <c r="AC11" s="372"/>
      <c r="AD11" s="370">
        <v>27834.522952977117</v>
      </c>
      <c r="AE11" s="372"/>
      <c r="AF11" s="370">
        <v>26292.03526530521</v>
      </c>
      <c r="AG11" s="372"/>
      <c r="AH11" s="370">
        <v>23858.080270887793</v>
      </c>
      <c r="AI11" s="372"/>
      <c r="AJ11" s="370">
        <v>24435.418624947284</v>
      </c>
      <c r="AK11" s="372"/>
      <c r="AL11" s="370">
        <v>23795.105834002177</v>
      </c>
      <c r="AM11" s="372"/>
      <c r="AN11" s="370">
        <v>22567.868488545548</v>
      </c>
      <c r="AO11" s="372"/>
      <c r="AP11" s="370">
        <v>20929.010128889226</v>
      </c>
      <c r="AQ11" s="372"/>
      <c r="AR11" s="370">
        <v>21302.296354545524</v>
      </c>
      <c r="AS11" s="372"/>
      <c r="AT11" s="370">
        <v>21754.867410190076</v>
      </c>
      <c r="AU11" s="372"/>
      <c r="AV11" s="370">
        <v>20921.051673229806</v>
      </c>
      <c r="AW11" s="372"/>
      <c r="AX11" s="370">
        <v>21672.029785321916</v>
      </c>
      <c r="AY11" s="372"/>
      <c r="AZ11" s="370">
        <v>22038.700143414502</v>
      </c>
      <c r="BA11" s="372"/>
      <c r="BB11" s="370">
        <v>19283.660419480271</v>
      </c>
      <c r="BC11" s="372"/>
      <c r="BD11" s="370">
        <v>19142.488875665356</v>
      </c>
      <c r="BE11" s="372"/>
      <c r="BF11" s="370">
        <v>21938.801874419161</v>
      </c>
      <c r="BG11" s="372"/>
      <c r="BH11" s="370">
        <v>19577.359325194851</v>
      </c>
      <c r="BI11" s="372"/>
      <c r="BJ11" s="370">
        <v>19409.643716509847</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2369.529316976163</v>
      </c>
      <c r="G12" s="372"/>
      <c r="H12" s="376">
        <v>2364.6232195310149</v>
      </c>
      <c r="I12" s="372"/>
      <c r="J12" s="376">
        <v>2379.6004079799741</v>
      </c>
      <c r="K12" s="372"/>
      <c r="L12" s="376">
        <v>2343.5091837575505</v>
      </c>
      <c r="M12" s="372"/>
      <c r="N12" s="376">
        <v>2344.6758886328344</v>
      </c>
      <c r="O12" s="372"/>
      <c r="P12" s="376">
        <v>2266.3424728237069</v>
      </c>
      <c r="Q12" s="372"/>
      <c r="R12" s="376">
        <v>2501.3236160676934</v>
      </c>
      <c r="S12" s="372"/>
      <c r="T12" s="376">
        <v>2410.9941975263068</v>
      </c>
      <c r="U12" s="372"/>
      <c r="V12" s="376">
        <v>2210.6362400533903</v>
      </c>
      <c r="W12" s="372"/>
      <c r="X12" s="376">
        <v>2189.8444206962085</v>
      </c>
      <c r="Y12" s="372"/>
      <c r="Z12" s="376">
        <v>2097.6723778453688</v>
      </c>
      <c r="AA12" s="372"/>
      <c r="AB12" s="376">
        <v>2065.1474986214153</v>
      </c>
      <c r="AC12" s="372"/>
      <c r="AD12" s="376">
        <v>1969.4677440549183</v>
      </c>
      <c r="AE12" s="372"/>
      <c r="AF12" s="376">
        <v>1919.5829846096747</v>
      </c>
      <c r="AG12" s="372"/>
      <c r="AH12" s="376">
        <v>1699.8603827952672</v>
      </c>
      <c r="AI12" s="372"/>
      <c r="AJ12" s="376">
        <v>1758.701035179462</v>
      </c>
      <c r="AK12" s="372"/>
      <c r="AL12" s="376">
        <v>1849.2096277289356</v>
      </c>
      <c r="AM12" s="372"/>
      <c r="AN12" s="376">
        <v>1664.0079077967141</v>
      </c>
      <c r="AO12" s="372"/>
      <c r="AP12" s="376">
        <v>1738.1072359596621</v>
      </c>
      <c r="AQ12" s="372"/>
      <c r="AR12" s="376">
        <v>1824.4179086950428</v>
      </c>
      <c r="AS12" s="372"/>
      <c r="AT12" s="376">
        <v>1852.773510654953</v>
      </c>
      <c r="AU12" s="372"/>
      <c r="AV12" s="376">
        <v>1913.2838771925217</v>
      </c>
      <c r="AW12" s="372"/>
      <c r="AX12" s="376">
        <v>1927.2983806966613</v>
      </c>
      <c r="AY12" s="372"/>
      <c r="AZ12" s="376">
        <v>1981.6703440423448</v>
      </c>
      <c r="BA12" s="372"/>
      <c r="BB12" s="376">
        <v>1961.8231333194392</v>
      </c>
      <c r="BC12" s="372"/>
      <c r="BD12" s="376">
        <v>1891.5310560548476</v>
      </c>
      <c r="BE12" s="372"/>
      <c r="BF12" s="376">
        <v>1819.115839104541</v>
      </c>
      <c r="BG12" s="372"/>
      <c r="BH12" s="376">
        <v>1669.8946694648612</v>
      </c>
      <c r="BI12" s="372"/>
      <c r="BJ12" s="376">
        <v>1596.6581149882768</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552.52786605170877</v>
      </c>
      <c r="G13" s="372"/>
      <c r="H13" s="376">
        <v>580.26058861313129</v>
      </c>
      <c r="I13" s="372"/>
      <c r="J13" s="376">
        <v>566.22101034214427</v>
      </c>
      <c r="K13" s="372"/>
      <c r="L13" s="376">
        <v>519.02048703109176</v>
      </c>
      <c r="M13" s="372"/>
      <c r="N13" s="376">
        <v>149.7132744868878</v>
      </c>
      <c r="O13" s="372"/>
      <c r="P13" s="376">
        <v>519.16849281192071</v>
      </c>
      <c r="Q13" s="372"/>
      <c r="R13" s="376">
        <v>459.0942551703576</v>
      </c>
      <c r="S13" s="372"/>
      <c r="T13" s="376">
        <v>416.11270293632623</v>
      </c>
      <c r="U13" s="372"/>
      <c r="V13" s="376">
        <v>395.19735376917714</v>
      </c>
      <c r="W13" s="372"/>
      <c r="X13" s="376">
        <v>349.17330127750677</v>
      </c>
      <c r="Y13" s="372"/>
      <c r="Z13" s="376">
        <v>379.6468372675098</v>
      </c>
      <c r="AA13" s="372"/>
      <c r="AB13" s="376">
        <v>300.68648964387256</v>
      </c>
      <c r="AC13" s="372"/>
      <c r="AD13" s="376">
        <v>274.01161765445812</v>
      </c>
      <c r="AE13" s="372"/>
      <c r="AF13" s="376">
        <v>194.57492238505671</v>
      </c>
      <c r="AG13" s="372"/>
      <c r="AH13" s="376">
        <v>141.73867766527664</v>
      </c>
      <c r="AI13" s="372"/>
      <c r="AJ13" s="376">
        <v>144.19247539971923</v>
      </c>
      <c r="AK13" s="372"/>
      <c r="AL13" s="376">
        <v>119.15248814076223</v>
      </c>
      <c r="AM13" s="372"/>
      <c r="AN13" s="376">
        <v>120.61406881966897</v>
      </c>
      <c r="AO13" s="372"/>
      <c r="AP13" s="376">
        <v>63.63814510195315</v>
      </c>
      <c r="AQ13" s="372"/>
      <c r="AR13" s="376">
        <v>77.447110598881082</v>
      </c>
      <c r="AS13" s="372"/>
      <c r="AT13" s="376">
        <v>76.492958993543752</v>
      </c>
      <c r="AU13" s="372"/>
      <c r="AV13" s="376">
        <v>73.912623848947774</v>
      </c>
      <c r="AW13" s="372"/>
      <c r="AX13" s="376">
        <v>84.891540105630298</v>
      </c>
      <c r="AY13" s="372"/>
      <c r="AZ13" s="376">
        <v>102.07387300978405</v>
      </c>
      <c r="BA13" s="372"/>
      <c r="BB13" s="376">
        <v>77.135329383186573</v>
      </c>
      <c r="BC13" s="372"/>
      <c r="BD13" s="376">
        <v>66.061758619733737</v>
      </c>
      <c r="BE13" s="372"/>
      <c r="BF13" s="376">
        <v>81.844867768888747</v>
      </c>
      <c r="BG13" s="372"/>
      <c r="BH13" s="376">
        <v>52.376123548236876</v>
      </c>
      <c r="BI13" s="372"/>
      <c r="BJ13" s="376">
        <v>53.344438631043289</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8"/>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1271.084536671493</v>
      </c>
      <c r="G15" s="372"/>
      <c r="H15" s="373">
        <v>1289.1147827221012</v>
      </c>
      <c r="I15" s="372"/>
      <c r="J15" s="373">
        <v>1223.3930660616311</v>
      </c>
      <c r="K15" s="372"/>
      <c r="L15" s="373">
        <v>1055.0193131062224</v>
      </c>
      <c r="M15" s="372"/>
      <c r="N15" s="373">
        <v>1648.7455393073349</v>
      </c>
      <c r="O15" s="372"/>
      <c r="P15" s="373">
        <v>1211.3620925293828</v>
      </c>
      <c r="Q15" s="372"/>
      <c r="R15" s="373">
        <v>1318.4140128549791</v>
      </c>
      <c r="S15" s="372"/>
      <c r="T15" s="373">
        <v>921.67838825081014</v>
      </c>
      <c r="U15" s="372"/>
      <c r="V15" s="373">
        <v>799.22761702598893</v>
      </c>
      <c r="W15" s="372"/>
      <c r="X15" s="373">
        <v>823.6147019008182</v>
      </c>
      <c r="Y15" s="372"/>
      <c r="Z15" s="373">
        <v>904.2322835413172</v>
      </c>
      <c r="AA15" s="372"/>
      <c r="AB15" s="373">
        <v>779.31671896493117</v>
      </c>
      <c r="AC15" s="372"/>
      <c r="AD15" s="373">
        <v>844.95979957553538</v>
      </c>
      <c r="AE15" s="372"/>
      <c r="AF15" s="373">
        <v>704.24191896905609</v>
      </c>
      <c r="AG15" s="372"/>
      <c r="AH15" s="373">
        <v>649.02462944511694</v>
      </c>
      <c r="AI15" s="372"/>
      <c r="AJ15" s="373">
        <v>581.38427741432361</v>
      </c>
      <c r="AK15" s="372"/>
      <c r="AL15" s="373">
        <v>732.56928598815455</v>
      </c>
      <c r="AM15" s="372"/>
      <c r="AN15" s="373">
        <v>688.57306737201179</v>
      </c>
      <c r="AO15" s="372"/>
      <c r="AP15" s="373">
        <v>524.90013355410656</v>
      </c>
      <c r="AQ15" s="372"/>
      <c r="AR15" s="373">
        <v>916.46671171483104</v>
      </c>
      <c r="AS15" s="372"/>
      <c r="AT15" s="373">
        <v>638.14202664002539</v>
      </c>
      <c r="AU15" s="372"/>
      <c r="AV15" s="373">
        <v>399.74307002174623</v>
      </c>
      <c r="AW15" s="372"/>
      <c r="AX15" s="373">
        <v>756.36573671554811</v>
      </c>
      <c r="AY15" s="372"/>
      <c r="AZ15" s="373">
        <v>890.66160614389548</v>
      </c>
      <c r="BA15" s="372"/>
      <c r="BB15" s="373">
        <v>864.90450340179711</v>
      </c>
      <c r="BC15" s="372"/>
      <c r="BD15" s="373">
        <v>694.06106657778037</v>
      </c>
      <c r="BE15" s="372"/>
      <c r="BF15" s="373">
        <v>752.87814554179749</v>
      </c>
      <c r="BG15" s="372"/>
      <c r="BH15" s="373">
        <v>679.52087352648891</v>
      </c>
      <c r="BI15" s="372"/>
      <c r="BJ15" s="373">
        <v>683.225900476128</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3229.3642447394682</v>
      </c>
      <c r="G16" s="372"/>
      <c r="H16" s="373">
        <v>3157.3393128118746</v>
      </c>
      <c r="I16" s="372"/>
      <c r="J16" s="373">
        <v>3432.020800747624</v>
      </c>
      <c r="K16" s="372"/>
      <c r="L16" s="373">
        <v>3518.307844360801</v>
      </c>
      <c r="M16" s="372"/>
      <c r="N16" s="373">
        <v>2532.421462971447</v>
      </c>
      <c r="O16" s="372"/>
      <c r="P16" s="373">
        <v>2261.0002760469119</v>
      </c>
      <c r="Q16" s="372"/>
      <c r="R16" s="373">
        <v>2661.076782653623</v>
      </c>
      <c r="S16" s="372"/>
      <c r="T16" s="373">
        <v>2396.0269176466009</v>
      </c>
      <c r="U16" s="372"/>
      <c r="V16" s="373">
        <v>2435.3053598117517</v>
      </c>
      <c r="W16" s="372"/>
      <c r="X16" s="373">
        <v>1994.9438695754193</v>
      </c>
      <c r="Y16" s="372"/>
      <c r="Z16" s="373">
        <v>2038.0260906889514</v>
      </c>
      <c r="AA16" s="372"/>
      <c r="AB16" s="373">
        <v>1945.1004682000075</v>
      </c>
      <c r="AC16" s="372"/>
      <c r="AD16" s="373">
        <v>1899.0902547142666</v>
      </c>
      <c r="AE16" s="372"/>
      <c r="AF16" s="373">
        <v>1468.8610366574653</v>
      </c>
      <c r="AG16" s="372"/>
      <c r="AH16" s="373">
        <v>2016.6908895753108</v>
      </c>
      <c r="AI16" s="372"/>
      <c r="AJ16" s="373">
        <v>1386.7539300941412</v>
      </c>
      <c r="AK16" s="372"/>
      <c r="AL16" s="373">
        <v>1313.2146972743967</v>
      </c>
      <c r="AM16" s="372"/>
      <c r="AN16" s="373">
        <v>1312.1686516942057</v>
      </c>
      <c r="AO16" s="372"/>
      <c r="AP16" s="373">
        <v>1238.1843344370152</v>
      </c>
      <c r="AQ16" s="372"/>
      <c r="AR16" s="373">
        <v>1165.2233804469761</v>
      </c>
      <c r="AS16" s="372"/>
      <c r="AT16" s="373">
        <v>1390.8234586569235</v>
      </c>
      <c r="AU16" s="372"/>
      <c r="AV16" s="373">
        <v>1285.4052770434516</v>
      </c>
      <c r="AW16" s="372"/>
      <c r="AX16" s="373">
        <v>1247.8239371981099</v>
      </c>
      <c r="AY16" s="372"/>
      <c r="AZ16" s="373">
        <v>1146.3574099621649</v>
      </c>
      <c r="BA16" s="372"/>
      <c r="BB16" s="373">
        <v>1163.0802046369893</v>
      </c>
      <c r="BC16" s="372"/>
      <c r="BD16" s="373">
        <v>1221.7641308753523</v>
      </c>
      <c r="BE16" s="372"/>
      <c r="BF16" s="373">
        <v>1348.9979186950816</v>
      </c>
      <c r="BG16" s="372"/>
      <c r="BH16" s="373">
        <v>1291.496012023676</v>
      </c>
      <c r="BI16" s="372"/>
      <c r="BJ16" s="373">
        <v>1214.4941904418754</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551.71507328032772</v>
      </c>
      <c r="G17" s="372"/>
      <c r="H17" s="373">
        <v>637.97850049221938</v>
      </c>
      <c r="I17" s="372"/>
      <c r="J17" s="373">
        <v>460.06343863078718</v>
      </c>
      <c r="K17" s="372"/>
      <c r="L17" s="373">
        <v>451.48419917253091</v>
      </c>
      <c r="M17" s="372"/>
      <c r="N17" s="373">
        <v>1026.6677650478916</v>
      </c>
      <c r="O17" s="372"/>
      <c r="P17" s="373">
        <v>258.76146752826429</v>
      </c>
      <c r="Q17" s="372"/>
      <c r="R17" s="373">
        <v>252.78818601871856</v>
      </c>
      <c r="S17" s="372"/>
      <c r="T17" s="373">
        <v>275.45973673740417</v>
      </c>
      <c r="U17" s="372"/>
      <c r="V17" s="373">
        <v>366.37978677573517</v>
      </c>
      <c r="W17" s="372"/>
      <c r="X17" s="373">
        <v>338.45138032668655</v>
      </c>
      <c r="Y17" s="372"/>
      <c r="Z17" s="373">
        <v>344.95956399205443</v>
      </c>
      <c r="AA17" s="372"/>
      <c r="AB17" s="373">
        <v>346.42611556532336</v>
      </c>
      <c r="AC17" s="372"/>
      <c r="AD17" s="373">
        <v>331.81672567468542</v>
      </c>
      <c r="AE17" s="372"/>
      <c r="AF17" s="373">
        <v>573.29493523859571</v>
      </c>
      <c r="AG17" s="372"/>
      <c r="AH17" s="373">
        <v>467.32709315283108</v>
      </c>
      <c r="AI17" s="372"/>
      <c r="AJ17" s="373">
        <v>261.14184701985079</v>
      </c>
      <c r="AK17" s="372"/>
      <c r="AL17" s="373">
        <v>256.50930727875669</v>
      </c>
      <c r="AM17" s="372"/>
      <c r="AN17" s="373">
        <v>215.90472362827492</v>
      </c>
      <c r="AO17" s="372"/>
      <c r="AP17" s="373">
        <v>194.28084139344426</v>
      </c>
      <c r="AQ17" s="372"/>
      <c r="AR17" s="373">
        <v>138.60000409018426</v>
      </c>
      <c r="AS17" s="372"/>
      <c r="AT17" s="373">
        <v>161.50806442358265</v>
      </c>
      <c r="AU17" s="372"/>
      <c r="AV17" s="373">
        <v>213.36302552806407</v>
      </c>
      <c r="AW17" s="372"/>
      <c r="AX17" s="373">
        <v>188.97291192926423</v>
      </c>
      <c r="AY17" s="372"/>
      <c r="AZ17" s="373">
        <v>173.48660233317449</v>
      </c>
      <c r="BA17" s="372"/>
      <c r="BB17" s="373">
        <v>162.17360569147161</v>
      </c>
      <c r="BC17" s="372"/>
      <c r="BD17" s="373">
        <v>195.45472381797882</v>
      </c>
      <c r="BE17" s="372"/>
      <c r="BF17" s="373">
        <v>240.64699744207974</v>
      </c>
      <c r="BG17" s="372"/>
      <c r="BH17" s="373">
        <v>185.5145533136712</v>
      </c>
      <c r="BI17" s="372"/>
      <c r="BJ17" s="373">
        <v>177.75078802127217</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4171.1086446202908</v>
      </c>
      <c r="G18" s="372"/>
      <c r="H18" s="376">
        <v>4164.0871825717331</v>
      </c>
      <c r="I18" s="372"/>
      <c r="J18" s="376">
        <v>4211.4725541982361</v>
      </c>
      <c r="K18" s="372"/>
      <c r="L18" s="376">
        <v>4285.0535474452581</v>
      </c>
      <c r="M18" s="372"/>
      <c r="N18" s="376">
        <v>4146.5828062512574</v>
      </c>
      <c r="O18" s="372"/>
      <c r="P18" s="376">
        <v>5022.2297182839784</v>
      </c>
      <c r="Q18" s="372"/>
      <c r="R18" s="376">
        <v>3786.2652910150823</v>
      </c>
      <c r="S18" s="372"/>
      <c r="T18" s="376">
        <v>3911.2972922531244</v>
      </c>
      <c r="U18" s="372"/>
      <c r="V18" s="376">
        <v>4008.4756749665517</v>
      </c>
      <c r="W18" s="372"/>
      <c r="X18" s="376">
        <v>4111.6792890734523</v>
      </c>
      <c r="Y18" s="372"/>
      <c r="Z18" s="376">
        <v>3525.1436114582252</v>
      </c>
      <c r="AA18" s="372"/>
      <c r="AB18" s="376">
        <v>3443.1560642564382</v>
      </c>
      <c r="AC18" s="372"/>
      <c r="AD18" s="376">
        <v>3207.7397483270865</v>
      </c>
      <c r="AE18" s="372"/>
      <c r="AF18" s="376">
        <v>2813.5904255262662</v>
      </c>
      <c r="AG18" s="372"/>
      <c r="AH18" s="376">
        <v>2851.6084977770042</v>
      </c>
      <c r="AI18" s="372"/>
      <c r="AJ18" s="376">
        <v>3085.900833908418</v>
      </c>
      <c r="AK18" s="372"/>
      <c r="AL18" s="376">
        <v>2323.4934589297304</v>
      </c>
      <c r="AM18" s="372"/>
      <c r="AN18" s="376">
        <v>1924.871181463827</v>
      </c>
      <c r="AO18" s="372"/>
      <c r="AP18" s="376">
        <v>1613.7606432419636</v>
      </c>
      <c r="AQ18" s="372"/>
      <c r="AR18" s="376">
        <v>1397.9893436951145</v>
      </c>
      <c r="AS18" s="372"/>
      <c r="AT18" s="376">
        <v>1577.6761937647893</v>
      </c>
      <c r="AU18" s="372"/>
      <c r="AV18" s="376">
        <v>1986.0805085190755</v>
      </c>
      <c r="AW18" s="372"/>
      <c r="AX18" s="376">
        <v>1923.3124481067152</v>
      </c>
      <c r="AY18" s="372"/>
      <c r="AZ18" s="376">
        <v>1888.5505770557484</v>
      </c>
      <c r="BA18" s="372"/>
      <c r="BB18" s="376">
        <v>1674.3581117308859</v>
      </c>
      <c r="BC18" s="372"/>
      <c r="BD18" s="376">
        <v>2012.5007762061284</v>
      </c>
      <c r="BE18" s="372"/>
      <c r="BF18" s="376">
        <v>2077.605381016439</v>
      </c>
      <c r="BG18" s="372"/>
      <c r="BH18" s="376">
        <v>2323.2658719474125</v>
      </c>
      <c r="BI18" s="372"/>
      <c r="BJ18" s="376">
        <v>2252.2991694791258</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2267.8918255028025</v>
      </c>
      <c r="G19" s="372"/>
      <c r="H19" s="376">
        <v>2220.3902096110737</v>
      </c>
      <c r="I19" s="372"/>
      <c r="J19" s="376">
        <v>2117.0735198047905</v>
      </c>
      <c r="K19" s="372"/>
      <c r="L19" s="376">
        <v>2019.6769193617574</v>
      </c>
      <c r="M19" s="372"/>
      <c r="N19" s="376">
        <v>1852.3177881954816</v>
      </c>
      <c r="O19" s="372"/>
      <c r="P19" s="376">
        <v>1794.3492741616346</v>
      </c>
      <c r="Q19" s="372"/>
      <c r="R19" s="376">
        <v>1885.5170541601258</v>
      </c>
      <c r="S19" s="372"/>
      <c r="T19" s="376">
        <v>1824.0560621073255</v>
      </c>
      <c r="U19" s="372"/>
      <c r="V19" s="376">
        <v>1417.7793774856311</v>
      </c>
      <c r="W19" s="372"/>
      <c r="X19" s="376">
        <v>1463.9013029083048</v>
      </c>
      <c r="Y19" s="372"/>
      <c r="Z19" s="376">
        <v>1425.6117085872424</v>
      </c>
      <c r="AA19" s="372"/>
      <c r="AB19" s="376">
        <v>1078.6934688574315</v>
      </c>
      <c r="AC19" s="372"/>
      <c r="AD19" s="376">
        <v>931.87941766663607</v>
      </c>
      <c r="AE19" s="372"/>
      <c r="AF19" s="376">
        <v>1282.1526482637196</v>
      </c>
      <c r="AG19" s="372"/>
      <c r="AH19" s="376">
        <v>1288.5747829667955</v>
      </c>
      <c r="AI19" s="372"/>
      <c r="AJ19" s="376">
        <v>896.29174216242882</v>
      </c>
      <c r="AK19" s="372"/>
      <c r="AL19" s="376">
        <v>1439.255603537169</v>
      </c>
      <c r="AM19" s="372"/>
      <c r="AN19" s="376">
        <v>1271.173934890191</v>
      </c>
      <c r="AO19" s="372"/>
      <c r="AP19" s="376">
        <v>1318.4592240103084</v>
      </c>
      <c r="AQ19" s="372"/>
      <c r="AR19" s="376">
        <v>1209.199200523793</v>
      </c>
      <c r="AS19" s="372"/>
      <c r="AT19" s="376">
        <v>1270.1401547925907</v>
      </c>
      <c r="AU19" s="372"/>
      <c r="AV19" s="376">
        <v>1279.8495069063117</v>
      </c>
      <c r="AW19" s="372"/>
      <c r="AX19" s="376">
        <v>1418.8127902179947</v>
      </c>
      <c r="AY19" s="372"/>
      <c r="AZ19" s="376">
        <v>1469.7670207007327</v>
      </c>
      <c r="BA19" s="372"/>
      <c r="BB19" s="376">
        <v>1316.5244322788706</v>
      </c>
      <c r="BC19" s="372"/>
      <c r="BD19" s="376">
        <v>1227.4952281602075</v>
      </c>
      <c r="BE19" s="372"/>
      <c r="BF19" s="376">
        <v>1236.4825228523996</v>
      </c>
      <c r="BG19" s="372"/>
      <c r="BH19" s="376">
        <v>1021.5822407694307</v>
      </c>
      <c r="BI19" s="372"/>
      <c r="BJ19" s="376">
        <v>996.32981943042626</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151.34311773231141</v>
      </c>
      <c r="G20" s="372"/>
      <c r="H20" s="376">
        <v>157.60908064130081</v>
      </c>
      <c r="I20" s="372"/>
      <c r="J20" s="376">
        <v>162.47122282412815</v>
      </c>
      <c r="K20" s="372"/>
      <c r="L20" s="376">
        <v>131.60311650466861</v>
      </c>
      <c r="M20" s="372"/>
      <c r="N20" s="376">
        <v>137.15510275563662</v>
      </c>
      <c r="O20" s="372"/>
      <c r="P20" s="376">
        <v>88.865463316782368</v>
      </c>
      <c r="Q20" s="372"/>
      <c r="R20" s="376">
        <v>93.902394954487576</v>
      </c>
      <c r="S20" s="372"/>
      <c r="T20" s="376">
        <v>85.399407280130575</v>
      </c>
      <c r="U20" s="372"/>
      <c r="V20" s="376">
        <v>76.813403114344055</v>
      </c>
      <c r="W20" s="372"/>
      <c r="X20" s="376">
        <v>49.691020412322018</v>
      </c>
      <c r="Y20" s="372"/>
      <c r="Z20" s="376">
        <v>58.517803435785289</v>
      </c>
      <c r="AA20" s="372"/>
      <c r="AB20" s="376">
        <v>53.855236663201055</v>
      </c>
      <c r="AC20" s="372"/>
      <c r="AD20" s="376">
        <v>40.920667363904762</v>
      </c>
      <c r="AE20" s="372"/>
      <c r="AF20" s="376">
        <v>42.095364857743469</v>
      </c>
      <c r="AG20" s="372"/>
      <c r="AH20" s="376">
        <v>51.024289997841038</v>
      </c>
      <c r="AI20" s="372"/>
      <c r="AJ20" s="376">
        <v>55.666118046586838</v>
      </c>
      <c r="AK20" s="372"/>
      <c r="AL20" s="376">
        <v>52.181037649803685</v>
      </c>
      <c r="AM20" s="372"/>
      <c r="AN20" s="376">
        <v>54.889794677290148</v>
      </c>
      <c r="AO20" s="372"/>
      <c r="AP20" s="376">
        <v>20.564950254531595</v>
      </c>
      <c r="AQ20" s="372"/>
      <c r="AR20" s="376">
        <v>21.681843557327383</v>
      </c>
      <c r="AS20" s="372"/>
      <c r="AT20" s="376">
        <v>24.909724281441843</v>
      </c>
      <c r="AU20" s="372"/>
      <c r="AV20" s="376">
        <v>29.858899038273076</v>
      </c>
      <c r="AW20" s="372"/>
      <c r="AX20" s="376">
        <v>18.84106241879789</v>
      </c>
      <c r="AY20" s="372"/>
      <c r="AZ20" s="376">
        <v>29.724427076908896</v>
      </c>
      <c r="BA20" s="372"/>
      <c r="BB20" s="376">
        <v>23.285877500818799</v>
      </c>
      <c r="BC20" s="372"/>
      <c r="BD20" s="376">
        <v>21.389226089738568</v>
      </c>
      <c r="BE20" s="372"/>
      <c r="BF20" s="376">
        <v>24.953293229683627</v>
      </c>
      <c r="BG20" s="372"/>
      <c r="BH20" s="376">
        <v>22.067768118727351</v>
      </c>
      <c r="BI20" s="372"/>
      <c r="BJ20" s="376">
        <v>18.081002314420598</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144.9406276611862</v>
      </c>
      <c r="G22" s="372"/>
      <c r="H22" s="373">
        <v>123.4205602384117</v>
      </c>
      <c r="I22" s="372"/>
      <c r="J22" s="373">
        <v>127.98390157005066</v>
      </c>
      <c r="K22" s="372"/>
      <c r="L22" s="373">
        <v>125.52285843124095</v>
      </c>
      <c r="M22" s="372"/>
      <c r="N22" s="373">
        <v>160.88881169731263</v>
      </c>
      <c r="O22" s="372"/>
      <c r="P22" s="373">
        <v>119.81570069584198</v>
      </c>
      <c r="Q22" s="372"/>
      <c r="R22" s="373">
        <v>133.26744473454954</v>
      </c>
      <c r="S22" s="372"/>
      <c r="T22" s="373">
        <v>159.46647018366585</v>
      </c>
      <c r="U22" s="372"/>
      <c r="V22" s="373">
        <v>179.47007390926987</v>
      </c>
      <c r="W22" s="372"/>
      <c r="X22" s="373">
        <v>180.28728434163597</v>
      </c>
      <c r="Y22" s="372"/>
      <c r="Z22" s="373">
        <v>217.49258989075977</v>
      </c>
      <c r="AA22" s="372"/>
      <c r="AB22" s="373">
        <v>179.1993843716885</v>
      </c>
      <c r="AC22" s="372"/>
      <c r="AD22" s="373">
        <v>158.91747944434647</v>
      </c>
      <c r="AE22" s="372"/>
      <c r="AF22" s="373">
        <v>128.61578836289866</v>
      </c>
      <c r="AG22" s="372"/>
      <c r="AH22" s="373">
        <v>129.49990536463099</v>
      </c>
      <c r="AI22" s="372"/>
      <c r="AJ22" s="373">
        <v>127.64737886300733</v>
      </c>
      <c r="AK22" s="372"/>
      <c r="AL22" s="373">
        <v>128.64440501221779</v>
      </c>
      <c r="AM22" s="372"/>
      <c r="AN22" s="373">
        <v>158.10322389494186</v>
      </c>
      <c r="AO22" s="372"/>
      <c r="AP22" s="373">
        <v>57.766590252558728</v>
      </c>
      <c r="AQ22" s="372"/>
      <c r="AR22" s="373">
        <v>75.402225114137295</v>
      </c>
      <c r="AS22" s="372"/>
      <c r="AT22" s="373">
        <v>75.502783795018814</v>
      </c>
      <c r="AU22" s="372"/>
      <c r="AV22" s="373">
        <v>72.725742874627585</v>
      </c>
      <c r="AW22" s="372"/>
      <c r="AX22" s="373">
        <v>86.675817171260292</v>
      </c>
      <c r="AY22" s="372"/>
      <c r="AZ22" s="373">
        <v>92.495300103663055</v>
      </c>
      <c r="BA22" s="372"/>
      <c r="BB22" s="373">
        <v>99.217496103285939</v>
      </c>
      <c r="BC22" s="372"/>
      <c r="BD22" s="373">
        <v>82.038392623170324</v>
      </c>
      <c r="BE22" s="372"/>
      <c r="BF22" s="373">
        <v>99.240927139591705</v>
      </c>
      <c r="BG22" s="372"/>
      <c r="BH22" s="373">
        <v>62.770209701174984</v>
      </c>
      <c r="BI22" s="372"/>
      <c r="BJ22" s="373">
        <v>66.041234688777052</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6114.5912409516031</v>
      </c>
      <c r="G23" s="372"/>
      <c r="H23" s="373">
        <v>6051.6026015549887</v>
      </c>
      <c r="I23" s="372"/>
      <c r="J23" s="373">
        <v>6145.4917555204502</v>
      </c>
      <c r="K23" s="372"/>
      <c r="L23" s="373">
        <v>6061.5502704427799</v>
      </c>
      <c r="M23" s="372"/>
      <c r="N23" s="373">
        <v>6002.8743504055847</v>
      </c>
      <c r="O23" s="372"/>
      <c r="P23" s="373">
        <v>5948.6640300282697</v>
      </c>
      <c r="Q23" s="372"/>
      <c r="R23" s="373">
        <v>6263.4477625051468</v>
      </c>
      <c r="S23" s="372"/>
      <c r="T23" s="373">
        <v>5676.110339917177</v>
      </c>
      <c r="U23" s="372"/>
      <c r="V23" s="373">
        <v>5648.4921390018408</v>
      </c>
      <c r="W23" s="372"/>
      <c r="X23" s="373">
        <v>5653.7034752285235</v>
      </c>
      <c r="Y23" s="372"/>
      <c r="Z23" s="373">
        <v>5603.7025052687186</v>
      </c>
      <c r="AA23" s="372"/>
      <c r="AB23" s="373">
        <v>5741.0157857810491</v>
      </c>
      <c r="AC23" s="372"/>
      <c r="AD23" s="373">
        <v>5547.5511533792214</v>
      </c>
      <c r="AE23" s="372"/>
      <c r="AF23" s="373">
        <v>5886.3506399026519</v>
      </c>
      <c r="AG23" s="372"/>
      <c r="AH23" s="373">
        <v>5486.998088961619</v>
      </c>
      <c r="AI23" s="372"/>
      <c r="AJ23" s="373">
        <v>4895.8409987648483</v>
      </c>
      <c r="AK23" s="372"/>
      <c r="AL23" s="373">
        <v>5213.4391272326084</v>
      </c>
      <c r="AM23" s="372"/>
      <c r="AN23" s="373">
        <v>4501.9725442144072</v>
      </c>
      <c r="AO23" s="372"/>
      <c r="AP23" s="373">
        <v>4642.8633331467954</v>
      </c>
      <c r="AQ23" s="372"/>
      <c r="AR23" s="373">
        <v>4729.2050497080063</v>
      </c>
      <c r="AS23" s="372"/>
      <c r="AT23" s="373">
        <v>4908.8528928410024</v>
      </c>
      <c r="AU23" s="372"/>
      <c r="AV23" s="373">
        <v>4823.9885179399243</v>
      </c>
      <c r="AW23" s="372"/>
      <c r="AX23" s="373">
        <v>4676.5166589621922</v>
      </c>
      <c r="AY23" s="372"/>
      <c r="AZ23" s="373">
        <v>4125.0560771196633</v>
      </c>
      <c r="BA23" s="372"/>
      <c r="BB23" s="373">
        <v>4733.975325147594</v>
      </c>
      <c r="BC23" s="372"/>
      <c r="BD23" s="373">
        <v>4611.1506998237401</v>
      </c>
      <c r="BE23" s="372"/>
      <c r="BF23" s="373">
        <v>4711.1352142781934</v>
      </c>
      <c r="BG23" s="372"/>
      <c r="BH23" s="373">
        <v>4962.0795877800902</v>
      </c>
      <c r="BI23" s="372"/>
      <c r="BJ23" s="373">
        <v>4368.4886285964094</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10925.244303103682</v>
      </c>
      <c r="G25" s="372"/>
      <c r="H25" s="373">
        <v>10969.093323742867</v>
      </c>
      <c r="I25" s="372"/>
      <c r="J25" s="373">
        <v>11106.432821869274</v>
      </c>
      <c r="K25" s="372"/>
      <c r="L25" s="373">
        <v>11167.451314460259</v>
      </c>
      <c r="M25" s="372"/>
      <c r="N25" s="373">
        <v>11628.971789109788</v>
      </c>
      <c r="O25" s="372"/>
      <c r="P25" s="373">
        <v>12897.602830921145</v>
      </c>
      <c r="Q25" s="372"/>
      <c r="R25" s="373">
        <v>13114.534045616232</v>
      </c>
      <c r="S25" s="372"/>
      <c r="T25" s="373">
        <v>13128.654248559284</v>
      </c>
      <c r="U25" s="372"/>
      <c r="V25" s="373">
        <v>13112.03639353799</v>
      </c>
      <c r="W25" s="372"/>
      <c r="X25" s="373">
        <v>12192.818297925558</v>
      </c>
      <c r="Y25" s="372"/>
      <c r="Z25" s="373">
        <v>11779.011817625711</v>
      </c>
      <c r="AA25" s="372"/>
      <c r="AB25" s="373">
        <v>13067.840237380877</v>
      </c>
      <c r="AC25" s="372"/>
      <c r="AD25" s="373">
        <v>10489.75156016901</v>
      </c>
      <c r="AE25" s="372"/>
      <c r="AF25" s="373">
        <v>9322.8783467949561</v>
      </c>
      <c r="AG25" s="372"/>
      <c r="AH25" s="373">
        <v>7543.2987343792247</v>
      </c>
      <c r="AI25" s="372"/>
      <c r="AJ25" s="373">
        <v>9560.9866953049223</v>
      </c>
      <c r="AK25" s="372"/>
      <c r="AL25" s="373">
        <v>8666.9875406966294</v>
      </c>
      <c r="AM25" s="372"/>
      <c r="AN25" s="373">
        <v>9013.4324153879388</v>
      </c>
      <c r="AO25" s="372"/>
      <c r="AP25" s="373">
        <v>8695.28232562214</v>
      </c>
      <c r="AQ25" s="372"/>
      <c r="AR25" s="373">
        <v>8847.1031236333292</v>
      </c>
      <c r="AS25" s="372"/>
      <c r="AT25" s="373">
        <v>8778.2090465491365</v>
      </c>
      <c r="AU25" s="372"/>
      <c r="AV25" s="373">
        <v>7607.0889676099141</v>
      </c>
      <c r="AW25" s="372"/>
      <c r="AX25" s="373">
        <v>7999.6363354501573</v>
      </c>
      <c r="AY25" s="372"/>
      <c r="AZ25" s="373">
        <v>8907.1901550237963</v>
      </c>
      <c r="BA25" s="372"/>
      <c r="BB25" s="373">
        <v>6112.0676665353112</v>
      </c>
      <c r="BC25" s="372"/>
      <c r="BD25" s="373">
        <v>6093.1063846654288</v>
      </c>
      <c r="BE25" s="372"/>
      <c r="BF25" s="373">
        <v>8292.4716688414737</v>
      </c>
      <c r="BG25" s="372"/>
      <c r="BH25" s="373">
        <v>6393.8075649301554</v>
      </c>
      <c r="BI25" s="372"/>
      <c r="BJ25" s="373">
        <v>7046.1031841198946</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445.50961247536452</v>
      </c>
      <c r="G26" s="372"/>
      <c r="H26" s="373">
        <v>507.26841433431747</v>
      </c>
      <c r="I26" s="372"/>
      <c r="J26" s="373">
        <v>535.16001860354277</v>
      </c>
      <c r="K26" s="372"/>
      <c r="L26" s="373">
        <v>530.99181194094558</v>
      </c>
      <c r="M26" s="372"/>
      <c r="N26" s="373">
        <v>421.78909122671973</v>
      </c>
      <c r="O26" s="372"/>
      <c r="P26" s="373">
        <v>412.38208557322048</v>
      </c>
      <c r="Q26" s="372"/>
      <c r="R26" s="373">
        <v>519.93527370896982</v>
      </c>
      <c r="S26" s="372"/>
      <c r="T26" s="373">
        <v>413.22716197946028</v>
      </c>
      <c r="U26" s="372"/>
      <c r="V26" s="373">
        <v>455.91755619281702</v>
      </c>
      <c r="W26" s="372"/>
      <c r="X26" s="373">
        <v>471.70014384126438</v>
      </c>
      <c r="Y26" s="372"/>
      <c r="Z26" s="373">
        <v>548.66216573162615</v>
      </c>
      <c r="AA26" s="372"/>
      <c r="AB26" s="373">
        <v>485.3235096722367</v>
      </c>
      <c r="AC26" s="372"/>
      <c r="AD26" s="373">
        <v>525.73752721126721</v>
      </c>
      <c r="AE26" s="372"/>
      <c r="AF26" s="373">
        <v>497.54942980193618</v>
      </c>
      <c r="AG26" s="372"/>
      <c r="AH26" s="373">
        <v>353.91510183951465</v>
      </c>
      <c r="AI26" s="372"/>
      <c r="AJ26" s="373">
        <v>345.11337978450632</v>
      </c>
      <c r="AK26" s="372"/>
      <c r="AL26" s="373">
        <v>364.22852508127488</v>
      </c>
      <c r="AM26" s="372"/>
      <c r="AN26" s="373">
        <v>404.48042845162547</v>
      </c>
      <c r="AO26" s="372"/>
      <c r="AP26" s="373">
        <v>252.43894422613178</v>
      </c>
      <c r="AQ26" s="372"/>
      <c r="AR26" s="373">
        <v>278.89259358162019</v>
      </c>
      <c r="AS26" s="372"/>
      <c r="AT26" s="373">
        <v>327.95824036754249</v>
      </c>
      <c r="AU26" s="372"/>
      <c r="AV26" s="373">
        <v>370.65898878516026</v>
      </c>
      <c r="AW26" s="372"/>
      <c r="AX26" s="373">
        <v>620.94316592538371</v>
      </c>
      <c r="AY26" s="372"/>
      <c r="AZ26" s="373">
        <v>391.41579994662413</v>
      </c>
      <c r="BA26" s="372"/>
      <c r="BB26" s="373">
        <v>374.12800890696707</v>
      </c>
      <c r="BC26" s="372"/>
      <c r="BD26" s="373">
        <v>347.72105684900151</v>
      </c>
      <c r="BE26" s="372"/>
      <c r="BF26" s="373">
        <v>382.17416846533661</v>
      </c>
      <c r="BG26" s="372"/>
      <c r="BH26" s="373">
        <v>301.63187772797596</v>
      </c>
      <c r="BI26" s="372"/>
      <c r="BJ26" s="373">
        <v>313.95694290382193</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25.856977560143012</v>
      </c>
      <c r="G27" s="372"/>
      <c r="H27" s="376">
        <v>28.374327866320812</v>
      </c>
      <c r="I27" s="372"/>
      <c r="J27" s="376">
        <v>31.846118671346527</v>
      </c>
      <c r="K27" s="372"/>
      <c r="L27" s="376">
        <v>27.891030474038718</v>
      </c>
      <c r="M27" s="372"/>
      <c r="N27" s="376">
        <v>11.447927027566816</v>
      </c>
      <c r="O27" s="372"/>
      <c r="P27" s="376">
        <v>38.186149801517075</v>
      </c>
      <c r="Q27" s="372"/>
      <c r="R27" s="376">
        <v>35.06070181598632</v>
      </c>
      <c r="S27" s="372"/>
      <c r="T27" s="376">
        <v>27.869734356884301</v>
      </c>
      <c r="U27" s="372"/>
      <c r="V27" s="376">
        <v>30.565572962275123</v>
      </c>
      <c r="W27" s="372"/>
      <c r="X27" s="376">
        <v>32.158999084948505</v>
      </c>
      <c r="Y27" s="372"/>
      <c r="Z27" s="376">
        <v>43.504256832989775</v>
      </c>
      <c r="AA27" s="372"/>
      <c r="AB27" s="376">
        <v>61.009473961489839</v>
      </c>
      <c r="AC27" s="372"/>
      <c r="AD27" s="376">
        <v>59.825480283054183</v>
      </c>
      <c r="AE27" s="372"/>
      <c r="AF27" s="376">
        <v>62.329849645864527</v>
      </c>
      <c r="AG27" s="372"/>
      <c r="AH27" s="376">
        <v>74.822162876200849</v>
      </c>
      <c r="AI27" s="372"/>
      <c r="AJ27" s="376">
        <v>124.21902769518863</v>
      </c>
      <c r="AK27" s="372"/>
      <c r="AL27" s="376">
        <v>167.8301246173784</v>
      </c>
      <c r="AM27" s="372"/>
      <c r="AN27" s="376">
        <v>125.38293011317694</v>
      </c>
      <c r="AO27" s="372"/>
      <c r="AP27" s="376">
        <v>21.558048638911828</v>
      </c>
      <c r="AQ27" s="372"/>
      <c r="AR27" s="376">
        <v>25.249367671615087</v>
      </c>
      <c r="AS27" s="372"/>
      <c r="AT27" s="376">
        <v>24.031106183251794</v>
      </c>
      <c r="AU27" s="372"/>
      <c r="AV27" s="376">
        <v>25.654980954888192</v>
      </c>
      <c r="AW27" s="372"/>
      <c r="AX27" s="376">
        <v>28.56189581759498</v>
      </c>
      <c r="AY27" s="372"/>
      <c r="AZ27" s="376">
        <v>31.980229888830994</v>
      </c>
      <c r="BA27" s="372"/>
      <c r="BB27" s="376">
        <v>25.371590134326279</v>
      </c>
      <c r="BC27" s="372"/>
      <c r="BD27" s="376">
        <v>22.301549914106335</v>
      </c>
      <c r="BE27" s="372"/>
      <c r="BF27" s="376">
        <v>28.828111860723407</v>
      </c>
      <c r="BG27" s="372"/>
      <c r="BH27" s="376">
        <v>16.094174724720773</v>
      </c>
      <c r="BI27" s="372"/>
      <c r="BJ27" s="376">
        <v>17.598909459127302</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109.34720935699836</v>
      </c>
      <c r="G28" s="372"/>
      <c r="H28" s="376">
        <v>142.60386770236011</v>
      </c>
      <c r="I28" s="372"/>
      <c r="J28" s="376">
        <v>133.11083414648758</v>
      </c>
      <c r="K28" s="372"/>
      <c r="L28" s="376">
        <v>117.70211429153549</v>
      </c>
      <c r="M28" s="372"/>
      <c r="N28" s="376">
        <v>82.858852782957797</v>
      </c>
      <c r="O28" s="372"/>
      <c r="P28" s="376">
        <v>137.34911578089432</v>
      </c>
      <c r="Q28" s="372"/>
      <c r="R28" s="376">
        <v>153.23467492257592</v>
      </c>
      <c r="S28" s="372"/>
      <c r="T28" s="376">
        <v>107.38540588179063</v>
      </c>
      <c r="U28" s="372"/>
      <c r="V28" s="376">
        <v>116.14922706453213</v>
      </c>
      <c r="W28" s="372"/>
      <c r="X28" s="376">
        <v>106.89882677420907</v>
      </c>
      <c r="Y28" s="372"/>
      <c r="Z28" s="376">
        <v>133.23645977708657</v>
      </c>
      <c r="AA28" s="372"/>
      <c r="AB28" s="376">
        <v>116.38799596155374</v>
      </c>
      <c r="AC28" s="372"/>
      <c r="AD28" s="376">
        <v>112.88105901299147</v>
      </c>
      <c r="AE28" s="372"/>
      <c r="AF28" s="376">
        <v>103.88718307937405</v>
      </c>
      <c r="AG28" s="372"/>
      <c r="AH28" s="376">
        <v>96.739483799555714</v>
      </c>
      <c r="AI28" s="372"/>
      <c r="AJ28" s="376">
        <v>126.44364642201877</v>
      </c>
      <c r="AK28" s="372"/>
      <c r="AL28" s="376">
        <v>120.96889600582023</v>
      </c>
      <c r="AM28" s="372"/>
      <c r="AN28" s="376">
        <v>135.87974607467015</v>
      </c>
      <c r="AO28" s="372"/>
      <c r="AP28" s="376">
        <v>48.892491164145191</v>
      </c>
      <c r="AQ28" s="372"/>
      <c r="AR28" s="376">
        <v>61.273456776005681</v>
      </c>
      <c r="AS28" s="372"/>
      <c r="AT28" s="376">
        <v>63.986196205614213</v>
      </c>
      <c r="AU28" s="372"/>
      <c r="AV28" s="376">
        <v>74.632294383015164</v>
      </c>
      <c r="AW28" s="372"/>
      <c r="AX28" s="376">
        <v>79.823315526877067</v>
      </c>
      <c r="AY28" s="372"/>
      <c r="AZ28" s="376">
        <v>87.179986178833801</v>
      </c>
      <c r="BA28" s="372"/>
      <c r="BB28" s="376">
        <v>76.447224399111775</v>
      </c>
      <c r="BC28" s="372"/>
      <c r="BD28" s="376">
        <v>66.691675326498057</v>
      </c>
      <c r="BE28" s="372"/>
      <c r="BF28" s="376">
        <v>86.405747195139227</v>
      </c>
      <c r="BG28" s="372"/>
      <c r="BH28" s="376">
        <v>56.881090103952978</v>
      </c>
      <c r="BI28" s="372"/>
      <c r="BJ28" s="376">
        <v>68.684410858352635</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427.11379777633664</v>
      </c>
      <c r="G29" s="372"/>
      <c r="H29" s="376">
        <v>361.89864907787631</v>
      </c>
      <c r="I29" s="372"/>
      <c r="J29" s="376">
        <v>424.48736668697882</v>
      </c>
      <c r="K29" s="372"/>
      <c r="L29" s="376">
        <v>400.40125147625201</v>
      </c>
      <c r="M29" s="372"/>
      <c r="N29" s="376">
        <v>343.09138863514903</v>
      </c>
      <c r="O29" s="372"/>
      <c r="P29" s="376">
        <v>394.5764487986707</v>
      </c>
      <c r="Q29" s="372"/>
      <c r="R29" s="376">
        <v>389.5444445581067</v>
      </c>
      <c r="S29" s="372"/>
      <c r="T29" s="376">
        <v>292.11695290050829</v>
      </c>
      <c r="U29" s="372"/>
      <c r="V29" s="376">
        <v>291.47856152302808</v>
      </c>
      <c r="W29" s="372"/>
      <c r="X29" s="376">
        <v>308.96931837052199</v>
      </c>
      <c r="Y29" s="372"/>
      <c r="Z29" s="376">
        <v>343.52924847345764</v>
      </c>
      <c r="AA29" s="372"/>
      <c r="AB29" s="376">
        <v>289.46787961226579</v>
      </c>
      <c r="AC29" s="372"/>
      <c r="AD29" s="376">
        <v>289.23870440597199</v>
      </c>
      <c r="AE29" s="372"/>
      <c r="AF29" s="376">
        <v>256.20663098616626</v>
      </c>
      <c r="AG29" s="372"/>
      <c r="AH29" s="376">
        <v>174.44072872485054</v>
      </c>
      <c r="AI29" s="372"/>
      <c r="AJ29" s="376">
        <v>223.34014745463</v>
      </c>
      <c r="AK29" s="372"/>
      <c r="AL29" s="376">
        <v>241.12850989223386</v>
      </c>
      <c r="AM29" s="372"/>
      <c r="AN29" s="376">
        <v>219.79921465926105</v>
      </c>
      <c r="AO29" s="372"/>
      <c r="AP29" s="376">
        <v>103.27539816200746</v>
      </c>
      <c r="AQ29" s="372"/>
      <c r="AR29" s="376">
        <v>113.13403458887854</v>
      </c>
      <c r="AS29" s="372"/>
      <c r="AT29" s="376">
        <v>124.60346979912774</v>
      </c>
      <c r="AU29" s="372"/>
      <c r="AV29" s="376">
        <v>189.15429182122188</v>
      </c>
      <c r="AW29" s="372"/>
      <c r="AX29" s="376">
        <v>174.20620828750523</v>
      </c>
      <c r="AY29" s="372"/>
      <c r="AZ29" s="376">
        <v>176.51169605906821</v>
      </c>
      <c r="BA29" s="372"/>
      <c r="BB29" s="376">
        <v>133.86227356412002</v>
      </c>
      <c r="BC29" s="372"/>
      <c r="BD29" s="376">
        <v>162.17136012568525</v>
      </c>
      <c r="BE29" s="372"/>
      <c r="BF29" s="376">
        <v>223.94969562003516</v>
      </c>
      <c r="BG29" s="372"/>
      <c r="BH29" s="376">
        <v>161.65286974504278</v>
      </c>
      <c r="BI29" s="372"/>
      <c r="BJ29" s="376">
        <v>168.750515665938</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110.92278139774577</v>
      </c>
      <c r="G31" s="372"/>
      <c r="H31" s="373">
        <v>136.96502331654244</v>
      </c>
      <c r="I31" s="372"/>
      <c r="J31" s="373">
        <v>158.93277013259458</v>
      </c>
      <c r="K31" s="372"/>
      <c r="L31" s="373">
        <v>318.7928602473059</v>
      </c>
      <c r="M31" s="372"/>
      <c r="N31" s="373">
        <v>450.27631416593857</v>
      </c>
      <c r="O31" s="372"/>
      <c r="P31" s="373">
        <v>290.00540443509118</v>
      </c>
      <c r="Q31" s="372"/>
      <c r="R31" s="373">
        <v>301.79675180996929</v>
      </c>
      <c r="S31" s="372"/>
      <c r="T31" s="373">
        <v>277.80090575999691</v>
      </c>
      <c r="U31" s="372"/>
      <c r="V31" s="373">
        <v>375.20847629638712</v>
      </c>
      <c r="W31" s="372"/>
      <c r="X31" s="373">
        <v>436.63863626890395</v>
      </c>
      <c r="Y31" s="372"/>
      <c r="Z31" s="373">
        <v>508.89794197510952</v>
      </c>
      <c r="AA31" s="372"/>
      <c r="AB31" s="373">
        <v>482.71694698238713</v>
      </c>
      <c r="AC31" s="372"/>
      <c r="AD31" s="373">
        <v>488.60702676298479</v>
      </c>
      <c r="AE31" s="372"/>
      <c r="AF31" s="373">
        <v>421.82957753250327</v>
      </c>
      <c r="AG31" s="372"/>
      <c r="AH31" s="373">
        <v>319.6664599318288</v>
      </c>
      <c r="AI31" s="372"/>
      <c r="AJ31" s="373">
        <v>395.95558918180495</v>
      </c>
      <c r="AK31" s="372"/>
      <c r="AL31" s="373">
        <v>365.11083024407725</v>
      </c>
      <c r="AM31" s="372"/>
      <c r="AN31" s="373">
        <v>363.1399969728962</v>
      </c>
      <c r="AO31" s="372"/>
      <c r="AP31" s="373">
        <v>102.88175482217046</v>
      </c>
      <c r="AQ31" s="372"/>
      <c r="AR31" s="373">
        <v>117.67100744298264</v>
      </c>
      <c r="AS31" s="372"/>
      <c r="AT31" s="373">
        <v>116.06235578133685</v>
      </c>
      <c r="AU31" s="372"/>
      <c r="AV31" s="373">
        <v>137.8585251483664</v>
      </c>
      <c r="AW31" s="372"/>
      <c r="AX31" s="373">
        <v>156.13349937791159</v>
      </c>
      <c r="AY31" s="372"/>
      <c r="AZ31" s="373">
        <v>170.61730891995413</v>
      </c>
      <c r="BA31" s="372"/>
      <c r="BB31" s="373">
        <v>145.22615654061065</v>
      </c>
      <c r="BC31" s="372"/>
      <c r="BD31" s="373">
        <v>117.67141693079542</v>
      </c>
      <c r="BE31" s="372"/>
      <c r="BF31" s="373">
        <v>182.86852020043639</v>
      </c>
      <c r="BG31" s="372"/>
      <c r="BH31" s="373">
        <v>100.02210986756691</v>
      </c>
      <c r="BI31" s="372"/>
      <c r="BJ31" s="373">
        <v>112.52075820874141</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173.69828166983842</v>
      </c>
      <c r="G32" s="372"/>
      <c r="H32" s="373">
        <v>137.3766992709713</v>
      </c>
      <c r="I32" s="372"/>
      <c r="J32" s="373">
        <v>148.19346779979494</v>
      </c>
      <c r="K32" s="372"/>
      <c r="L32" s="373">
        <v>124.08633644659227</v>
      </c>
      <c r="M32" s="372"/>
      <c r="N32" s="373">
        <v>50.410002416861523</v>
      </c>
      <c r="O32" s="372"/>
      <c r="P32" s="373">
        <v>81.762114538183894</v>
      </c>
      <c r="Q32" s="372"/>
      <c r="R32" s="373">
        <v>112.5398318077992</v>
      </c>
      <c r="S32" s="372"/>
      <c r="T32" s="373">
        <v>52.143880415526716</v>
      </c>
      <c r="U32" s="372"/>
      <c r="V32" s="373">
        <v>52.513810076276521</v>
      </c>
      <c r="W32" s="372"/>
      <c r="X32" s="373">
        <v>43.697009758077193</v>
      </c>
      <c r="Y32" s="372"/>
      <c r="Z32" s="373">
        <v>39.93252863088496</v>
      </c>
      <c r="AA32" s="372"/>
      <c r="AB32" s="373">
        <v>31.096891696372357</v>
      </c>
      <c r="AC32" s="372"/>
      <c r="AD32" s="373">
        <v>36.650639984657282</v>
      </c>
      <c r="AE32" s="372"/>
      <c r="AF32" s="373">
        <v>26.031933349873352</v>
      </c>
      <c r="AG32" s="372"/>
      <c r="AH32" s="373">
        <v>26.70496360185086</v>
      </c>
      <c r="AI32" s="372"/>
      <c r="AJ32" s="373">
        <v>36.662630760002493</v>
      </c>
      <c r="AK32" s="372"/>
      <c r="AL32" s="373">
        <v>99.055531149005816</v>
      </c>
      <c r="AM32" s="372"/>
      <c r="AN32" s="373">
        <v>88.739264518723274</v>
      </c>
      <c r="AO32" s="372"/>
      <c r="AP32" s="373">
        <v>70.32582636351087</v>
      </c>
      <c r="AQ32" s="372"/>
      <c r="AR32" s="373">
        <v>61.175225641034615</v>
      </c>
      <c r="AS32" s="372"/>
      <c r="AT32" s="373">
        <v>79.579035840052043</v>
      </c>
      <c r="AU32" s="372"/>
      <c r="AV32" s="373">
        <v>123.73773011338784</v>
      </c>
      <c r="AW32" s="372"/>
      <c r="AX32" s="373">
        <v>7.6776336466029909</v>
      </c>
      <c r="AY32" s="372"/>
      <c r="AZ32" s="373">
        <v>92.964436241885409</v>
      </c>
      <c r="BA32" s="372"/>
      <c r="BB32" s="373">
        <v>93.441158056778548</v>
      </c>
      <c r="BC32" s="372"/>
      <c r="BD32" s="373">
        <v>88.985914921824559</v>
      </c>
      <c r="BE32" s="372"/>
      <c r="BF32" s="373">
        <v>97.681979754129316</v>
      </c>
      <c r="BG32" s="372"/>
      <c r="BH32" s="373">
        <v>76.949162130813335</v>
      </c>
      <c r="BI32" s="372"/>
      <c r="BJ32" s="373">
        <v>57.808276568765805</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676.07619126241821</v>
      </c>
      <c r="G34" s="372"/>
      <c r="H34" s="373">
        <v>693.20681573716411</v>
      </c>
      <c r="I34" s="372"/>
      <c r="J34" s="373">
        <v>740.58662620043435</v>
      </c>
      <c r="K34" s="372"/>
      <c r="L34" s="373">
        <v>729.65307141813207</v>
      </c>
      <c r="M34" s="372"/>
      <c r="N34" s="373">
        <v>201.80923697785488</v>
      </c>
      <c r="O34" s="372"/>
      <c r="P34" s="373">
        <v>625.66455162163288</v>
      </c>
      <c r="Q34" s="372"/>
      <c r="R34" s="373">
        <v>717.83368959636528</v>
      </c>
      <c r="S34" s="372"/>
      <c r="T34" s="373">
        <v>524.04810380087247</v>
      </c>
      <c r="U34" s="372"/>
      <c r="V34" s="373">
        <v>484.10900697004934</v>
      </c>
      <c r="W34" s="372"/>
      <c r="X34" s="373">
        <v>435.70227455466261</v>
      </c>
      <c r="Y34" s="372"/>
      <c r="Z34" s="373">
        <v>472.67427483636169</v>
      </c>
      <c r="AA34" s="372"/>
      <c r="AB34" s="373">
        <v>403.72642258917665</v>
      </c>
      <c r="AC34" s="372"/>
      <c r="AD34" s="373">
        <v>375.43283991045479</v>
      </c>
      <c r="AE34" s="372"/>
      <c r="AF34" s="373">
        <v>359.48238195335546</v>
      </c>
      <c r="AG34" s="372"/>
      <c r="AH34" s="373">
        <v>301.16184960381474</v>
      </c>
      <c r="AI34" s="372"/>
      <c r="AJ34" s="373">
        <v>259.9089045299956</v>
      </c>
      <c r="AK34" s="372"/>
      <c r="AL34" s="373">
        <v>218.57533452993582</v>
      </c>
      <c r="AM34" s="372"/>
      <c r="AN34" s="373">
        <v>187.6254302790812</v>
      </c>
      <c r="AO34" s="372"/>
      <c r="AP34" s="373">
        <v>138.086781835115</v>
      </c>
      <c r="AQ34" s="372"/>
      <c r="AR34" s="373">
        <v>147.36597128140303</v>
      </c>
      <c r="AS34" s="372"/>
      <c r="AT34" s="373">
        <v>152.52455923496325</v>
      </c>
      <c r="AU34" s="372"/>
      <c r="AV34" s="373">
        <v>199.95295971779368</v>
      </c>
      <c r="AW34" s="372"/>
      <c r="AX34" s="373">
        <v>165.36712185922772</v>
      </c>
      <c r="AY34" s="372"/>
      <c r="AZ34" s="373">
        <v>164.72883823790076</v>
      </c>
      <c r="BA34" s="372"/>
      <c r="BB34" s="373">
        <v>155.14224409466127</v>
      </c>
      <c r="BC34" s="372"/>
      <c r="BD34" s="373">
        <v>136.73620956668231</v>
      </c>
      <c r="BE34" s="372"/>
      <c r="BF34" s="373">
        <v>162.94633376973673</v>
      </c>
      <c r="BG34" s="372"/>
      <c r="BH34" s="373">
        <v>129.83771297742376</v>
      </c>
      <c r="BI34" s="372"/>
      <c r="BJ34" s="373">
        <v>131.62357980705653</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383.32684348252508</v>
      </c>
      <c r="G35" s="372"/>
      <c r="H35" s="373">
        <v>394.65513180479462</v>
      </c>
      <c r="I35" s="372"/>
      <c r="J35" s="373">
        <v>398.7431078967324</v>
      </c>
      <c r="K35" s="372"/>
      <c r="L35" s="373">
        <v>420.74610515065996</v>
      </c>
      <c r="M35" s="372"/>
      <c r="N35" s="373">
        <v>330.37683252482236</v>
      </c>
      <c r="O35" s="372"/>
      <c r="P35" s="373">
        <v>367.15055298290446</v>
      </c>
      <c r="Q35" s="372"/>
      <c r="R35" s="373">
        <v>418.84117483176198</v>
      </c>
      <c r="S35" s="372"/>
      <c r="T35" s="373">
        <v>273.89031582395779</v>
      </c>
      <c r="U35" s="372"/>
      <c r="V35" s="373">
        <v>298.82265237131901</v>
      </c>
      <c r="W35" s="372"/>
      <c r="X35" s="373">
        <v>285.15288571732862</v>
      </c>
      <c r="Y35" s="372"/>
      <c r="Z35" s="373">
        <v>294.63637334482416</v>
      </c>
      <c r="AA35" s="372"/>
      <c r="AB35" s="373">
        <v>252.93643281675759</v>
      </c>
      <c r="AC35" s="372"/>
      <c r="AD35" s="373">
        <v>250.04350738166693</v>
      </c>
      <c r="AE35" s="372"/>
      <c r="AF35" s="373">
        <v>228.47926738805424</v>
      </c>
      <c r="AG35" s="372"/>
      <c r="AH35" s="373">
        <v>184.9835484292604</v>
      </c>
      <c r="AI35" s="372"/>
      <c r="AJ35" s="373">
        <v>169.26796696142532</v>
      </c>
      <c r="AK35" s="372"/>
      <c r="AL35" s="373">
        <v>123.55150301328187</v>
      </c>
      <c r="AM35" s="372"/>
      <c r="AN35" s="373">
        <v>117.10996363663794</v>
      </c>
      <c r="AO35" s="372"/>
      <c r="AP35" s="373">
        <v>83.743126702757692</v>
      </c>
      <c r="AQ35" s="372"/>
      <c r="AR35" s="373">
        <v>94.798795784362596</v>
      </c>
      <c r="AS35" s="372"/>
      <c r="AT35" s="373">
        <v>111.09163138518117</v>
      </c>
      <c r="AU35" s="372"/>
      <c r="AV35" s="373">
        <v>114.10188578311438</v>
      </c>
      <c r="AW35" s="372"/>
      <c r="AX35" s="373">
        <v>110.16932590848381</v>
      </c>
      <c r="AY35" s="372"/>
      <c r="AZ35" s="373">
        <v>116.26845536953014</v>
      </c>
      <c r="BA35" s="372"/>
      <c r="BB35" s="373">
        <v>91.496078054043778</v>
      </c>
      <c r="BC35" s="372"/>
      <c r="BD35" s="373">
        <v>83.656248516654045</v>
      </c>
      <c r="BE35" s="372"/>
      <c r="BF35" s="373">
        <v>88.574541643455348</v>
      </c>
      <c r="BG35" s="372"/>
      <c r="BH35" s="373">
        <v>69.914852793430384</v>
      </c>
      <c r="BI35" s="372"/>
      <c r="BJ35" s="373">
        <v>65.883851850394095</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20118.181244132251</v>
      </c>
      <c r="G36" s="372"/>
      <c r="H36" s="370">
        <v>19824.31813839429</v>
      </c>
      <c r="I36" s="372"/>
      <c r="J36" s="370">
        <v>19862.242941839937</v>
      </c>
      <c r="K36" s="372"/>
      <c r="L36" s="370">
        <v>19646.950866586612</v>
      </c>
      <c r="M36" s="372"/>
      <c r="N36" s="370">
        <v>20330.110908055485</v>
      </c>
      <c r="O36" s="372"/>
      <c r="P36" s="370">
        <v>24651.202919980657</v>
      </c>
      <c r="Q36" s="372"/>
      <c r="R36" s="370">
        <v>21024.664815906261</v>
      </c>
      <c r="S36" s="372"/>
      <c r="T36" s="370">
        <v>17222.490496994113</v>
      </c>
      <c r="U36" s="372"/>
      <c r="V36" s="370">
        <v>16828.255477387662</v>
      </c>
      <c r="W36" s="372"/>
      <c r="X36" s="370">
        <v>15427.745328621526</v>
      </c>
      <c r="Y36" s="372"/>
      <c r="Z36" s="370">
        <v>14995.650960557521</v>
      </c>
      <c r="AA36" s="372"/>
      <c r="AB36" s="370">
        <v>12817.307584821348</v>
      </c>
      <c r="AC36" s="372"/>
      <c r="AD36" s="370">
        <v>11198.399883394022</v>
      </c>
      <c r="AE36" s="372"/>
      <c r="AF36" s="370">
        <v>8861.2420723417763</v>
      </c>
      <c r="AG36" s="372"/>
      <c r="AH36" s="370">
        <v>9292.4046115293895</v>
      </c>
      <c r="AI36" s="372"/>
      <c r="AJ36" s="370">
        <v>9558.5159877168917</v>
      </c>
      <c r="AK36" s="372"/>
      <c r="AL36" s="370">
        <v>9844.198308043211</v>
      </c>
      <c r="AM36" s="372"/>
      <c r="AN36" s="370">
        <v>8860.9736888540247</v>
      </c>
      <c r="AO36" s="372"/>
      <c r="AP36" s="370">
        <v>7659.252180495585</v>
      </c>
      <c r="AQ36" s="372"/>
      <c r="AR36" s="370">
        <v>6243.9320500879876</v>
      </c>
      <c r="AS36" s="372"/>
      <c r="AT36" s="370">
        <v>5809.4481592941256</v>
      </c>
      <c r="AU36" s="372"/>
      <c r="AV36" s="370">
        <v>3861.1398925235894</v>
      </c>
      <c r="AW36" s="372"/>
      <c r="AX36" s="370">
        <v>3546.3877100318796</v>
      </c>
      <c r="AY36" s="372"/>
      <c r="AZ36" s="370">
        <v>3465.6395391832866</v>
      </c>
      <c r="BA36" s="372"/>
      <c r="BB36" s="370">
        <v>3251.133280346618</v>
      </c>
      <c r="BC36" s="372"/>
      <c r="BD36" s="370">
        <v>2655.8006679259074</v>
      </c>
      <c r="BE36" s="372"/>
      <c r="BF36" s="370">
        <v>2476.8749384035309</v>
      </c>
      <c r="BG36" s="372"/>
      <c r="BH36" s="370">
        <v>2312.4572358557662</v>
      </c>
      <c r="BI36" s="372"/>
      <c r="BJ36" s="370">
        <v>2050.7015154252244</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922.99734934329911</v>
      </c>
      <c r="G37" s="372"/>
      <c r="H37" s="370">
        <v>973.94134263171986</v>
      </c>
      <c r="I37" s="372"/>
      <c r="J37" s="370">
        <v>976.26160406032238</v>
      </c>
      <c r="K37" s="372"/>
      <c r="L37" s="370">
        <v>932.33744145471405</v>
      </c>
      <c r="M37" s="372"/>
      <c r="N37" s="370">
        <v>849.12641574812187</v>
      </c>
      <c r="O37" s="372"/>
      <c r="P37" s="370">
        <v>904.6266195529912</v>
      </c>
      <c r="Q37" s="372"/>
      <c r="R37" s="370">
        <v>1034.1114711023899</v>
      </c>
      <c r="S37" s="372"/>
      <c r="T37" s="370">
        <v>1039.4688595383006</v>
      </c>
      <c r="U37" s="372"/>
      <c r="V37" s="370">
        <v>979.35352716487887</v>
      </c>
      <c r="W37" s="372"/>
      <c r="X37" s="370">
        <v>952.16734057458234</v>
      </c>
      <c r="Y37" s="372"/>
      <c r="Z37" s="370">
        <v>978.56416526005864</v>
      </c>
      <c r="AA37" s="372"/>
      <c r="AB37" s="370">
        <v>960.90772307706573</v>
      </c>
      <c r="AC37" s="372"/>
      <c r="AD37" s="370">
        <v>1210.4482671615428</v>
      </c>
      <c r="AE37" s="372"/>
      <c r="AF37" s="370">
        <v>1358.3510940305089</v>
      </c>
      <c r="AG37" s="372"/>
      <c r="AH37" s="370">
        <v>895.90235112692062</v>
      </c>
      <c r="AI37" s="372"/>
      <c r="AJ37" s="370">
        <v>812.0297320708961</v>
      </c>
      <c r="AK37" s="372"/>
      <c r="AL37" s="370">
        <v>798.36141959047359</v>
      </c>
      <c r="AM37" s="372"/>
      <c r="AN37" s="370">
        <v>820.56043423185565</v>
      </c>
      <c r="AO37" s="372"/>
      <c r="AP37" s="370">
        <v>981.35200791800025</v>
      </c>
      <c r="AQ37" s="372"/>
      <c r="AR37" s="370">
        <v>1053.9050267526839</v>
      </c>
      <c r="AS37" s="372"/>
      <c r="AT37" s="370">
        <v>1108.944919620825</v>
      </c>
      <c r="AU37" s="372"/>
      <c r="AV37" s="370">
        <v>1145.7409960389912</v>
      </c>
      <c r="AW37" s="372"/>
      <c r="AX37" s="370">
        <v>1221.310480874467</v>
      </c>
      <c r="AY37" s="372"/>
      <c r="AZ37" s="370">
        <v>1223.2014594351097</v>
      </c>
      <c r="BA37" s="372"/>
      <c r="BB37" s="370">
        <v>1013.4103731963116</v>
      </c>
      <c r="BC37" s="372"/>
      <c r="BD37" s="370">
        <v>976.19965780481277</v>
      </c>
      <c r="BE37" s="372"/>
      <c r="BF37" s="370">
        <v>966.01200001574671</v>
      </c>
      <c r="BG37" s="372"/>
      <c r="BH37" s="370">
        <v>896.95502635261732</v>
      </c>
      <c r="BI37" s="372"/>
      <c r="BJ37" s="370">
        <v>798.93907256415082</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205.93646925558684</v>
      </c>
      <c r="G38" s="372"/>
      <c r="H38" s="373">
        <v>211.08922523850805</v>
      </c>
      <c r="I38" s="372"/>
      <c r="J38" s="373">
        <v>205.62780486478826</v>
      </c>
      <c r="K38" s="372"/>
      <c r="L38" s="373">
        <v>197.54576310130369</v>
      </c>
      <c r="M38" s="372"/>
      <c r="N38" s="373">
        <v>203.29387804470298</v>
      </c>
      <c r="O38" s="372"/>
      <c r="P38" s="373">
        <v>151.90589947743476</v>
      </c>
      <c r="Q38" s="372"/>
      <c r="R38" s="373">
        <v>157.79441454777984</v>
      </c>
      <c r="S38" s="372"/>
      <c r="T38" s="373">
        <v>165.17551478403192</v>
      </c>
      <c r="U38" s="372"/>
      <c r="V38" s="373">
        <v>184.3328667918598</v>
      </c>
      <c r="W38" s="372"/>
      <c r="X38" s="373">
        <v>212.01984640843619</v>
      </c>
      <c r="Y38" s="372"/>
      <c r="Z38" s="373">
        <v>200.42446568573197</v>
      </c>
      <c r="AA38" s="372"/>
      <c r="AB38" s="373">
        <v>185.55558789189672</v>
      </c>
      <c r="AC38" s="372"/>
      <c r="AD38" s="373">
        <v>303.08268326264323</v>
      </c>
      <c r="AE38" s="372"/>
      <c r="AF38" s="373">
        <v>220.34916877851478</v>
      </c>
      <c r="AG38" s="372"/>
      <c r="AH38" s="373">
        <v>169.01195179993306</v>
      </c>
      <c r="AI38" s="372"/>
      <c r="AJ38" s="373">
        <v>84.866743499983627</v>
      </c>
      <c r="AK38" s="372"/>
      <c r="AL38" s="373">
        <v>59.38938055184677</v>
      </c>
      <c r="AM38" s="372"/>
      <c r="AN38" s="373">
        <v>53.818737579124821</v>
      </c>
      <c r="AO38" s="372"/>
      <c r="AP38" s="373">
        <v>60.61360458598346</v>
      </c>
      <c r="AQ38" s="372"/>
      <c r="AR38" s="373">
        <v>62.526170126230809</v>
      </c>
      <c r="AS38" s="372"/>
      <c r="AT38" s="373">
        <v>84.20361049870381</v>
      </c>
      <c r="AU38" s="372"/>
      <c r="AV38" s="373">
        <v>78.869877357950386</v>
      </c>
      <c r="AW38" s="372"/>
      <c r="AX38" s="373">
        <v>72.801574841477645</v>
      </c>
      <c r="AY38" s="372"/>
      <c r="AZ38" s="373">
        <v>76.481283146782872</v>
      </c>
      <c r="BA38" s="372"/>
      <c r="BB38" s="373">
        <v>71.313050720456616</v>
      </c>
      <c r="BC38" s="372"/>
      <c r="BD38" s="373">
        <v>67.351489819691395</v>
      </c>
      <c r="BE38" s="372"/>
      <c r="BF38" s="373">
        <v>63.487584592488361</v>
      </c>
      <c r="BG38" s="372"/>
      <c r="BH38" s="373">
        <v>61.455200687625137</v>
      </c>
      <c r="BI38" s="372"/>
      <c r="BJ38" s="373">
        <v>51.442858794199083</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717.06088008771223</v>
      </c>
      <c r="G39" s="372"/>
      <c r="H39" s="373">
        <v>762.85211739321187</v>
      </c>
      <c r="I39" s="372"/>
      <c r="J39" s="373">
        <v>770.63379919553415</v>
      </c>
      <c r="K39" s="372"/>
      <c r="L39" s="373">
        <v>734.79167835341036</v>
      </c>
      <c r="M39" s="372"/>
      <c r="N39" s="373">
        <v>645.83253770341889</v>
      </c>
      <c r="O39" s="372"/>
      <c r="P39" s="373">
        <v>752.72072007555641</v>
      </c>
      <c r="Q39" s="372"/>
      <c r="R39" s="373">
        <v>876.31705655461008</v>
      </c>
      <c r="S39" s="372"/>
      <c r="T39" s="373">
        <v>874.29334475426867</v>
      </c>
      <c r="U39" s="372"/>
      <c r="V39" s="373">
        <v>795.02066037301904</v>
      </c>
      <c r="W39" s="372"/>
      <c r="X39" s="373">
        <v>740.14749416614609</v>
      </c>
      <c r="Y39" s="372"/>
      <c r="Z39" s="373">
        <v>778.13969957432664</v>
      </c>
      <c r="AA39" s="372"/>
      <c r="AB39" s="373">
        <v>775.352135185169</v>
      </c>
      <c r="AC39" s="372"/>
      <c r="AD39" s="373">
        <v>907.36558389889956</v>
      </c>
      <c r="AE39" s="372"/>
      <c r="AF39" s="373">
        <v>1138.0019252519942</v>
      </c>
      <c r="AG39" s="372"/>
      <c r="AH39" s="373">
        <v>726.89039932698756</v>
      </c>
      <c r="AI39" s="372"/>
      <c r="AJ39" s="373">
        <v>727.16298857091249</v>
      </c>
      <c r="AK39" s="372"/>
      <c r="AL39" s="373">
        <v>738.9720390386268</v>
      </c>
      <c r="AM39" s="372"/>
      <c r="AN39" s="373">
        <v>766.74169665273087</v>
      </c>
      <c r="AO39" s="372"/>
      <c r="AP39" s="373">
        <v>920.73840333201679</v>
      </c>
      <c r="AQ39" s="372"/>
      <c r="AR39" s="373">
        <v>991.37885662645306</v>
      </c>
      <c r="AS39" s="372"/>
      <c r="AT39" s="373">
        <v>1024.7413091221213</v>
      </c>
      <c r="AU39" s="372"/>
      <c r="AV39" s="373">
        <v>1066.8711186810408</v>
      </c>
      <c r="AW39" s="372"/>
      <c r="AX39" s="373">
        <v>1148.5089060329892</v>
      </c>
      <c r="AY39" s="372"/>
      <c r="AZ39" s="373">
        <v>1146.7201762883267</v>
      </c>
      <c r="BA39" s="372"/>
      <c r="BB39" s="373">
        <v>942.09732247585498</v>
      </c>
      <c r="BC39" s="372"/>
      <c r="BD39" s="373">
        <v>908.84816798512134</v>
      </c>
      <c r="BE39" s="372"/>
      <c r="BF39" s="373">
        <v>902.52441542325835</v>
      </c>
      <c r="BG39" s="372"/>
      <c r="BH39" s="373">
        <v>835.49982566499216</v>
      </c>
      <c r="BI39" s="372"/>
      <c r="BJ39" s="373">
        <v>747.49621376995174</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2437.6718490741055</v>
      </c>
      <c r="G40" s="372"/>
      <c r="H40" s="370">
        <v>2579.3697910533401</v>
      </c>
      <c r="I40" s="372"/>
      <c r="J40" s="370">
        <v>2557.5473568620978</v>
      </c>
      <c r="K40" s="372"/>
      <c r="L40" s="370">
        <v>2598.041633798181</v>
      </c>
      <c r="M40" s="372"/>
      <c r="N40" s="370">
        <v>2363.0035009858389</v>
      </c>
      <c r="O40" s="372"/>
      <c r="P40" s="370">
        <v>2198.0980164575017</v>
      </c>
      <c r="Q40" s="372"/>
      <c r="R40" s="370">
        <v>2363.5829884930877</v>
      </c>
      <c r="S40" s="372"/>
      <c r="T40" s="370">
        <v>2481.2957021312068</v>
      </c>
      <c r="U40" s="372"/>
      <c r="V40" s="370">
        <v>2449.4491941783276</v>
      </c>
      <c r="W40" s="372"/>
      <c r="X40" s="370">
        <v>2515.2613394173159</v>
      </c>
      <c r="Y40" s="372"/>
      <c r="Z40" s="370">
        <v>2799.4333007622163</v>
      </c>
      <c r="AA40" s="372"/>
      <c r="AB40" s="370">
        <v>2521.5498622288892</v>
      </c>
      <c r="AC40" s="372"/>
      <c r="AD40" s="370">
        <v>4536.4572655174688</v>
      </c>
      <c r="AE40" s="372"/>
      <c r="AF40" s="370">
        <v>3777.4040386143142</v>
      </c>
      <c r="AG40" s="372"/>
      <c r="AH40" s="370">
        <v>2950.4003383527747</v>
      </c>
      <c r="AI40" s="372"/>
      <c r="AJ40" s="370">
        <v>2136.4071049699528</v>
      </c>
      <c r="AK40" s="372"/>
      <c r="AL40" s="370">
        <v>1541.2745102846911</v>
      </c>
      <c r="AM40" s="372"/>
      <c r="AN40" s="370">
        <v>1218.4285794374953</v>
      </c>
      <c r="AO40" s="372"/>
      <c r="AP40" s="370">
        <v>923.57878481691444</v>
      </c>
      <c r="AQ40" s="372"/>
      <c r="AR40" s="370">
        <v>992.8375130429597</v>
      </c>
      <c r="AS40" s="372"/>
      <c r="AT40" s="370">
        <v>1316.6534468881098</v>
      </c>
      <c r="AU40" s="372"/>
      <c r="AV40" s="370">
        <v>1291.0308269144791</v>
      </c>
      <c r="AW40" s="372"/>
      <c r="AX40" s="370">
        <v>1281.7395521512528</v>
      </c>
      <c r="AY40" s="372"/>
      <c r="AZ40" s="370">
        <v>1365.691347980375</v>
      </c>
      <c r="BA40" s="372"/>
      <c r="BB40" s="370">
        <v>1262.4483771820342</v>
      </c>
      <c r="BC40" s="372"/>
      <c r="BD40" s="370">
        <v>1200.4034727812934</v>
      </c>
      <c r="BE40" s="372"/>
      <c r="BF40" s="370">
        <v>1252.7584844133937</v>
      </c>
      <c r="BG40" s="372"/>
      <c r="BH40" s="370">
        <v>1055.4647002253926</v>
      </c>
      <c r="BI40" s="372"/>
      <c r="BJ40" s="370">
        <v>981.38698192252605</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2789.4336336240508</v>
      </c>
      <c r="G41" s="372"/>
      <c r="H41" s="370">
        <v>2881.0016541219702</v>
      </c>
      <c r="I41" s="372"/>
      <c r="J41" s="370">
        <v>2976.9976671267677</v>
      </c>
      <c r="K41" s="372"/>
      <c r="L41" s="370">
        <v>3063.4782303896372</v>
      </c>
      <c r="M41" s="372"/>
      <c r="N41" s="370">
        <v>2897.5786116911531</v>
      </c>
      <c r="O41" s="372"/>
      <c r="P41" s="370">
        <v>2766.8392236349905</v>
      </c>
      <c r="Q41" s="372"/>
      <c r="R41" s="370">
        <v>3062.3144789318103</v>
      </c>
      <c r="S41" s="372"/>
      <c r="T41" s="370">
        <v>2977.1100664986689</v>
      </c>
      <c r="U41" s="372"/>
      <c r="V41" s="370">
        <v>2991.5221580221228</v>
      </c>
      <c r="W41" s="372"/>
      <c r="X41" s="370">
        <v>3050.167863406326</v>
      </c>
      <c r="Y41" s="372"/>
      <c r="Z41" s="370">
        <v>3367.1275771244236</v>
      </c>
      <c r="AA41" s="372"/>
      <c r="AB41" s="370">
        <v>2954.2027112424362</v>
      </c>
      <c r="AC41" s="372"/>
      <c r="AD41" s="370">
        <v>2576.99119825961</v>
      </c>
      <c r="AE41" s="372"/>
      <c r="AF41" s="370">
        <v>2545.5641963671378</v>
      </c>
      <c r="AG41" s="372"/>
      <c r="AH41" s="370">
        <v>2630.3254694916955</v>
      </c>
      <c r="AI41" s="372"/>
      <c r="AJ41" s="370">
        <v>2383.8127312276915</v>
      </c>
      <c r="AK41" s="372"/>
      <c r="AL41" s="370">
        <v>2017.6172409926098</v>
      </c>
      <c r="AM41" s="372"/>
      <c r="AN41" s="370">
        <v>2078.8910279238462</v>
      </c>
      <c r="AO41" s="372"/>
      <c r="AP41" s="370">
        <v>1911.081693833881</v>
      </c>
      <c r="AQ41" s="372"/>
      <c r="AR41" s="370">
        <v>2113.3065162273665</v>
      </c>
      <c r="AS41" s="372"/>
      <c r="AT41" s="370">
        <v>2708.225172940859</v>
      </c>
      <c r="AU41" s="372"/>
      <c r="AV41" s="370">
        <v>2728.0100601994091</v>
      </c>
      <c r="AW41" s="372"/>
      <c r="AX41" s="370">
        <v>2615.1128412160497</v>
      </c>
      <c r="AY41" s="372"/>
      <c r="AZ41" s="370">
        <v>2561.1808342979466</v>
      </c>
      <c r="BA41" s="372"/>
      <c r="BB41" s="370">
        <v>2523.881897170219</v>
      </c>
      <c r="BC41" s="372"/>
      <c r="BD41" s="370">
        <v>2191.2419149556872</v>
      </c>
      <c r="BE41" s="372"/>
      <c r="BF41" s="370">
        <v>2170.275785922759</v>
      </c>
      <c r="BG41" s="372"/>
      <c r="BH41" s="370">
        <v>1989.5748254320165</v>
      </c>
      <c r="BI41" s="372"/>
      <c r="BJ41" s="370">
        <v>1638.8910135415106</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356.3616149513918</v>
      </c>
      <c r="G42" s="372"/>
      <c r="H42" s="373">
        <v>530.53291072134516</v>
      </c>
      <c r="I42" s="372"/>
      <c r="J42" s="373">
        <v>439.68149755379505</v>
      </c>
      <c r="K42" s="372"/>
      <c r="L42" s="373">
        <v>530.24991845711077</v>
      </c>
      <c r="M42" s="372"/>
      <c r="N42" s="373">
        <v>394.23002922039029</v>
      </c>
      <c r="O42" s="372"/>
      <c r="P42" s="373">
        <v>394.85876000567015</v>
      </c>
      <c r="Q42" s="372"/>
      <c r="R42" s="373">
        <v>595.57826592618778</v>
      </c>
      <c r="S42" s="372"/>
      <c r="T42" s="373">
        <v>545.76703690061436</v>
      </c>
      <c r="U42" s="372"/>
      <c r="V42" s="373">
        <v>520.77566758984074</v>
      </c>
      <c r="W42" s="372"/>
      <c r="X42" s="373">
        <v>635.74397788856186</v>
      </c>
      <c r="Y42" s="372"/>
      <c r="Z42" s="373">
        <v>627.03063710662207</v>
      </c>
      <c r="AA42" s="372"/>
      <c r="AB42" s="373">
        <v>612.38184733136598</v>
      </c>
      <c r="AC42" s="372"/>
      <c r="AD42" s="373">
        <v>518.35476809450893</v>
      </c>
      <c r="AE42" s="372"/>
      <c r="AF42" s="373">
        <v>515.3420817032877</v>
      </c>
      <c r="AG42" s="372"/>
      <c r="AH42" s="373">
        <v>371.52766409931991</v>
      </c>
      <c r="AI42" s="372"/>
      <c r="AJ42" s="373">
        <v>238.51889879697927</v>
      </c>
      <c r="AK42" s="372"/>
      <c r="AL42" s="373">
        <v>163.89705015048906</v>
      </c>
      <c r="AM42" s="372"/>
      <c r="AN42" s="373">
        <v>177.40598360609133</v>
      </c>
      <c r="AO42" s="372"/>
      <c r="AP42" s="373">
        <v>255.11832136653729</v>
      </c>
      <c r="AQ42" s="372"/>
      <c r="AR42" s="373">
        <v>290.78429058106195</v>
      </c>
      <c r="AS42" s="372"/>
      <c r="AT42" s="373">
        <v>399.36091765188797</v>
      </c>
      <c r="AU42" s="372"/>
      <c r="AV42" s="373">
        <v>400.4353161391723</v>
      </c>
      <c r="AW42" s="372"/>
      <c r="AX42" s="373">
        <v>381.25952217004658</v>
      </c>
      <c r="AY42" s="372"/>
      <c r="AZ42" s="373">
        <v>382.82173516317465</v>
      </c>
      <c r="BA42" s="372"/>
      <c r="BB42" s="373">
        <v>403.66281440981214</v>
      </c>
      <c r="BC42" s="372"/>
      <c r="BD42" s="373">
        <v>307.82565769914601</v>
      </c>
      <c r="BE42" s="372"/>
      <c r="BF42" s="373">
        <v>322.47629577249506</v>
      </c>
      <c r="BG42" s="372"/>
      <c r="BH42" s="373">
        <v>302.72442303482791</v>
      </c>
      <c r="BI42" s="372"/>
      <c r="BJ42" s="373">
        <v>251.10123141570796</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1203.5252880393696</v>
      </c>
      <c r="G43" s="372"/>
      <c r="H43" s="373">
        <v>1128.3194292671294</v>
      </c>
      <c r="I43" s="372"/>
      <c r="J43" s="373">
        <v>1534.6844692305647</v>
      </c>
      <c r="K43" s="372"/>
      <c r="L43" s="373">
        <v>1410.0205938870097</v>
      </c>
      <c r="M43" s="372"/>
      <c r="N43" s="373">
        <v>1563.2362117537359</v>
      </c>
      <c r="O43" s="372"/>
      <c r="P43" s="373">
        <v>1412.6074048597577</v>
      </c>
      <c r="Q43" s="372"/>
      <c r="R43" s="373">
        <v>1332.0472668000846</v>
      </c>
      <c r="S43" s="372"/>
      <c r="T43" s="373">
        <v>1204.6857145089223</v>
      </c>
      <c r="U43" s="372"/>
      <c r="V43" s="373">
        <v>1197.7742396594635</v>
      </c>
      <c r="W43" s="372"/>
      <c r="X43" s="373">
        <v>1269.1793848972668</v>
      </c>
      <c r="Y43" s="372"/>
      <c r="Z43" s="373">
        <v>1406.0563791795926</v>
      </c>
      <c r="AA43" s="372"/>
      <c r="AB43" s="373">
        <v>1137.7102031610159</v>
      </c>
      <c r="AC43" s="372"/>
      <c r="AD43" s="373">
        <v>1071.2979236906101</v>
      </c>
      <c r="AE43" s="372"/>
      <c r="AF43" s="373">
        <v>1050.9619110934332</v>
      </c>
      <c r="AG43" s="372"/>
      <c r="AH43" s="373">
        <v>1275.435069938741</v>
      </c>
      <c r="AI43" s="372"/>
      <c r="AJ43" s="373">
        <v>1179.5128511023458</v>
      </c>
      <c r="AK43" s="372"/>
      <c r="AL43" s="373">
        <v>948.66036480665753</v>
      </c>
      <c r="AM43" s="372"/>
      <c r="AN43" s="373">
        <v>861.21828285796403</v>
      </c>
      <c r="AO43" s="372"/>
      <c r="AP43" s="373">
        <v>816.89535346450509</v>
      </c>
      <c r="AQ43" s="372"/>
      <c r="AR43" s="373">
        <v>911.23776026178052</v>
      </c>
      <c r="AS43" s="372"/>
      <c r="AT43" s="373">
        <v>1165.0832428782819</v>
      </c>
      <c r="AU43" s="372"/>
      <c r="AV43" s="373">
        <v>1187.0432649597888</v>
      </c>
      <c r="AW43" s="372"/>
      <c r="AX43" s="373">
        <v>1116.702889736735</v>
      </c>
      <c r="AY43" s="372"/>
      <c r="AZ43" s="373">
        <v>1096.9916297659047</v>
      </c>
      <c r="BA43" s="372"/>
      <c r="BB43" s="373">
        <v>1064.415295277927</v>
      </c>
      <c r="BC43" s="372"/>
      <c r="BD43" s="373">
        <v>928.25118369565678</v>
      </c>
      <c r="BE43" s="372"/>
      <c r="BF43" s="373">
        <v>891.77377247184108</v>
      </c>
      <c r="BG43" s="372"/>
      <c r="BH43" s="373">
        <v>816.915899614983</v>
      </c>
      <c r="BI43" s="372"/>
      <c r="BJ43" s="373">
        <v>674.52902811368756</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1229.5467306332894</v>
      </c>
      <c r="G44" s="372"/>
      <c r="H44" s="373">
        <v>1222.1493141334956</v>
      </c>
      <c r="I44" s="372"/>
      <c r="J44" s="373">
        <v>1002.6317003424081</v>
      </c>
      <c r="K44" s="372"/>
      <c r="L44" s="373">
        <v>1123.2077180455165</v>
      </c>
      <c r="M44" s="372"/>
      <c r="N44" s="373">
        <v>940.11237071702692</v>
      </c>
      <c r="O44" s="372"/>
      <c r="P44" s="373">
        <v>959.37305876956259</v>
      </c>
      <c r="Q44" s="372"/>
      <c r="R44" s="373">
        <v>1134.6889462055376</v>
      </c>
      <c r="S44" s="372"/>
      <c r="T44" s="373">
        <v>1226.657315089132</v>
      </c>
      <c r="U44" s="372"/>
      <c r="V44" s="373">
        <v>1272.9722507728184</v>
      </c>
      <c r="W44" s="372"/>
      <c r="X44" s="373">
        <v>1145.2445006204973</v>
      </c>
      <c r="Y44" s="372"/>
      <c r="Z44" s="373">
        <v>1334.0405608382091</v>
      </c>
      <c r="AA44" s="372"/>
      <c r="AB44" s="373">
        <v>1204.1106607500542</v>
      </c>
      <c r="AC44" s="372"/>
      <c r="AD44" s="373">
        <v>987.33850647449083</v>
      </c>
      <c r="AE44" s="372"/>
      <c r="AF44" s="373">
        <v>979.26020357041682</v>
      </c>
      <c r="AG44" s="372"/>
      <c r="AH44" s="373">
        <v>983.36273545363451</v>
      </c>
      <c r="AI44" s="372"/>
      <c r="AJ44" s="373">
        <v>965.78098132836635</v>
      </c>
      <c r="AK44" s="372"/>
      <c r="AL44" s="373">
        <v>905.05982603546306</v>
      </c>
      <c r="AM44" s="372"/>
      <c r="AN44" s="373">
        <v>1040.2667614597908</v>
      </c>
      <c r="AO44" s="372"/>
      <c r="AP44" s="373">
        <v>839.06801900283858</v>
      </c>
      <c r="AQ44" s="372"/>
      <c r="AR44" s="373">
        <v>911.28446538452408</v>
      </c>
      <c r="AS44" s="372"/>
      <c r="AT44" s="373">
        <v>1143.7810124106891</v>
      </c>
      <c r="AU44" s="372"/>
      <c r="AV44" s="373">
        <v>1140.5314791004482</v>
      </c>
      <c r="AW44" s="372"/>
      <c r="AX44" s="373">
        <v>1117.1504293092678</v>
      </c>
      <c r="AY44" s="372"/>
      <c r="AZ44" s="373">
        <v>1081.3674693688674</v>
      </c>
      <c r="BA44" s="372"/>
      <c r="BB44" s="373">
        <v>1055.8037874824797</v>
      </c>
      <c r="BC44" s="372"/>
      <c r="BD44" s="373">
        <v>955.16507356088448</v>
      </c>
      <c r="BE44" s="372"/>
      <c r="BF44" s="373">
        <v>956.02571767842312</v>
      </c>
      <c r="BG44" s="372"/>
      <c r="BH44" s="373">
        <v>869.93450278220564</v>
      </c>
      <c r="BI44" s="372"/>
      <c r="BJ44" s="373">
        <v>713.26075401211506</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23547.396135785646</v>
      </c>
      <c r="G45" s="372"/>
      <c r="H45" s="370">
        <v>23816.821755795012</v>
      </c>
      <c r="I45" s="372"/>
      <c r="J45" s="370">
        <v>23453.536939591497</v>
      </c>
      <c r="K45" s="372"/>
      <c r="L45" s="370">
        <v>23186.187423265616</v>
      </c>
      <c r="M45" s="372"/>
      <c r="N45" s="370">
        <v>21526.187188028296</v>
      </c>
      <c r="O45" s="372"/>
      <c r="P45" s="370">
        <v>20029.851596732104</v>
      </c>
      <c r="Q45" s="372"/>
      <c r="R45" s="370">
        <v>21266.255642771663</v>
      </c>
      <c r="S45" s="372"/>
      <c r="T45" s="370">
        <v>22442.268184314838</v>
      </c>
      <c r="U45" s="372"/>
      <c r="V45" s="370">
        <v>22084.405928570468</v>
      </c>
      <c r="W45" s="372"/>
      <c r="X45" s="370">
        <v>25711.010254226789</v>
      </c>
      <c r="Y45" s="372"/>
      <c r="Z45" s="370">
        <v>28929.461729429182</v>
      </c>
      <c r="AA45" s="372"/>
      <c r="AB45" s="370">
        <v>27969.895621064697</v>
      </c>
      <c r="AC45" s="372"/>
      <c r="AD45" s="370">
        <v>29471.486270719644</v>
      </c>
      <c r="AE45" s="372"/>
      <c r="AF45" s="370">
        <v>34690.217862757105</v>
      </c>
      <c r="AG45" s="372"/>
      <c r="AH45" s="370">
        <v>30024.846499129078</v>
      </c>
      <c r="AI45" s="372"/>
      <c r="AJ45" s="370">
        <v>25335.934900886725</v>
      </c>
      <c r="AK45" s="372"/>
      <c r="AL45" s="370">
        <v>20514.58999270447</v>
      </c>
      <c r="AM45" s="372"/>
      <c r="AN45" s="370">
        <v>19290.996385039594</v>
      </c>
      <c r="AO45" s="372"/>
      <c r="AP45" s="407">
        <v>5037.4144489340651</v>
      </c>
      <c r="AQ45" s="372" t="s">
        <v>1144</v>
      </c>
      <c r="AR45" s="370">
        <v>5359.3457703878939</v>
      </c>
      <c r="AS45" s="372"/>
      <c r="AT45" s="370">
        <v>6895.3811464808996</v>
      </c>
      <c r="AU45" s="372"/>
      <c r="AV45" s="370">
        <v>6697.8057060382662</v>
      </c>
      <c r="AW45" s="372"/>
      <c r="AX45" s="370">
        <v>6162.5142215964188</v>
      </c>
      <c r="AY45" s="372"/>
      <c r="AZ45" s="370">
        <v>5825.1517088487799</v>
      </c>
      <c r="BA45" s="372"/>
      <c r="BB45" s="370">
        <v>5566.700460262351</v>
      </c>
      <c r="BC45" s="372"/>
      <c r="BD45" s="370">
        <v>3963.6887988052031</v>
      </c>
      <c r="BE45" s="372"/>
      <c r="BF45" s="370">
        <v>4674.8645861999457</v>
      </c>
      <c r="BG45" s="372"/>
      <c r="BH45" s="370">
        <v>4457.5913818309118</v>
      </c>
      <c r="BI45" s="372"/>
      <c r="BJ45" s="370">
        <v>3618.1831657638286</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22514.546815225971</v>
      </c>
      <c r="G46" s="372"/>
      <c r="H46" s="373">
        <v>22786.423960244229</v>
      </c>
      <c r="I46" s="372"/>
      <c r="J46" s="373">
        <v>22601.755767993971</v>
      </c>
      <c r="K46" s="372"/>
      <c r="L46" s="373">
        <v>22277.696725679871</v>
      </c>
      <c r="M46" s="372"/>
      <c r="N46" s="373">
        <v>20886.815800454133</v>
      </c>
      <c r="O46" s="372"/>
      <c r="P46" s="373">
        <v>19429.813557902187</v>
      </c>
      <c r="Q46" s="372"/>
      <c r="R46" s="373">
        <v>20357.092647078523</v>
      </c>
      <c r="S46" s="372"/>
      <c r="T46" s="373">
        <v>21767.723660952932</v>
      </c>
      <c r="U46" s="372"/>
      <c r="V46" s="373">
        <v>21480.362258441419</v>
      </c>
      <c r="W46" s="372"/>
      <c r="X46" s="373">
        <v>25285.394522640447</v>
      </c>
      <c r="Y46" s="372"/>
      <c r="Z46" s="373">
        <v>28521.983132229874</v>
      </c>
      <c r="AA46" s="372"/>
      <c r="AB46" s="373">
        <v>27440.356440734307</v>
      </c>
      <c r="AC46" s="372"/>
      <c r="AD46" s="373">
        <v>28969.208007263966</v>
      </c>
      <c r="AE46" s="372"/>
      <c r="AF46" s="373">
        <v>34173.053597450809</v>
      </c>
      <c r="AG46" s="372"/>
      <c r="AH46" s="373">
        <v>29563.466530685939</v>
      </c>
      <c r="AI46" s="372"/>
      <c r="AJ46" s="373">
        <v>24811.071012226694</v>
      </c>
      <c r="AK46" s="372"/>
      <c r="AL46" s="373">
        <v>20020.182853842332</v>
      </c>
      <c r="AM46" s="372"/>
      <c r="AN46" s="373">
        <v>18950.762731164461</v>
      </c>
      <c r="AO46" s="372"/>
      <c r="AP46" s="373">
        <v>4507.8735288761072</v>
      </c>
      <c r="AQ46" s="372"/>
      <c r="AR46" s="373">
        <v>4850.8899173342425</v>
      </c>
      <c r="AS46" s="372"/>
      <c r="AT46" s="373">
        <v>6186.1023447060434</v>
      </c>
      <c r="AU46" s="372"/>
      <c r="AV46" s="373">
        <v>6011.3672457086877</v>
      </c>
      <c r="AW46" s="372"/>
      <c r="AX46" s="373">
        <v>5523.4550121705224</v>
      </c>
      <c r="AY46" s="372"/>
      <c r="AZ46" s="373">
        <v>5262.1233285399276</v>
      </c>
      <c r="BA46" s="372"/>
      <c r="BB46" s="373">
        <v>4979.4774632962017</v>
      </c>
      <c r="BC46" s="372"/>
      <c r="BD46" s="373">
        <v>3480.6719344427402</v>
      </c>
      <c r="BE46" s="372"/>
      <c r="BF46" s="373">
        <v>4129.8347593094677</v>
      </c>
      <c r="BG46" s="372"/>
      <c r="BH46" s="373">
        <v>3933.6389715314485</v>
      </c>
      <c r="BI46" s="372"/>
      <c r="BJ46" s="373">
        <v>3157.6138819026773</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379.89802165943865</v>
      </c>
      <c r="G47" s="372"/>
      <c r="H47" s="373">
        <v>324.41190217744133</v>
      </c>
      <c r="I47" s="372"/>
      <c r="J47" s="373">
        <v>195.55023058038401</v>
      </c>
      <c r="K47" s="372"/>
      <c r="L47" s="373">
        <v>270.85614715737034</v>
      </c>
      <c r="M47" s="372"/>
      <c r="N47" s="373">
        <v>62.531628017740331</v>
      </c>
      <c r="O47" s="372"/>
      <c r="P47" s="373">
        <v>3.8958196962246103</v>
      </c>
      <c r="Q47" s="372"/>
      <c r="R47" s="373">
        <v>176.56206329416122</v>
      </c>
      <c r="S47" s="372"/>
      <c r="T47" s="373">
        <v>191.53396654698466</v>
      </c>
      <c r="U47" s="372"/>
      <c r="V47" s="373">
        <v>145.45869443697518</v>
      </c>
      <c r="W47" s="372"/>
      <c r="X47" s="373">
        <v>58.331296547014887</v>
      </c>
      <c r="Y47" s="372"/>
      <c r="Z47" s="373">
        <v>7.0133572889126237</v>
      </c>
      <c r="AA47" s="372"/>
      <c r="AB47" s="373">
        <v>200.5097106768884</v>
      </c>
      <c r="AC47" s="372"/>
      <c r="AD47" s="373">
        <v>214.36816054502194</v>
      </c>
      <c r="AE47" s="372"/>
      <c r="AF47" s="373">
        <v>228.26465493432516</v>
      </c>
      <c r="AG47" s="372"/>
      <c r="AH47" s="373">
        <v>209.00534833461199</v>
      </c>
      <c r="AI47" s="372"/>
      <c r="AJ47" s="373">
        <v>220.47927283835392</v>
      </c>
      <c r="AK47" s="372"/>
      <c r="AL47" s="373">
        <v>195.49006420388898</v>
      </c>
      <c r="AM47" s="372"/>
      <c r="AN47" s="373">
        <v>69.034802476256104</v>
      </c>
      <c r="AO47" s="372"/>
      <c r="AP47" s="373">
        <v>110.76355714182543</v>
      </c>
      <c r="AQ47" s="372"/>
      <c r="AR47" s="373">
        <v>127.55822139485967</v>
      </c>
      <c r="AS47" s="372"/>
      <c r="AT47" s="373">
        <v>191.80901281768581</v>
      </c>
      <c r="AU47" s="372"/>
      <c r="AV47" s="373">
        <v>160.45339367713956</v>
      </c>
      <c r="AW47" s="372"/>
      <c r="AX47" s="373">
        <v>157.55502292649589</v>
      </c>
      <c r="AY47" s="372"/>
      <c r="AZ47" s="373">
        <v>93.200481989945857</v>
      </c>
      <c r="BA47" s="372"/>
      <c r="BB47" s="373">
        <v>136.39000937272112</v>
      </c>
      <c r="BC47" s="372"/>
      <c r="BD47" s="373">
        <v>136.43703485276561</v>
      </c>
      <c r="BE47" s="372"/>
      <c r="BF47" s="373">
        <v>154.96815613835287</v>
      </c>
      <c r="BG47" s="372"/>
      <c r="BH47" s="373">
        <v>153.35232943641219</v>
      </c>
      <c r="BI47" s="372"/>
      <c r="BJ47" s="373">
        <v>157.21441851297274</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37.582179607193538</v>
      </c>
      <c r="G48" s="372"/>
      <c r="H48" s="373">
        <v>40.76455061292387</v>
      </c>
      <c r="I48" s="372"/>
      <c r="J48" s="373">
        <v>36.85360545356879</v>
      </c>
      <c r="K48" s="372"/>
      <c r="L48" s="373">
        <v>32.725309007706173</v>
      </c>
      <c r="M48" s="372"/>
      <c r="N48" s="373">
        <v>34.67907581221808</v>
      </c>
      <c r="O48" s="372"/>
      <c r="P48" s="373">
        <v>42.694990409569229</v>
      </c>
      <c r="Q48" s="372"/>
      <c r="R48" s="373">
        <v>44.423383391902398</v>
      </c>
      <c r="S48" s="372"/>
      <c r="T48" s="373">
        <v>47.884028712295574</v>
      </c>
      <c r="U48" s="372"/>
      <c r="V48" s="373">
        <v>47.065355789928141</v>
      </c>
      <c r="W48" s="372"/>
      <c r="X48" s="373">
        <v>36.211390641546977</v>
      </c>
      <c r="Y48" s="372"/>
      <c r="Z48" s="373">
        <v>24.941602914135242</v>
      </c>
      <c r="AA48" s="372"/>
      <c r="AB48" s="373">
        <v>32.735225953657157</v>
      </c>
      <c r="AC48" s="372"/>
      <c r="AD48" s="373">
        <v>37.163437672837503</v>
      </c>
      <c r="AE48" s="372"/>
      <c r="AF48" s="373">
        <v>36.700653278125777</v>
      </c>
      <c r="AG48" s="372"/>
      <c r="AH48" s="373">
        <v>29.195013458271617</v>
      </c>
      <c r="AI48" s="372"/>
      <c r="AJ48" s="373">
        <v>25.643195460988544</v>
      </c>
      <c r="AK48" s="372"/>
      <c r="AL48" s="373">
        <v>26.392031172945135</v>
      </c>
      <c r="AM48" s="372"/>
      <c r="AN48" s="373">
        <v>24.452182229838431</v>
      </c>
      <c r="AO48" s="372"/>
      <c r="AP48" s="373">
        <v>22.590965554584859</v>
      </c>
      <c r="AQ48" s="372"/>
      <c r="AR48" s="373">
        <v>23.481452898766179</v>
      </c>
      <c r="AS48" s="372"/>
      <c r="AT48" s="373">
        <v>27.824468718580455</v>
      </c>
      <c r="AU48" s="372"/>
      <c r="AV48" s="373">
        <v>30.387579644471721</v>
      </c>
      <c r="AW48" s="372"/>
      <c r="AX48" s="373">
        <v>33.083910998934591</v>
      </c>
      <c r="AY48" s="372"/>
      <c r="AZ48" s="373">
        <v>36.895950749893601</v>
      </c>
      <c r="BA48" s="372"/>
      <c r="BB48" s="373">
        <v>37.485163328199505</v>
      </c>
      <c r="BC48" s="372"/>
      <c r="BD48" s="373">
        <v>14.12878781991804</v>
      </c>
      <c r="BE48" s="372"/>
      <c r="BF48" s="373">
        <v>15.122278776036513</v>
      </c>
      <c r="BG48" s="372"/>
      <c r="BH48" s="373">
        <v>26.94423321841936</v>
      </c>
      <c r="BI48" s="372"/>
      <c r="BJ48" s="373">
        <v>30.845283291356655</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437.98903545313971</v>
      </c>
      <c r="G49" s="372"/>
      <c r="H49" s="373">
        <v>483.63876637286648</v>
      </c>
      <c r="I49" s="372"/>
      <c r="J49" s="373">
        <v>434.03552324037162</v>
      </c>
      <c r="K49" s="372"/>
      <c r="L49" s="373">
        <v>417.97607881974307</v>
      </c>
      <c r="M49" s="372"/>
      <c r="N49" s="373">
        <v>361.14192734714675</v>
      </c>
      <c r="O49" s="372"/>
      <c r="P49" s="373">
        <v>394.27860745127208</v>
      </c>
      <c r="Q49" s="372"/>
      <c r="R49" s="373">
        <v>520.2519024496894</v>
      </c>
      <c r="S49" s="372"/>
      <c r="T49" s="373">
        <v>271.93206053073857</v>
      </c>
      <c r="U49" s="372"/>
      <c r="V49" s="373">
        <v>246.68336341502044</v>
      </c>
      <c r="W49" s="372"/>
      <c r="X49" s="373">
        <v>170.30018168516966</v>
      </c>
      <c r="Y49" s="372"/>
      <c r="Z49" s="373">
        <v>195.9689864703281</v>
      </c>
      <c r="AA49" s="372"/>
      <c r="AB49" s="373">
        <v>139.61068356350069</v>
      </c>
      <c r="AC49" s="372"/>
      <c r="AD49" s="373">
        <v>140.12866611026575</v>
      </c>
      <c r="AE49" s="372"/>
      <c r="AF49" s="373">
        <v>113.08390702313737</v>
      </c>
      <c r="AG49" s="372"/>
      <c r="AH49" s="373">
        <v>91.962864334406859</v>
      </c>
      <c r="AI49" s="372"/>
      <c r="AJ49" s="373">
        <v>165.7908315566942</v>
      </c>
      <c r="AK49" s="372"/>
      <c r="AL49" s="373">
        <v>180.60229024264336</v>
      </c>
      <c r="AM49" s="372"/>
      <c r="AN49" s="373">
        <v>161.96857979815761</v>
      </c>
      <c r="AO49" s="372"/>
      <c r="AP49" s="373">
        <v>346.05346568339036</v>
      </c>
      <c r="AQ49" s="372"/>
      <c r="AR49" s="373">
        <v>294.33580414126016</v>
      </c>
      <c r="AS49" s="372"/>
      <c r="AT49" s="373">
        <v>413.62348958323429</v>
      </c>
      <c r="AU49" s="372"/>
      <c r="AV49" s="373">
        <v>418.74062323657205</v>
      </c>
      <c r="AW49" s="372"/>
      <c r="AX49" s="373">
        <v>372.15092392767627</v>
      </c>
      <c r="AY49" s="372"/>
      <c r="AZ49" s="373">
        <v>355.91954384339039</v>
      </c>
      <c r="BA49" s="372"/>
      <c r="BB49" s="373">
        <v>326.90376074166005</v>
      </c>
      <c r="BC49" s="372"/>
      <c r="BD49" s="373">
        <v>258.26008007349327</v>
      </c>
      <c r="BE49" s="372"/>
      <c r="BF49" s="373">
        <v>303.26625636089244</v>
      </c>
      <c r="BG49" s="372"/>
      <c r="BH49" s="373">
        <v>278.06330567414926</v>
      </c>
      <c r="BI49" s="372"/>
      <c r="BJ49" s="373">
        <v>221.037662675528</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177.38008383990268</v>
      </c>
      <c r="G50" s="372"/>
      <c r="H50" s="373">
        <v>181.58257638754958</v>
      </c>
      <c r="I50" s="372"/>
      <c r="J50" s="373">
        <v>185.34181232320094</v>
      </c>
      <c r="K50" s="372"/>
      <c r="L50" s="373">
        <v>186.93316260092553</v>
      </c>
      <c r="M50" s="372"/>
      <c r="N50" s="373">
        <v>181.01875639705784</v>
      </c>
      <c r="O50" s="372"/>
      <c r="P50" s="373">
        <v>159.16862127284983</v>
      </c>
      <c r="Q50" s="372"/>
      <c r="R50" s="373">
        <v>167.92564655738531</v>
      </c>
      <c r="S50" s="372"/>
      <c r="T50" s="373">
        <v>163.19446757188845</v>
      </c>
      <c r="U50" s="372"/>
      <c r="V50" s="373">
        <v>164.83625648712427</v>
      </c>
      <c r="W50" s="372"/>
      <c r="X50" s="373">
        <v>160.77286271261187</v>
      </c>
      <c r="Y50" s="372"/>
      <c r="Z50" s="373">
        <v>179.55465052593047</v>
      </c>
      <c r="AA50" s="372"/>
      <c r="AB50" s="373">
        <v>156.68356013634573</v>
      </c>
      <c r="AC50" s="372"/>
      <c r="AD50" s="373">
        <v>110.61799912755508</v>
      </c>
      <c r="AE50" s="372"/>
      <c r="AF50" s="373">
        <v>139.11505007070957</v>
      </c>
      <c r="AG50" s="372"/>
      <c r="AH50" s="373">
        <v>131.21674231584447</v>
      </c>
      <c r="AI50" s="372"/>
      <c r="AJ50" s="373">
        <v>112.95058880399615</v>
      </c>
      <c r="AK50" s="372"/>
      <c r="AL50" s="373">
        <v>91.922753242658118</v>
      </c>
      <c r="AM50" s="372"/>
      <c r="AN50" s="373">
        <v>84.778089370880963</v>
      </c>
      <c r="AO50" s="372"/>
      <c r="AP50" s="373">
        <v>50.132931678157853</v>
      </c>
      <c r="AQ50" s="372"/>
      <c r="AR50" s="373">
        <v>63.080374618764409</v>
      </c>
      <c r="AS50" s="372"/>
      <c r="AT50" s="373">
        <v>76.021830655356382</v>
      </c>
      <c r="AU50" s="372"/>
      <c r="AV50" s="373">
        <v>76.856863771395581</v>
      </c>
      <c r="AW50" s="372"/>
      <c r="AX50" s="373">
        <v>76.26935157278831</v>
      </c>
      <c r="AY50" s="372"/>
      <c r="AZ50" s="373">
        <v>77.012403725621724</v>
      </c>
      <c r="BA50" s="372"/>
      <c r="BB50" s="373">
        <v>86.444063523568573</v>
      </c>
      <c r="BC50" s="372"/>
      <c r="BD50" s="373">
        <v>74.190961616286202</v>
      </c>
      <c r="BE50" s="372"/>
      <c r="BF50" s="373">
        <v>71.673135615195449</v>
      </c>
      <c r="BG50" s="372"/>
      <c r="BH50" s="373">
        <v>65.592541970482884</v>
      </c>
      <c r="BI50" s="372"/>
      <c r="BJ50" s="373">
        <v>51.471919381293766</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229.3455543960317</v>
      </c>
      <c r="G51" s="372"/>
      <c r="H51" s="370">
        <v>236.3956291001484</v>
      </c>
      <c r="I51" s="372"/>
      <c r="J51" s="370">
        <v>235.97648400493873</v>
      </c>
      <c r="K51" s="372"/>
      <c r="L51" s="370">
        <v>234.39716986889354</v>
      </c>
      <c r="M51" s="372"/>
      <c r="N51" s="370">
        <v>221.9677648953535</v>
      </c>
      <c r="O51" s="372"/>
      <c r="P51" s="370">
        <v>208.03568824819084</v>
      </c>
      <c r="Q51" s="372"/>
      <c r="R51" s="370">
        <v>238.56610536626948</v>
      </c>
      <c r="S51" s="372"/>
      <c r="T51" s="370">
        <v>207.02182980601089</v>
      </c>
      <c r="U51" s="372"/>
      <c r="V51" s="370">
        <v>190.02855317338887</v>
      </c>
      <c r="W51" s="372"/>
      <c r="X51" s="370">
        <v>173.64354360850234</v>
      </c>
      <c r="Y51" s="372"/>
      <c r="Z51" s="370">
        <v>177.19524337084943</v>
      </c>
      <c r="AA51" s="372"/>
      <c r="AB51" s="370">
        <v>150.57342034741072</v>
      </c>
      <c r="AC51" s="372"/>
      <c r="AD51" s="370">
        <v>140.542703351684</v>
      </c>
      <c r="AE51" s="372"/>
      <c r="AF51" s="370">
        <v>144.03071488664062</v>
      </c>
      <c r="AG51" s="372"/>
      <c r="AH51" s="370">
        <v>143.52047380520568</v>
      </c>
      <c r="AI51" s="372"/>
      <c r="AJ51" s="370">
        <v>162.55841832845371</v>
      </c>
      <c r="AK51" s="372"/>
      <c r="AL51" s="370">
        <v>169.15163964926404</v>
      </c>
      <c r="AM51" s="372"/>
      <c r="AN51" s="370">
        <v>206.72369234452933</v>
      </c>
      <c r="AO51" s="372"/>
      <c r="AP51" s="370">
        <v>248.76817361926985</v>
      </c>
      <c r="AQ51" s="372"/>
      <c r="AR51" s="370">
        <v>293.18650474345009</v>
      </c>
      <c r="AS51" s="372"/>
      <c r="AT51" s="370">
        <v>341.76398852876014</v>
      </c>
      <c r="AU51" s="372"/>
      <c r="AV51" s="370">
        <v>332.3202837316864</v>
      </c>
      <c r="AW51" s="372"/>
      <c r="AX51" s="370">
        <v>341.30110018363223</v>
      </c>
      <c r="AY51" s="372"/>
      <c r="AZ51" s="370">
        <v>323.74981087251933</v>
      </c>
      <c r="BA51" s="372"/>
      <c r="BB51" s="370">
        <v>334.71669497115636</v>
      </c>
      <c r="BC51" s="372"/>
      <c r="BD51" s="370">
        <v>320.47445319970132</v>
      </c>
      <c r="BE51" s="372"/>
      <c r="BF51" s="370">
        <v>293.37767040380771</v>
      </c>
      <c r="BG51" s="372"/>
      <c r="BH51" s="370">
        <v>272.18456668297182</v>
      </c>
      <c r="BI51" s="372"/>
      <c r="BJ51" s="370">
        <v>234.71422677775388</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265.97805935788296</v>
      </c>
      <c r="G52" s="372"/>
      <c r="H52" s="370">
        <v>290.43444003905176</v>
      </c>
      <c r="I52" s="372"/>
      <c r="J52" s="370">
        <v>276.05242526369562</v>
      </c>
      <c r="K52" s="372"/>
      <c r="L52" s="370">
        <v>279.39346759277498</v>
      </c>
      <c r="M52" s="372"/>
      <c r="N52" s="370">
        <v>283.36404052320677</v>
      </c>
      <c r="O52" s="372"/>
      <c r="P52" s="370">
        <v>245.79690223374189</v>
      </c>
      <c r="Q52" s="372"/>
      <c r="R52" s="370">
        <v>273.12104027523054</v>
      </c>
      <c r="S52" s="372"/>
      <c r="T52" s="370">
        <v>230.6519212624064</v>
      </c>
      <c r="U52" s="372"/>
      <c r="V52" s="370">
        <v>222.45142689945564</v>
      </c>
      <c r="W52" s="372"/>
      <c r="X52" s="370">
        <v>205.71196733352292</v>
      </c>
      <c r="Y52" s="372"/>
      <c r="Z52" s="370">
        <v>233.10553435889125</v>
      </c>
      <c r="AA52" s="372"/>
      <c r="AB52" s="370">
        <v>189.2265974432309</v>
      </c>
      <c r="AC52" s="372"/>
      <c r="AD52" s="370">
        <v>193.2195941337236</v>
      </c>
      <c r="AE52" s="372"/>
      <c r="AF52" s="370">
        <v>309.7166360742907</v>
      </c>
      <c r="AG52" s="372"/>
      <c r="AH52" s="370">
        <v>209.866429343785</v>
      </c>
      <c r="AI52" s="372"/>
      <c r="AJ52" s="370">
        <v>240.13329354234091</v>
      </c>
      <c r="AK52" s="372"/>
      <c r="AL52" s="370">
        <v>227.42226697681832</v>
      </c>
      <c r="AM52" s="372"/>
      <c r="AN52" s="370">
        <v>249.45182712601871</v>
      </c>
      <c r="AO52" s="372"/>
      <c r="AP52" s="370">
        <v>168.73089303035124</v>
      </c>
      <c r="AQ52" s="372"/>
      <c r="AR52" s="370">
        <v>205.4032978300927</v>
      </c>
      <c r="AS52" s="372"/>
      <c r="AT52" s="370">
        <v>246.53053857913375</v>
      </c>
      <c r="AU52" s="372"/>
      <c r="AV52" s="370">
        <v>254.00254223816313</v>
      </c>
      <c r="AW52" s="372"/>
      <c r="AX52" s="370">
        <v>265.85512327429979</v>
      </c>
      <c r="AY52" s="372"/>
      <c r="AZ52" s="370">
        <v>264.33794967270865</v>
      </c>
      <c r="BA52" s="372"/>
      <c r="BB52" s="370">
        <v>265.82288885348351</v>
      </c>
      <c r="BC52" s="372"/>
      <c r="BD52" s="370">
        <v>258.82186524253518</v>
      </c>
      <c r="BE52" s="372"/>
      <c r="BF52" s="370">
        <v>262.58765138676267</v>
      </c>
      <c r="BG52" s="372"/>
      <c r="BH52" s="370">
        <v>235.86574150215651</v>
      </c>
      <c r="BI52" s="372"/>
      <c r="BJ52" s="370">
        <v>200.37543385249117</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32.054565618411964</v>
      </c>
      <c r="G54" s="372"/>
      <c r="H54" s="373">
        <v>39.315663452172508</v>
      </c>
      <c r="I54" s="372"/>
      <c r="J54" s="373">
        <v>33.022439795459434</v>
      </c>
      <c r="K54" s="372"/>
      <c r="L54" s="373">
        <v>31.24315654481817</v>
      </c>
      <c r="M54" s="372"/>
      <c r="N54" s="373">
        <v>33.793660833406236</v>
      </c>
      <c r="O54" s="372"/>
      <c r="P54" s="373">
        <v>34.139064685219097</v>
      </c>
      <c r="Q54" s="372"/>
      <c r="R54" s="373">
        <v>33.36647047176362</v>
      </c>
      <c r="S54" s="372"/>
      <c r="T54" s="373">
        <v>32.575371596488417</v>
      </c>
      <c r="U54" s="372"/>
      <c r="V54" s="373">
        <v>33.081985660913745</v>
      </c>
      <c r="W54" s="372"/>
      <c r="X54" s="373">
        <v>31.191401256296103</v>
      </c>
      <c r="Y54" s="372"/>
      <c r="Z54" s="373">
        <v>32.481819212496902</v>
      </c>
      <c r="AA54" s="372"/>
      <c r="AB54" s="373">
        <v>30.692216381113543</v>
      </c>
      <c r="AC54" s="372"/>
      <c r="AD54" s="373">
        <v>26.397717899111168</v>
      </c>
      <c r="AE54" s="372"/>
      <c r="AF54" s="373">
        <v>120.05571611938741</v>
      </c>
      <c r="AG54" s="372"/>
      <c r="AH54" s="373">
        <v>23.983137540970187</v>
      </c>
      <c r="AI54" s="372"/>
      <c r="AJ54" s="373">
        <v>29.581167509988209</v>
      </c>
      <c r="AK54" s="372"/>
      <c r="AL54" s="373">
        <v>26.750909327126237</v>
      </c>
      <c r="AM54" s="372"/>
      <c r="AN54" s="373">
        <v>27.637335906693277</v>
      </c>
      <c r="AO54" s="372"/>
      <c r="AP54" s="373">
        <v>21.223145906292153</v>
      </c>
      <c r="AQ54" s="372"/>
      <c r="AR54" s="373">
        <v>25.558575640058603</v>
      </c>
      <c r="AS54" s="372"/>
      <c r="AT54" s="373">
        <v>28.180230950964546</v>
      </c>
      <c r="AU54" s="372"/>
      <c r="AV54" s="373">
        <v>27.937571921467264</v>
      </c>
      <c r="AW54" s="372"/>
      <c r="AX54" s="373">
        <v>28.128241469965999</v>
      </c>
      <c r="AY54" s="372"/>
      <c r="AZ54" s="373">
        <v>27.852294795880201</v>
      </c>
      <c r="BA54" s="372"/>
      <c r="BB54" s="373">
        <v>24.524834542123205</v>
      </c>
      <c r="BC54" s="372"/>
      <c r="BD54" s="373">
        <v>23.732468278097844</v>
      </c>
      <c r="BE54" s="372"/>
      <c r="BF54" s="373">
        <v>24.417517947717425</v>
      </c>
      <c r="BG54" s="372"/>
      <c r="BH54" s="373">
        <v>22.834181195884742</v>
      </c>
      <c r="BI54" s="372"/>
      <c r="BJ54" s="373">
        <v>20.862528840773994</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27.766006756295813</v>
      </c>
      <c r="G55" s="372"/>
      <c r="H55" s="373">
        <v>28.721548246265066</v>
      </c>
      <c r="I55" s="372"/>
      <c r="J55" s="373">
        <v>30.752483321806398</v>
      </c>
      <c r="K55" s="372"/>
      <c r="L55" s="373">
        <v>29.750628396717641</v>
      </c>
      <c r="M55" s="372"/>
      <c r="N55" s="373">
        <v>33.98150134636365</v>
      </c>
      <c r="O55" s="372"/>
      <c r="P55" s="373">
        <v>26.438572346563877</v>
      </c>
      <c r="Q55" s="372"/>
      <c r="R55" s="373">
        <v>27.740978558241618</v>
      </c>
      <c r="S55" s="372"/>
      <c r="T55" s="373">
        <v>23.161582852665433</v>
      </c>
      <c r="U55" s="372"/>
      <c r="V55" s="373">
        <v>17.408805786928891</v>
      </c>
      <c r="W55" s="372"/>
      <c r="X55" s="373">
        <v>14.748159053003329</v>
      </c>
      <c r="Y55" s="372"/>
      <c r="Z55" s="373">
        <v>14.419821043599217</v>
      </c>
      <c r="AA55" s="372"/>
      <c r="AB55" s="373">
        <v>14.661828150577048</v>
      </c>
      <c r="AC55" s="372"/>
      <c r="AD55" s="373">
        <v>19.420148378572105</v>
      </c>
      <c r="AE55" s="372"/>
      <c r="AF55" s="373">
        <v>13.876637315933497</v>
      </c>
      <c r="AG55" s="372"/>
      <c r="AH55" s="373">
        <v>16.471919881446972</v>
      </c>
      <c r="AI55" s="372"/>
      <c r="AJ55" s="373">
        <v>19.393401119602807</v>
      </c>
      <c r="AK55" s="372"/>
      <c r="AL55" s="373">
        <v>15.179763225059325</v>
      </c>
      <c r="AM55" s="372"/>
      <c r="AN55" s="373">
        <v>15.59997875434664</v>
      </c>
      <c r="AO55" s="372"/>
      <c r="AP55" s="373">
        <v>15.671173314183436</v>
      </c>
      <c r="AQ55" s="372"/>
      <c r="AR55" s="373">
        <v>18.162009985433862</v>
      </c>
      <c r="AS55" s="372"/>
      <c r="AT55" s="373">
        <v>22.155062720420862</v>
      </c>
      <c r="AU55" s="372"/>
      <c r="AV55" s="373">
        <v>21.873567515469158</v>
      </c>
      <c r="AW55" s="372"/>
      <c r="AX55" s="373">
        <v>22.93109227443615</v>
      </c>
      <c r="AY55" s="372"/>
      <c r="AZ55" s="373">
        <v>22.76653575430975</v>
      </c>
      <c r="BA55" s="372"/>
      <c r="BB55" s="373">
        <v>22.449856571762353</v>
      </c>
      <c r="BC55" s="372"/>
      <c r="BD55" s="373">
        <v>21.436068300044475</v>
      </c>
      <c r="BE55" s="372"/>
      <c r="BF55" s="373">
        <v>20.408807478563816</v>
      </c>
      <c r="BG55" s="372"/>
      <c r="BH55" s="373">
        <v>19.566484163837654</v>
      </c>
      <c r="BI55" s="372"/>
      <c r="BJ55" s="373">
        <v>16.755328977058976</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138.47086794546615</v>
      </c>
      <c r="G56" s="372"/>
      <c r="H56" s="376">
        <v>141.19069707768728</v>
      </c>
      <c r="I56" s="372"/>
      <c r="J56" s="376">
        <v>137.28630387672217</v>
      </c>
      <c r="K56" s="372"/>
      <c r="L56" s="376">
        <v>151.11807261667161</v>
      </c>
      <c r="M56" s="372"/>
      <c r="N56" s="376">
        <v>144.72786532456442</v>
      </c>
      <c r="O56" s="372"/>
      <c r="P56" s="376">
        <v>118.12576463233334</v>
      </c>
      <c r="Q56" s="372"/>
      <c r="R56" s="376">
        <v>129.18038099819765</v>
      </c>
      <c r="S56" s="372"/>
      <c r="T56" s="376">
        <v>117.25182023928421</v>
      </c>
      <c r="U56" s="372"/>
      <c r="V56" s="376">
        <v>111.19636573386417</v>
      </c>
      <c r="W56" s="372"/>
      <c r="X56" s="376">
        <v>100.56779763326703</v>
      </c>
      <c r="Y56" s="372"/>
      <c r="Z56" s="376">
        <v>118.94226558407131</v>
      </c>
      <c r="AA56" s="372"/>
      <c r="AB56" s="376">
        <v>81.23055620932864</v>
      </c>
      <c r="AC56" s="372"/>
      <c r="AD56" s="376">
        <v>75.467280481718888</v>
      </c>
      <c r="AE56" s="372"/>
      <c r="AF56" s="376">
        <v>75.984543795163745</v>
      </c>
      <c r="AG56" s="372"/>
      <c r="AH56" s="376">
        <v>70.950805753919198</v>
      </c>
      <c r="AI56" s="372"/>
      <c r="AJ56" s="376">
        <v>81.808122121318121</v>
      </c>
      <c r="AK56" s="372"/>
      <c r="AL56" s="376">
        <v>69.144449201346973</v>
      </c>
      <c r="AM56" s="372"/>
      <c r="AN56" s="376">
        <v>73.375261912703436</v>
      </c>
      <c r="AO56" s="372"/>
      <c r="AP56" s="376">
        <v>26.887632261595524</v>
      </c>
      <c r="AQ56" s="372"/>
      <c r="AR56" s="376">
        <v>34.258619117406091</v>
      </c>
      <c r="AS56" s="372"/>
      <c r="AT56" s="376">
        <v>39.193195275337267</v>
      </c>
      <c r="AU56" s="372"/>
      <c r="AV56" s="376">
        <v>38.051244835745031</v>
      </c>
      <c r="AW56" s="372"/>
      <c r="AX56" s="376">
        <v>39.08570227414728</v>
      </c>
      <c r="AY56" s="372"/>
      <c r="AZ56" s="376">
        <v>37.487079802536151</v>
      </c>
      <c r="BA56" s="372"/>
      <c r="BB56" s="376">
        <v>41.207295889775772</v>
      </c>
      <c r="BC56" s="372"/>
      <c r="BD56" s="376">
        <v>39.522034128385378</v>
      </c>
      <c r="BE56" s="372"/>
      <c r="BF56" s="376">
        <v>33.860821786086369</v>
      </c>
      <c r="BG56" s="372"/>
      <c r="BH56" s="376">
        <v>29.123097560545084</v>
      </c>
      <c r="BI56" s="372"/>
      <c r="BJ56" s="376">
        <v>23.740158956203196</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67.686619037709036</v>
      </c>
      <c r="G57" s="372"/>
      <c r="H57" s="376">
        <v>81.206531262926902</v>
      </c>
      <c r="I57" s="372"/>
      <c r="J57" s="376">
        <v>74.991198269707652</v>
      </c>
      <c r="K57" s="372"/>
      <c r="L57" s="376">
        <v>67.281610034567535</v>
      </c>
      <c r="M57" s="372"/>
      <c r="N57" s="376">
        <v>70.861013018872441</v>
      </c>
      <c r="O57" s="372"/>
      <c r="P57" s="376">
        <v>67.093500569625576</v>
      </c>
      <c r="Q57" s="372"/>
      <c r="R57" s="376">
        <v>82.833210247027623</v>
      </c>
      <c r="S57" s="372"/>
      <c r="T57" s="376">
        <v>57.663146573968319</v>
      </c>
      <c r="U57" s="372"/>
      <c r="V57" s="376">
        <v>60.764269717748817</v>
      </c>
      <c r="W57" s="372"/>
      <c r="X57" s="376">
        <v>59.204609390956456</v>
      </c>
      <c r="Y57" s="372"/>
      <c r="Z57" s="376">
        <v>67.261628518723825</v>
      </c>
      <c r="AA57" s="372"/>
      <c r="AB57" s="376">
        <v>62.641996702211671</v>
      </c>
      <c r="AC57" s="372"/>
      <c r="AD57" s="376">
        <v>71.934447374321437</v>
      </c>
      <c r="AE57" s="372"/>
      <c r="AF57" s="376">
        <v>99.799738843806011</v>
      </c>
      <c r="AG57" s="372"/>
      <c r="AH57" s="376">
        <v>98.460566167448647</v>
      </c>
      <c r="AI57" s="372"/>
      <c r="AJ57" s="376">
        <v>109.35060279143178</v>
      </c>
      <c r="AK57" s="372"/>
      <c r="AL57" s="376">
        <v>116.34714522328581</v>
      </c>
      <c r="AM57" s="372"/>
      <c r="AN57" s="376">
        <v>132.83925055227536</v>
      </c>
      <c r="AO57" s="372"/>
      <c r="AP57" s="376">
        <v>104.94894154828015</v>
      </c>
      <c r="AQ57" s="372"/>
      <c r="AR57" s="376">
        <v>127.42409308719412</v>
      </c>
      <c r="AS57" s="372"/>
      <c r="AT57" s="376">
        <v>157.00204963241109</v>
      </c>
      <c r="AU57" s="372"/>
      <c r="AV57" s="376">
        <v>166.14015796548168</v>
      </c>
      <c r="AW57" s="372"/>
      <c r="AX57" s="376">
        <v>175.71008725575038</v>
      </c>
      <c r="AY57" s="372"/>
      <c r="AZ57" s="376">
        <v>176.23203931998256</v>
      </c>
      <c r="BA57" s="372"/>
      <c r="BB57" s="376">
        <v>177.64090184982214</v>
      </c>
      <c r="BC57" s="372"/>
      <c r="BD57" s="376">
        <v>174.13129453600746</v>
      </c>
      <c r="BE57" s="372"/>
      <c r="BF57" s="376">
        <v>183.90050417439505</v>
      </c>
      <c r="BG57" s="372"/>
      <c r="BH57" s="376">
        <v>164.34197858188904</v>
      </c>
      <c r="BI57" s="372"/>
      <c r="BJ57" s="376">
        <v>139.017417078455</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534.80666507428566</v>
      </c>
      <c r="G58" s="372"/>
      <c r="H58" s="370">
        <v>322.36858233585298</v>
      </c>
      <c r="I58" s="372"/>
      <c r="J58" s="370">
        <v>315.17754252990164</v>
      </c>
      <c r="K58" s="372"/>
      <c r="L58" s="370">
        <v>294.92764698018266</v>
      </c>
      <c r="M58" s="372"/>
      <c r="N58" s="370">
        <v>295.82493195460484</v>
      </c>
      <c r="O58" s="372"/>
      <c r="P58" s="370">
        <v>208.3382367498084</v>
      </c>
      <c r="Q58" s="372"/>
      <c r="R58" s="370">
        <v>213.16029334147103</v>
      </c>
      <c r="S58" s="372"/>
      <c r="T58" s="370">
        <v>241.11096006783023</v>
      </c>
      <c r="U58" s="372"/>
      <c r="V58" s="370">
        <v>219.77751933993343</v>
      </c>
      <c r="W58" s="372"/>
      <c r="X58" s="370">
        <v>200.54493641659684</v>
      </c>
      <c r="Y58" s="372"/>
      <c r="Z58" s="370">
        <v>238.34358896473543</v>
      </c>
      <c r="AA58" s="372"/>
      <c r="AB58" s="370">
        <v>178.09632861203821</v>
      </c>
      <c r="AC58" s="372"/>
      <c r="AD58" s="370">
        <v>168.45398357526736</v>
      </c>
      <c r="AE58" s="372"/>
      <c r="AF58" s="370">
        <v>155.16813386824998</v>
      </c>
      <c r="AG58" s="372"/>
      <c r="AH58" s="370">
        <v>150.45515175360592</v>
      </c>
      <c r="AI58" s="372"/>
      <c r="AJ58" s="370">
        <v>203.82670586604311</v>
      </c>
      <c r="AK58" s="372"/>
      <c r="AL58" s="370">
        <v>189.32552670632936</v>
      </c>
      <c r="AM58" s="372"/>
      <c r="AN58" s="370">
        <v>193.74021499493108</v>
      </c>
      <c r="AO58" s="372"/>
      <c r="AP58" s="370">
        <v>85.203400298202979</v>
      </c>
      <c r="AQ58" s="372"/>
      <c r="AR58" s="370">
        <v>107.28641790594833</v>
      </c>
      <c r="AS58" s="372"/>
      <c r="AT58" s="370">
        <v>123.3892377946228</v>
      </c>
      <c r="AU58" s="372"/>
      <c r="AV58" s="370">
        <v>148.34479071763144</v>
      </c>
      <c r="AW58" s="372"/>
      <c r="AX58" s="370">
        <v>179.33552883274552</v>
      </c>
      <c r="AY58" s="372"/>
      <c r="AZ58" s="370">
        <v>184.34771738284743</v>
      </c>
      <c r="BA58" s="372"/>
      <c r="BB58" s="370">
        <v>192.03065391469906</v>
      </c>
      <c r="BC58" s="372"/>
      <c r="BD58" s="370">
        <v>157.37409257953917</v>
      </c>
      <c r="BE58" s="372"/>
      <c r="BF58" s="370">
        <v>143.4189962151878</v>
      </c>
      <c r="BG58" s="372"/>
      <c r="BH58" s="370">
        <v>122.88838371992368</v>
      </c>
      <c r="BI58" s="372"/>
      <c r="BJ58" s="370">
        <v>95.009434744568978</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395.10666340653631</v>
      </c>
      <c r="G59" s="372"/>
      <c r="H59" s="373">
        <v>251.21818996104039</v>
      </c>
      <c r="I59" s="372"/>
      <c r="J59" s="373">
        <v>236.12841526046842</v>
      </c>
      <c r="K59" s="372"/>
      <c r="L59" s="373">
        <v>189.25158692884284</v>
      </c>
      <c r="M59" s="372"/>
      <c r="N59" s="373">
        <v>166.50049874176975</v>
      </c>
      <c r="O59" s="372"/>
      <c r="P59" s="373">
        <v>124.91937962512634</v>
      </c>
      <c r="Q59" s="372"/>
      <c r="R59" s="373">
        <v>131.76115653000937</v>
      </c>
      <c r="S59" s="372"/>
      <c r="T59" s="373">
        <v>156.78960555261892</v>
      </c>
      <c r="U59" s="372"/>
      <c r="V59" s="373">
        <v>148.77823888076045</v>
      </c>
      <c r="W59" s="372"/>
      <c r="X59" s="373">
        <v>134.8204107126576</v>
      </c>
      <c r="Y59" s="372"/>
      <c r="Z59" s="373">
        <v>171.79375773022977</v>
      </c>
      <c r="AA59" s="372"/>
      <c r="AB59" s="373">
        <v>130.51711293479397</v>
      </c>
      <c r="AC59" s="372"/>
      <c r="AD59" s="373">
        <v>114.54443847002402</v>
      </c>
      <c r="AE59" s="372"/>
      <c r="AF59" s="373">
        <v>90.06658580756924</v>
      </c>
      <c r="AG59" s="372"/>
      <c r="AH59" s="373">
        <v>101.86623224678934</v>
      </c>
      <c r="AI59" s="372"/>
      <c r="AJ59" s="373">
        <v>145.56927229019013</v>
      </c>
      <c r="AK59" s="372"/>
      <c r="AL59" s="373">
        <v>127.54904502254475</v>
      </c>
      <c r="AM59" s="372"/>
      <c r="AN59" s="373">
        <v>138.59805512969902</v>
      </c>
      <c r="AO59" s="372"/>
      <c r="AP59" s="373">
        <v>48.662868796781481</v>
      </c>
      <c r="AQ59" s="372"/>
      <c r="AR59" s="373">
        <v>62.715904254492294</v>
      </c>
      <c r="AS59" s="372"/>
      <c r="AT59" s="373">
        <v>72.709837190646411</v>
      </c>
      <c r="AU59" s="372"/>
      <c r="AV59" s="373">
        <v>97.954526135060647</v>
      </c>
      <c r="AW59" s="372"/>
      <c r="AX59" s="373">
        <v>127.08774104429594</v>
      </c>
      <c r="AY59" s="372"/>
      <c r="AZ59" s="373">
        <v>135.24565958521154</v>
      </c>
      <c r="BA59" s="372"/>
      <c r="BB59" s="373">
        <v>156.37862852530543</v>
      </c>
      <c r="BC59" s="372"/>
      <c r="BD59" s="373">
        <v>122.75347643338466</v>
      </c>
      <c r="BE59" s="372"/>
      <c r="BF59" s="373">
        <v>94.44472367858728</v>
      </c>
      <c r="BG59" s="372"/>
      <c r="BH59" s="373">
        <v>79.721050715626106</v>
      </c>
      <c r="BI59" s="372"/>
      <c r="BJ59" s="373">
        <v>57.318771888401002</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117.98856306607485</v>
      </c>
      <c r="G60" s="372"/>
      <c r="H60" s="373">
        <v>57.436702490345425</v>
      </c>
      <c r="I60" s="372"/>
      <c r="J60" s="373">
        <v>66.953811514429404</v>
      </c>
      <c r="K60" s="372"/>
      <c r="L60" s="373">
        <v>92.498878662621024</v>
      </c>
      <c r="M60" s="372"/>
      <c r="N60" s="373">
        <v>113.49904538834413</v>
      </c>
      <c r="O60" s="372"/>
      <c r="P60" s="373">
        <v>74.746111165424495</v>
      </c>
      <c r="Q60" s="372"/>
      <c r="R60" s="373">
        <v>74.046949484889723</v>
      </c>
      <c r="S60" s="372"/>
      <c r="T60" s="373">
        <v>74.772953691064401</v>
      </c>
      <c r="U60" s="372"/>
      <c r="V60" s="373">
        <v>61.904232486883537</v>
      </c>
      <c r="W60" s="372"/>
      <c r="X60" s="373">
        <v>56.880342887537189</v>
      </c>
      <c r="Y60" s="372"/>
      <c r="Z60" s="373">
        <v>51.993752032194067</v>
      </c>
      <c r="AA60" s="372"/>
      <c r="AB60" s="373">
        <v>30.581899258097806</v>
      </c>
      <c r="AC60" s="372"/>
      <c r="AD60" s="373">
        <v>36.324508728952132</v>
      </c>
      <c r="AE60" s="372"/>
      <c r="AF60" s="373">
        <v>36.985730799798247</v>
      </c>
      <c r="AG60" s="372"/>
      <c r="AH60" s="373">
        <v>26.335751567596123</v>
      </c>
      <c r="AI60" s="372"/>
      <c r="AJ60" s="373">
        <v>28.175431738111989</v>
      </c>
      <c r="AK60" s="372"/>
      <c r="AL60" s="373">
        <v>32.763487929103526</v>
      </c>
      <c r="AM60" s="372"/>
      <c r="AN60" s="373">
        <v>20.907152714457908</v>
      </c>
      <c r="AO60" s="372"/>
      <c r="AP60" s="373">
        <v>11.530482300278798</v>
      </c>
      <c r="AQ60" s="372"/>
      <c r="AR60" s="373">
        <v>13.852659609135445</v>
      </c>
      <c r="AS60" s="372"/>
      <c r="AT60" s="373">
        <v>15.050761096953462</v>
      </c>
      <c r="AU60" s="372"/>
      <c r="AV60" s="373">
        <v>14.740874675348378</v>
      </c>
      <c r="AW60" s="372"/>
      <c r="AX60" s="373">
        <v>14.928192597223752</v>
      </c>
      <c r="AY60" s="372"/>
      <c r="AZ60" s="373">
        <v>13.33357628923984</v>
      </c>
      <c r="BA60" s="372"/>
      <c r="BB60" s="373">
        <v>17.662001647132456</v>
      </c>
      <c r="BC60" s="372"/>
      <c r="BD60" s="373">
        <v>16.927314235900369</v>
      </c>
      <c r="BE60" s="372"/>
      <c r="BF60" s="373">
        <v>13.496353065998631</v>
      </c>
      <c r="BG60" s="372"/>
      <c r="BH60" s="373">
        <v>10.958797313488327</v>
      </c>
      <c r="BI60" s="372"/>
      <c r="BJ60" s="373">
        <v>10.124222796134104</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21.711438601674573</v>
      </c>
      <c r="G61" s="372"/>
      <c r="H61" s="373">
        <v>13.713689884467174</v>
      </c>
      <c r="I61" s="372"/>
      <c r="J61" s="373">
        <v>12.095315755003835</v>
      </c>
      <c r="K61" s="372"/>
      <c r="L61" s="373">
        <v>13.177181388718783</v>
      </c>
      <c r="M61" s="372"/>
      <c r="N61" s="373">
        <v>15.825387824490958</v>
      </c>
      <c r="O61" s="372"/>
      <c r="P61" s="373">
        <v>8.6727459592575471</v>
      </c>
      <c r="Q61" s="372"/>
      <c r="R61" s="373">
        <v>7.3521873265719302</v>
      </c>
      <c r="S61" s="372"/>
      <c r="T61" s="373">
        <v>9.5484008241469134</v>
      </c>
      <c r="U61" s="372"/>
      <c r="V61" s="373">
        <v>9.0950479722894606</v>
      </c>
      <c r="W61" s="372"/>
      <c r="X61" s="373">
        <v>8.8441828164020517</v>
      </c>
      <c r="Y61" s="372"/>
      <c r="Z61" s="373">
        <v>14.556079202311595</v>
      </c>
      <c r="AA61" s="372"/>
      <c r="AB61" s="373">
        <v>16.997316419146422</v>
      </c>
      <c r="AC61" s="372"/>
      <c r="AD61" s="373">
        <v>17.585036376291214</v>
      </c>
      <c r="AE61" s="372"/>
      <c r="AF61" s="373">
        <v>28.115817260882505</v>
      </c>
      <c r="AG61" s="372"/>
      <c r="AH61" s="373">
        <v>22.253167939220457</v>
      </c>
      <c r="AI61" s="372"/>
      <c r="AJ61" s="373">
        <v>30.082001837740993</v>
      </c>
      <c r="AK61" s="372"/>
      <c r="AL61" s="373">
        <v>29.012993754681091</v>
      </c>
      <c r="AM61" s="372"/>
      <c r="AN61" s="373">
        <v>34.235007150774145</v>
      </c>
      <c r="AO61" s="372"/>
      <c r="AP61" s="373">
        <v>25.010049201142703</v>
      </c>
      <c r="AQ61" s="372"/>
      <c r="AR61" s="373">
        <v>30.717854042320585</v>
      </c>
      <c r="AS61" s="372"/>
      <c r="AT61" s="373">
        <v>35.628639507022925</v>
      </c>
      <c r="AU61" s="372"/>
      <c r="AV61" s="373">
        <v>35.649389907222428</v>
      </c>
      <c r="AW61" s="372"/>
      <c r="AX61" s="373">
        <v>37.319595191225844</v>
      </c>
      <c r="AY61" s="372"/>
      <c r="AZ61" s="373">
        <v>35.768481508396064</v>
      </c>
      <c r="BA61" s="372"/>
      <c r="BB61" s="373">
        <v>17.990023742261169</v>
      </c>
      <c r="BC61" s="372"/>
      <c r="BD61" s="373">
        <v>17.69330191025411</v>
      </c>
      <c r="BE61" s="372"/>
      <c r="BF61" s="373">
        <v>35.47791947060189</v>
      </c>
      <c r="BG61" s="372"/>
      <c r="BH61" s="373">
        <v>32.208535690809242</v>
      </c>
      <c r="BI61" s="372"/>
      <c r="BJ61" s="373">
        <v>27.566440060033862</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568.0222193787298</v>
      </c>
      <c r="G62" s="372"/>
      <c r="H62" s="370">
        <v>574.90948346412586</v>
      </c>
      <c r="I62" s="372"/>
      <c r="J62" s="370">
        <v>560.12456877324132</v>
      </c>
      <c r="K62" s="372"/>
      <c r="L62" s="370">
        <v>654.48370719087336</v>
      </c>
      <c r="M62" s="372"/>
      <c r="N62" s="370">
        <v>482.57320718164743</v>
      </c>
      <c r="O62" s="372"/>
      <c r="P62" s="370">
        <v>645.52231351312025</v>
      </c>
      <c r="Q62" s="372"/>
      <c r="R62" s="370">
        <v>806.63706415424713</v>
      </c>
      <c r="S62" s="372"/>
      <c r="T62" s="370">
        <v>569.47407082089649</v>
      </c>
      <c r="U62" s="372"/>
      <c r="V62" s="370">
        <v>458.09769726680963</v>
      </c>
      <c r="W62" s="372"/>
      <c r="X62" s="370">
        <v>405.84405958449759</v>
      </c>
      <c r="Y62" s="372"/>
      <c r="Z62" s="370">
        <v>409.58941303222667</v>
      </c>
      <c r="AA62" s="372"/>
      <c r="AB62" s="370">
        <v>281.00077788951188</v>
      </c>
      <c r="AC62" s="372"/>
      <c r="AD62" s="370">
        <v>316.93714706618817</v>
      </c>
      <c r="AE62" s="372"/>
      <c r="AF62" s="370">
        <v>677.27539451834332</v>
      </c>
      <c r="AG62" s="372"/>
      <c r="AH62" s="370">
        <v>676.45373243451525</v>
      </c>
      <c r="AI62" s="372"/>
      <c r="AJ62" s="370">
        <v>291.95308406331969</v>
      </c>
      <c r="AK62" s="372"/>
      <c r="AL62" s="370">
        <v>300.53089234593585</v>
      </c>
      <c r="AM62" s="372"/>
      <c r="AN62" s="370">
        <v>340.65702961002984</v>
      </c>
      <c r="AO62" s="372"/>
      <c r="AP62" s="370">
        <v>240.43427242405656</v>
      </c>
      <c r="AQ62" s="372"/>
      <c r="AR62" s="370">
        <v>219.40379414698879</v>
      </c>
      <c r="AS62" s="372"/>
      <c r="AT62" s="370">
        <v>252.85707889230545</v>
      </c>
      <c r="AU62" s="372"/>
      <c r="AV62" s="370">
        <v>271.12876307607814</v>
      </c>
      <c r="AW62" s="372"/>
      <c r="AX62" s="370">
        <v>264.77261797461466</v>
      </c>
      <c r="AY62" s="372"/>
      <c r="AZ62" s="370">
        <v>257.99612848705726</v>
      </c>
      <c r="BA62" s="372"/>
      <c r="BB62" s="370">
        <v>253.8043204884813</v>
      </c>
      <c r="BC62" s="372"/>
      <c r="BD62" s="370">
        <v>226.57665128581129</v>
      </c>
      <c r="BE62" s="372"/>
      <c r="BF62" s="370">
        <v>232.98441789254343</v>
      </c>
      <c r="BG62" s="372"/>
      <c r="BH62" s="370">
        <v>215.23738910102873</v>
      </c>
      <c r="BI62" s="372"/>
      <c r="BJ62" s="370">
        <v>172.48026099793464</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461.71563844076081</v>
      </c>
      <c r="G64" s="372"/>
      <c r="H64" s="370">
        <v>600.95854250981927</v>
      </c>
      <c r="I64" s="372"/>
      <c r="J64" s="370">
        <v>633.04223581356973</v>
      </c>
      <c r="K64" s="372"/>
      <c r="L64" s="370">
        <v>724.38424377217416</v>
      </c>
      <c r="M64" s="372"/>
      <c r="N64" s="370">
        <v>755.18959481136255</v>
      </c>
      <c r="O64" s="372"/>
      <c r="P64" s="370">
        <v>825.023499056579</v>
      </c>
      <c r="Q64" s="372"/>
      <c r="R64" s="370">
        <v>970.76270486406827</v>
      </c>
      <c r="S64" s="372"/>
      <c r="T64" s="370">
        <v>733.20197269422681</v>
      </c>
      <c r="U64" s="372"/>
      <c r="V64" s="370">
        <v>517.32386322895752</v>
      </c>
      <c r="W64" s="372"/>
      <c r="X64" s="370">
        <v>467.66479703424932</v>
      </c>
      <c r="Y64" s="372"/>
      <c r="Z64" s="370">
        <v>528.75158527282292</v>
      </c>
      <c r="AA64" s="372"/>
      <c r="AB64" s="370">
        <v>419.97696214917949</v>
      </c>
      <c r="AC64" s="372"/>
      <c r="AD64" s="370">
        <v>436.60314132458882</v>
      </c>
      <c r="AE64" s="372"/>
      <c r="AF64" s="370">
        <v>762.15418625326447</v>
      </c>
      <c r="AG64" s="372"/>
      <c r="AH64" s="370">
        <v>297.28138827098985</v>
      </c>
      <c r="AI64" s="372"/>
      <c r="AJ64" s="370">
        <v>353.49096195916269</v>
      </c>
      <c r="AK64" s="372"/>
      <c r="AL64" s="370">
        <v>417.7305352772147</v>
      </c>
      <c r="AM64" s="372"/>
      <c r="AN64" s="370">
        <v>470.90239904606676</v>
      </c>
      <c r="AO64" s="372"/>
      <c r="AP64" s="370">
        <v>562.24526821329459</v>
      </c>
      <c r="AQ64" s="372"/>
      <c r="AR64" s="370">
        <v>1363.370920319468</v>
      </c>
      <c r="AS64" s="372"/>
      <c r="AT64" s="370">
        <v>1301.494987122253</v>
      </c>
      <c r="AU64" s="372"/>
      <c r="AV64" s="370">
        <v>1041.1500481493097</v>
      </c>
      <c r="AW64" s="372"/>
      <c r="AX64" s="370">
        <v>1103.8756817734566</v>
      </c>
      <c r="AY64" s="372"/>
      <c r="AZ64" s="370">
        <v>946.74548015190203</v>
      </c>
      <c r="BA64" s="372"/>
      <c r="BB64" s="370">
        <v>1092.4609952701903</v>
      </c>
      <c r="BC64" s="372"/>
      <c r="BD64" s="370">
        <v>898.78242276922538</v>
      </c>
      <c r="BE64" s="372"/>
      <c r="BF64" s="370">
        <v>886.96390879968271</v>
      </c>
      <c r="BG64" s="372"/>
      <c r="BH64" s="370">
        <v>850.27032998069831</v>
      </c>
      <c r="BI64" s="372"/>
      <c r="BJ64" s="370">
        <v>733.24826482556978</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99.69611010437967</v>
      </c>
      <c r="G66" s="372"/>
      <c r="H66" s="373">
        <v>120.75705844383118</v>
      </c>
      <c r="I66" s="372"/>
      <c r="J66" s="373">
        <v>147.31768194583091</v>
      </c>
      <c r="K66" s="372"/>
      <c r="L66" s="373">
        <v>166.36260950653838</v>
      </c>
      <c r="M66" s="372"/>
      <c r="N66" s="373">
        <v>140.13588018702441</v>
      </c>
      <c r="O66" s="372"/>
      <c r="P66" s="373">
        <v>154.07518113233201</v>
      </c>
      <c r="Q66" s="372"/>
      <c r="R66" s="373">
        <v>174.07246788735753</v>
      </c>
      <c r="S66" s="372"/>
      <c r="T66" s="373">
        <v>144.2648819826783</v>
      </c>
      <c r="U66" s="372"/>
      <c r="V66" s="373">
        <v>128.780030539911</v>
      </c>
      <c r="W66" s="372"/>
      <c r="X66" s="373">
        <v>120.183231798695</v>
      </c>
      <c r="Y66" s="372"/>
      <c r="Z66" s="373">
        <v>139.58874585085528</v>
      </c>
      <c r="AA66" s="372"/>
      <c r="AB66" s="373">
        <v>116.54734335003394</v>
      </c>
      <c r="AC66" s="372"/>
      <c r="AD66" s="373">
        <v>133.37249810664591</v>
      </c>
      <c r="AE66" s="372"/>
      <c r="AF66" s="373">
        <v>120.77756686355521</v>
      </c>
      <c r="AG66" s="372"/>
      <c r="AH66" s="373">
        <v>134.90058185411002</v>
      </c>
      <c r="AI66" s="372"/>
      <c r="AJ66" s="373">
        <v>164.77678235668441</v>
      </c>
      <c r="AK66" s="372"/>
      <c r="AL66" s="373">
        <v>217.91482636108179</v>
      </c>
      <c r="AM66" s="372"/>
      <c r="AN66" s="373">
        <v>237.11967538856663</v>
      </c>
      <c r="AO66" s="372"/>
      <c r="AP66" s="373">
        <v>284.35716484011863</v>
      </c>
      <c r="AQ66" s="372"/>
      <c r="AR66" s="373">
        <v>582.74531753284032</v>
      </c>
      <c r="AS66" s="372"/>
      <c r="AT66" s="373">
        <v>428.34532691750013</v>
      </c>
      <c r="AU66" s="372"/>
      <c r="AV66" s="373">
        <v>413.52187590369857</v>
      </c>
      <c r="AW66" s="372"/>
      <c r="AX66" s="373">
        <v>451.34865397633126</v>
      </c>
      <c r="AY66" s="372"/>
      <c r="AZ66" s="373">
        <v>440.16991885163736</v>
      </c>
      <c r="BA66" s="372"/>
      <c r="BB66" s="373">
        <v>456.39649229628213</v>
      </c>
      <c r="BC66" s="372"/>
      <c r="BD66" s="373">
        <v>344.92652937115281</v>
      </c>
      <c r="BE66" s="372"/>
      <c r="BF66" s="373">
        <v>371.07344095543505</v>
      </c>
      <c r="BG66" s="372"/>
      <c r="BH66" s="373">
        <v>357.03145872206602</v>
      </c>
      <c r="BI66" s="372"/>
      <c r="BJ66" s="373">
        <v>304.5325640959926</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76.983297666245861</v>
      </c>
      <c r="G67" s="372"/>
      <c r="H67" s="373">
        <v>110.58390481029916</v>
      </c>
      <c r="I67" s="372"/>
      <c r="J67" s="373">
        <v>106.3874896086616</v>
      </c>
      <c r="K67" s="372"/>
      <c r="L67" s="373">
        <v>112.27133197685535</v>
      </c>
      <c r="M67" s="372"/>
      <c r="N67" s="373">
        <v>135.80440132355326</v>
      </c>
      <c r="O67" s="372"/>
      <c r="P67" s="373">
        <v>107.37273622528343</v>
      </c>
      <c r="Q67" s="372"/>
      <c r="R67" s="373">
        <v>111.53304657720224</v>
      </c>
      <c r="S67" s="372"/>
      <c r="T67" s="373">
        <v>105.2967718579719</v>
      </c>
      <c r="U67" s="372"/>
      <c r="V67" s="373">
        <v>94.249824248556095</v>
      </c>
      <c r="W67" s="372"/>
      <c r="X67" s="373">
        <v>83.77174156879687</v>
      </c>
      <c r="Y67" s="372"/>
      <c r="Z67" s="373">
        <v>90.907957496947432</v>
      </c>
      <c r="AA67" s="372"/>
      <c r="AB67" s="373">
        <v>84.559295285463492</v>
      </c>
      <c r="AC67" s="372"/>
      <c r="AD67" s="373">
        <v>85.482507707934431</v>
      </c>
      <c r="AE67" s="372"/>
      <c r="AF67" s="373">
        <v>92.623266869047868</v>
      </c>
      <c r="AG67" s="372"/>
      <c r="AH67" s="373">
        <v>81.411824365873954</v>
      </c>
      <c r="AI67" s="372"/>
      <c r="AJ67" s="373">
        <v>86.963448626888436</v>
      </c>
      <c r="AK67" s="372"/>
      <c r="AL67" s="373">
        <v>94.770487754043671</v>
      </c>
      <c r="AM67" s="372"/>
      <c r="AN67" s="373">
        <v>103.91479170335202</v>
      </c>
      <c r="AO67" s="372"/>
      <c r="AP67" s="373">
        <v>119.31857196280437</v>
      </c>
      <c r="AQ67" s="372"/>
      <c r="AR67" s="373">
        <v>138.557014358581</v>
      </c>
      <c r="AS67" s="372"/>
      <c r="AT67" s="373">
        <v>177.3279006645129</v>
      </c>
      <c r="AU67" s="372"/>
      <c r="AV67" s="373">
        <v>179.56553353253224</v>
      </c>
      <c r="AW67" s="372"/>
      <c r="AX67" s="373">
        <v>180.83366737126178</v>
      </c>
      <c r="AY67" s="372"/>
      <c r="AZ67" s="373">
        <v>178.91249027235332</v>
      </c>
      <c r="BA67" s="372"/>
      <c r="BB67" s="373">
        <v>169.89723494800731</v>
      </c>
      <c r="BC67" s="372"/>
      <c r="BD67" s="373">
        <v>170.33071373249547</v>
      </c>
      <c r="BE67" s="372"/>
      <c r="BF67" s="373">
        <v>170.61103702980785</v>
      </c>
      <c r="BG67" s="372"/>
      <c r="BH67" s="373">
        <v>164.14130482055555</v>
      </c>
      <c r="BI67" s="372"/>
      <c r="BJ67" s="373">
        <v>153.6430802681306</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108.7658495685024</v>
      </c>
      <c r="G68" s="372"/>
      <c r="H68" s="376">
        <v>86.372443872096127</v>
      </c>
      <c r="I68" s="372"/>
      <c r="J68" s="376">
        <v>73.182535532881971</v>
      </c>
      <c r="K68" s="372"/>
      <c r="L68" s="376">
        <v>68.483805240139048</v>
      </c>
      <c r="M68" s="372"/>
      <c r="N68" s="376">
        <v>58.491104905090808</v>
      </c>
      <c r="O68" s="372"/>
      <c r="P68" s="376">
        <v>58.923522892252166</v>
      </c>
      <c r="Q68" s="372"/>
      <c r="R68" s="376">
        <v>53.278489024516148</v>
      </c>
      <c r="S68" s="372"/>
      <c r="T68" s="376">
        <v>44.107954485072561</v>
      </c>
      <c r="U68" s="372"/>
      <c r="V68" s="376">
        <v>34.031365635352408</v>
      </c>
      <c r="W68" s="372"/>
      <c r="X68" s="376">
        <v>39.798700469749292</v>
      </c>
      <c r="Y68" s="372"/>
      <c r="Z68" s="376">
        <v>36.883725042294941</v>
      </c>
      <c r="AA68" s="372"/>
      <c r="AB68" s="376">
        <v>29.006685803920863</v>
      </c>
      <c r="AC68" s="372"/>
      <c r="AD68" s="376">
        <v>25.439435671528635</v>
      </c>
      <c r="AE68" s="372"/>
      <c r="AF68" s="376">
        <v>20.734491931811498</v>
      </c>
      <c r="AG68" s="372"/>
      <c r="AH68" s="376">
        <v>19.344832657106537</v>
      </c>
      <c r="AI68" s="372"/>
      <c r="AJ68" s="376">
        <v>23.818038108738904</v>
      </c>
      <c r="AK68" s="372"/>
      <c r="AL68" s="376">
        <v>25.112762019459307</v>
      </c>
      <c r="AM68" s="372"/>
      <c r="AN68" s="376">
        <v>25.281524626728313</v>
      </c>
      <c r="AO68" s="372"/>
      <c r="AP68" s="376">
        <v>19.561131802484379</v>
      </c>
      <c r="AQ68" s="372"/>
      <c r="AR68" s="376">
        <v>21.779170069238418</v>
      </c>
      <c r="AS68" s="372"/>
      <c r="AT68" s="376">
        <v>24.237689156093186</v>
      </c>
      <c r="AU68" s="372"/>
      <c r="AV68" s="376">
        <v>21.545480871264246</v>
      </c>
      <c r="AW68" s="372"/>
      <c r="AX68" s="376">
        <v>22.151868822688211</v>
      </c>
      <c r="AY68" s="372"/>
      <c r="AZ68" s="376">
        <v>21.030952481964356</v>
      </c>
      <c r="BA68" s="372"/>
      <c r="BB68" s="376">
        <v>23.282804536055334</v>
      </c>
      <c r="BC68" s="372"/>
      <c r="BD68" s="376">
        <v>22.982922945450504</v>
      </c>
      <c r="BE68" s="372"/>
      <c r="BF68" s="376">
        <v>21.550682253671635</v>
      </c>
      <c r="BG68" s="372"/>
      <c r="BH68" s="376">
        <v>20.265136485444391</v>
      </c>
      <c r="BI68" s="372"/>
      <c r="BJ68" s="376">
        <v>19.528683670861628</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25.911477067327766</v>
      </c>
      <c r="G70" s="372"/>
      <c r="H70" s="373">
        <v>23.932270154720612</v>
      </c>
      <c r="I70" s="372"/>
      <c r="J70" s="373">
        <v>23.981865687607414</v>
      </c>
      <c r="K70" s="372"/>
      <c r="L70" s="373">
        <v>29.403526865292125</v>
      </c>
      <c r="M70" s="372"/>
      <c r="N70" s="373">
        <v>41.140151390262844</v>
      </c>
      <c r="O70" s="372"/>
      <c r="P70" s="373">
        <v>35.281391829033325</v>
      </c>
      <c r="Q70" s="372"/>
      <c r="R70" s="373">
        <v>32.770543451717302</v>
      </c>
      <c r="S70" s="372"/>
      <c r="T70" s="373">
        <v>30.309680589773567</v>
      </c>
      <c r="U70" s="372"/>
      <c r="V70" s="373">
        <v>29.436819454256284</v>
      </c>
      <c r="W70" s="372"/>
      <c r="X70" s="373">
        <v>26.999284174213091</v>
      </c>
      <c r="Y70" s="372"/>
      <c r="Z70" s="373">
        <v>32.555522828982504</v>
      </c>
      <c r="AA70" s="372"/>
      <c r="AB70" s="373">
        <v>29.98278049882785</v>
      </c>
      <c r="AC70" s="372"/>
      <c r="AD70" s="373">
        <v>30.290746815130802</v>
      </c>
      <c r="AE70" s="372"/>
      <c r="AF70" s="373">
        <v>260.24859076459745</v>
      </c>
      <c r="AG70" s="372"/>
      <c r="AH70" s="373">
        <v>29.643006053978802</v>
      </c>
      <c r="AI70" s="372"/>
      <c r="AJ70" s="373">
        <v>39.890367514795201</v>
      </c>
      <c r="AK70" s="372"/>
      <c r="AL70" s="373">
        <v>41.78360712461054</v>
      </c>
      <c r="AM70" s="372"/>
      <c r="AN70" s="373">
        <v>58.666139950327405</v>
      </c>
      <c r="AO70" s="372"/>
      <c r="AP70" s="373">
        <v>80.828982976712808</v>
      </c>
      <c r="AQ70" s="372"/>
      <c r="AR70" s="373">
        <v>86.53870699802161</v>
      </c>
      <c r="AS70" s="372"/>
      <c r="AT70" s="373">
        <v>112.50108732021026</v>
      </c>
      <c r="AU70" s="372"/>
      <c r="AV70" s="373">
        <v>110.45094683467049</v>
      </c>
      <c r="AW70" s="372"/>
      <c r="AX70" s="373">
        <v>113.30486961669953</v>
      </c>
      <c r="AY70" s="372"/>
      <c r="AZ70" s="373">
        <v>118.39399633131902</v>
      </c>
      <c r="BA70" s="372"/>
      <c r="BB70" s="373">
        <v>116.0874436249852</v>
      </c>
      <c r="BC70" s="372"/>
      <c r="BD70" s="373">
        <v>107.74785066184329</v>
      </c>
      <c r="BE70" s="372"/>
      <c r="BF70" s="373">
        <v>106.88192203405688</v>
      </c>
      <c r="BG70" s="372"/>
      <c r="BH70" s="373">
        <v>99.363263379777706</v>
      </c>
      <c r="BI70" s="372"/>
      <c r="BJ70" s="373">
        <v>91.249044563952694</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150.35890403430511</v>
      </c>
      <c r="G71" s="372"/>
      <c r="H71" s="373">
        <v>259.31286522887217</v>
      </c>
      <c r="I71" s="372"/>
      <c r="J71" s="373">
        <v>282.17266303858787</v>
      </c>
      <c r="K71" s="372"/>
      <c r="L71" s="373">
        <v>347.86297018334926</v>
      </c>
      <c r="M71" s="372"/>
      <c r="N71" s="373">
        <v>379.61805700543118</v>
      </c>
      <c r="O71" s="372"/>
      <c r="P71" s="373">
        <v>469.37066697767807</v>
      </c>
      <c r="Q71" s="372"/>
      <c r="R71" s="373">
        <v>599.10815792327503</v>
      </c>
      <c r="S71" s="372"/>
      <c r="T71" s="373">
        <v>409.22268377873047</v>
      </c>
      <c r="U71" s="372"/>
      <c r="V71" s="373">
        <v>230.82582335088173</v>
      </c>
      <c r="W71" s="372"/>
      <c r="X71" s="373">
        <v>196.91183902279508</v>
      </c>
      <c r="Y71" s="372"/>
      <c r="Z71" s="373">
        <v>228.8156340537428</v>
      </c>
      <c r="AA71" s="372"/>
      <c r="AB71" s="373">
        <v>159.88085721093333</v>
      </c>
      <c r="AC71" s="372"/>
      <c r="AD71" s="373">
        <v>162.01795302334904</v>
      </c>
      <c r="AE71" s="372"/>
      <c r="AF71" s="373">
        <v>267.77026982425241</v>
      </c>
      <c r="AG71" s="372"/>
      <c r="AH71" s="373">
        <v>31.981143339920546</v>
      </c>
      <c r="AI71" s="372"/>
      <c r="AJ71" s="373">
        <v>38.042325352055698</v>
      </c>
      <c r="AK71" s="372"/>
      <c r="AL71" s="373">
        <v>38.148852018019404</v>
      </c>
      <c r="AM71" s="372"/>
      <c r="AN71" s="373">
        <v>45.920267377092415</v>
      </c>
      <c r="AO71" s="372"/>
      <c r="AP71" s="373">
        <v>58.179416631174412</v>
      </c>
      <c r="AQ71" s="372"/>
      <c r="AR71" s="373">
        <v>533.75071136078668</v>
      </c>
      <c r="AS71" s="372"/>
      <c r="AT71" s="373">
        <v>559.08298306393635</v>
      </c>
      <c r="AU71" s="372"/>
      <c r="AV71" s="373">
        <v>316.06621100714409</v>
      </c>
      <c r="AW71" s="372"/>
      <c r="AX71" s="373">
        <v>336.23662198647571</v>
      </c>
      <c r="AY71" s="372"/>
      <c r="AZ71" s="373">
        <v>188.23812221462794</v>
      </c>
      <c r="BA71" s="372"/>
      <c r="BB71" s="373">
        <v>326.7970198648602</v>
      </c>
      <c r="BC71" s="372"/>
      <c r="BD71" s="373">
        <v>252.79440605828336</v>
      </c>
      <c r="BE71" s="372"/>
      <c r="BF71" s="373">
        <v>216.84682652671125</v>
      </c>
      <c r="BG71" s="372"/>
      <c r="BH71" s="373">
        <v>209.46916657285468</v>
      </c>
      <c r="BI71" s="372"/>
      <c r="BJ71" s="373">
        <v>164.29489222663219</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184.60887602483908</v>
      </c>
      <c r="G72" s="372"/>
      <c r="H72" s="370">
        <v>181.91410990929649</v>
      </c>
      <c r="I72" s="372"/>
      <c r="J72" s="370">
        <v>207.34910088781925</v>
      </c>
      <c r="K72" s="372"/>
      <c r="L72" s="370">
        <v>245.07582326578085</v>
      </c>
      <c r="M72" s="372"/>
      <c r="N72" s="370">
        <v>198.32806110714432</v>
      </c>
      <c r="O72" s="372"/>
      <c r="P72" s="370">
        <v>264.17610697821578</v>
      </c>
      <c r="Q72" s="372"/>
      <c r="R72" s="370">
        <v>270.79499360138124</v>
      </c>
      <c r="S72" s="372"/>
      <c r="T72" s="370">
        <v>227.33716699588746</v>
      </c>
      <c r="U72" s="372"/>
      <c r="V72" s="370">
        <v>197.74075512215524</v>
      </c>
      <c r="W72" s="372"/>
      <c r="X72" s="370">
        <v>188.90792796492323</v>
      </c>
      <c r="Y72" s="372"/>
      <c r="Z72" s="370">
        <v>211.84050903948923</v>
      </c>
      <c r="AA72" s="372"/>
      <c r="AB72" s="370">
        <v>186.92085817917197</v>
      </c>
      <c r="AC72" s="372"/>
      <c r="AD72" s="370">
        <v>185.5354281998757</v>
      </c>
      <c r="AE72" s="372"/>
      <c r="AF72" s="370">
        <v>409.36567989735977</v>
      </c>
      <c r="AG72" s="372"/>
      <c r="AH72" s="370">
        <v>192.38013090600595</v>
      </c>
      <c r="AI72" s="372"/>
      <c r="AJ72" s="370">
        <v>225.2479281596913</v>
      </c>
      <c r="AK72" s="372"/>
      <c r="AL72" s="370">
        <v>231.10931515651083</v>
      </c>
      <c r="AM72" s="372"/>
      <c r="AN72" s="370">
        <v>318.69023851510838</v>
      </c>
      <c r="AO72" s="372"/>
      <c r="AP72" s="370">
        <v>462.06142929181044</v>
      </c>
      <c r="AQ72" s="372"/>
      <c r="AR72" s="370">
        <v>561.7608192378807</v>
      </c>
      <c r="AS72" s="372"/>
      <c r="AT72" s="370">
        <v>918.73789856514964</v>
      </c>
      <c r="AU72" s="372"/>
      <c r="AV72" s="370">
        <v>853.52758226411765</v>
      </c>
      <c r="AW72" s="372"/>
      <c r="AX72" s="370">
        <v>922.25325819993986</v>
      </c>
      <c r="AY72" s="372"/>
      <c r="AZ72" s="370">
        <v>962.94586216247433</v>
      </c>
      <c r="BA72" s="372"/>
      <c r="BB72" s="370">
        <v>1033.1530851042019</v>
      </c>
      <c r="BC72" s="372"/>
      <c r="BD72" s="370">
        <v>876.16436007936466</v>
      </c>
      <c r="BE72" s="372"/>
      <c r="BF72" s="370">
        <v>769.25753151519632</v>
      </c>
      <c r="BG72" s="372"/>
      <c r="BH72" s="370">
        <v>708.23577534240655</v>
      </c>
      <c r="BI72" s="372"/>
      <c r="BJ72" s="370">
        <v>598.12312748455383</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31.587294488186057</v>
      </c>
      <c r="G73" s="372"/>
      <c r="H73" s="373">
        <v>21.273487131372224</v>
      </c>
      <c r="I73" s="372"/>
      <c r="J73" s="373">
        <v>25.004421233322063</v>
      </c>
      <c r="K73" s="372"/>
      <c r="L73" s="373">
        <v>24.531305750081657</v>
      </c>
      <c r="M73" s="372"/>
      <c r="N73" s="373">
        <v>22.407934206336797</v>
      </c>
      <c r="O73" s="372"/>
      <c r="P73" s="373">
        <v>24.13571492796439</v>
      </c>
      <c r="Q73" s="372"/>
      <c r="R73" s="373">
        <v>30.583947309566003</v>
      </c>
      <c r="S73" s="372"/>
      <c r="T73" s="373">
        <v>23.489075158507568</v>
      </c>
      <c r="U73" s="372"/>
      <c r="V73" s="373">
        <v>26.389876491761786</v>
      </c>
      <c r="W73" s="372"/>
      <c r="X73" s="373">
        <v>22.633694170368106</v>
      </c>
      <c r="Y73" s="372"/>
      <c r="Z73" s="373">
        <v>26.342427958854085</v>
      </c>
      <c r="AA73" s="372"/>
      <c r="AB73" s="373">
        <v>20.909103690927456</v>
      </c>
      <c r="AC73" s="372"/>
      <c r="AD73" s="373">
        <v>19.904940970880581</v>
      </c>
      <c r="AE73" s="372"/>
      <c r="AF73" s="373">
        <v>222.54772061382096</v>
      </c>
      <c r="AG73" s="372"/>
      <c r="AH73" s="373">
        <v>24.678649561220592</v>
      </c>
      <c r="AI73" s="372"/>
      <c r="AJ73" s="373">
        <v>29.406967480885609</v>
      </c>
      <c r="AK73" s="372"/>
      <c r="AL73" s="373">
        <v>21.90519009839025</v>
      </c>
      <c r="AM73" s="372"/>
      <c r="AN73" s="373">
        <v>37.011977710644949</v>
      </c>
      <c r="AO73" s="372"/>
      <c r="AP73" s="373">
        <v>96.857087121936345</v>
      </c>
      <c r="AQ73" s="372"/>
      <c r="AR73" s="373">
        <v>144.29798417548514</v>
      </c>
      <c r="AS73" s="372"/>
      <c r="AT73" s="373">
        <v>205.01137359358498</v>
      </c>
      <c r="AU73" s="372"/>
      <c r="AV73" s="373">
        <v>278.06542966782831</v>
      </c>
      <c r="AW73" s="372"/>
      <c r="AX73" s="373">
        <v>348.57212712413053</v>
      </c>
      <c r="AY73" s="372"/>
      <c r="AZ73" s="373">
        <v>381.08097599882461</v>
      </c>
      <c r="BA73" s="372"/>
      <c r="BB73" s="373">
        <v>436.74789613611358</v>
      </c>
      <c r="BC73" s="372"/>
      <c r="BD73" s="373">
        <v>319.65461775289054</v>
      </c>
      <c r="BE73" s="372"/>
      <c r="BF73" s="373">
        <v>260.65169758387492</v>
      </c>
      <c r="BG73" s="372"/>
      <c r="BH73" s="373">
        <v>220.66199567940475</v>
      </c>
      <c r="BI73" s="372"/>
      <c r="BJ73" s="373">
        <v>170.20261753927753</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8.1535241882851093</v>
      </c>
      <c r="G74" s="372"/>
      <c r="H74" s="373">
        <v>6.7935361504496496</v>
      </c>
      <c r="I74" s="372"/>
      <c r="J74" s="373">
        <v>6.4116865805998096</v>
      </c>
      <c r="K74" s="372"/>
      <c r="L74" s="373">
        <v>7.2141639782652129</v>
      </c>
      <c r="M74" s="372"/>
      <c r="N74" s="373">
        <v>8.0564211487602577</v>
      </c>
      <c r="O74" s="372"/>
      <c r="P74" s="373">
        <v>9.8626906069471207</v>
      </c>
      <c r="Q74" s="372"/>
      <c r="R74" s="373">
        <v>7.4550941217593953</v>
      </c>
      <c r="S74" s="372"/>
      <c r="T74" s="373">
        <v>8.0985872244694956</v>
      </c>
      <c r="U74" s="372"/>
      <c r="V74" s="373">
        <v>7.6711548957216298</v>
      </c>
      <c r="W74" s="372"/>
      <c r="X74" s="373">
        <v>9.3296096878672508</v>
      </c>
      <c r="Y74" s="372"/>
      <c r="Z74" s="373">
        <v>14.954804669127126</v>
      </c>
      <c r="AA74" s="372"/>
      <c r="AB74" s="373">
        <v>16.160013399357744</v>
      </c>
      <c r="AC74" s="372"/>
      <c r="AD74" s="373">
        <v>25.093237360837385</v>
      </c>
      <c r="AE74" s="372"/>
      <c r="AF74" s="373">
        <v>37.193953311469187</v>
      </c>
      <c r="AG74" s="372"/>
      <c r="AH74" s="373">
        <v>26.949956672440848</v>
      </c>
      <c r="AI74" s="372"/>
      <c r="AJ74" s="373">
        <v>36.396567633541338</v>
      </c>
      <c r="AK74" s="372"/>
      <c r="AL74" s="373">
        <v>49.699259812710871</v>
      </c>
      <c r="AM74" s="372"/>
      <c r="AN74" s="373">
        <v>62.9827476500394</v>
      </c>
      <c r="AO74" s="372"/>
      <c r="AP74" s="373">
        <v>45.007548617188903</v>
      </c>
      <c r="AQ74" s="372"/>
      <c r="AR74" s="373">
        <v>51.006942393259763</v>
      </c>
      <c r="AS74" s="372"/>
      <c r="AT74" s="373">
        <v>71.6910841806029</v>
      </c>
      <c r="AU74" s="372"/>
      <c r="AV74" s="373">
        <v>69.574405207601686</v>
      </c>
      <c r="AW74" s="372"/>
      <c r="AX74" s="373">
        <v>61.301974964176232</v>
      </c>
      <c r="AY74" s="372"/>
      <c r="AZ74" s="373">
        <v>56.983272592113586</v>
      </c>
      <c r="BA74" s="372"/>
      <c r="BB74" s="373">
        <v>57.228336722986533</v>
      </c>
      <c r="BC74" s="372"/>
      <c r="BD74" s="373">
        <v>54.073896521136348</v>
      </c>
      <c r="BE74" s="372"/>
      <c r="BF74" s="373">
        <v>47.946940274797065</v>
      </c>
      <c r="BG74" s="372"/>
      <c r="BH74" s="373">
        <v>40.016369402479597</v>
      </c>
      <c r="BI74" s="372"/>
      <c r="BJ74" s="373">
        <v>32.897775831691114</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36.83034122439193</v>
      </c>
      <c r="G75" s="372"/>
      <c r="H75" s="373">
        <v>27.350812363591274</v>
      </c>
      <c r="I75" s="372"/>
      <c r="J75" s="373">
        <v>33.574755094245653</v>
      </c>
      <c r="K75" s="372"/>
      <c r="L75" s="373">
        <v>35.618344402247935</v>
      </c>
      <c r="M75" s="372"/>
      <c r="N75" s="373">
        <v>29.450188071694843</v>
      </c>
      <c r="O75" s="372"/>
      <c r="P75" s="373">
        <v>19.518281782943138</v>
      </c>
      <c r="Q75" s="372"/>
      <c r="R75" s="373">
        <v>21.934711144355472</v>
      </c>
      <c r="S75" s="372"/>
      <c r="T75" s="373">
        <v>17.910621427735279</v>
      </c>
      <c r="U75" s="372"/>
      <c r="V75" s="373">
        <v>18.53637773321211</v>
      </c>
      <c r="W75" s="372"/>
      <c r="X75" s="373">
        <v>18.455947377693761</v>
      </c>
      <c r="Y75" s="372"/>
      <c r="Z75" s="373">
        <v>18.169513509061929</v>
      </c>
      <c r="AA75" s="372"/>
      <c r="AB75" s="373">
        <v>11.62006664003885</v>
      </c>
      <c r="AC75" s="372"/>
      <c r="AD75" s="373">
        <v>12.054731090018011</v>
      </c>
      <c r="AE75" s="372"/>
      <c r="AF75" s="373">
        <v>11.087754655802293</v>
      </c>
      <c r="AG75" s="372"/>
      <c r="AH75" s="373">
        <v>10.240562665640624</v>
      </c>
      <c r="AI75" s="372"/>
      <c r="AJ75" s="373">
        <v>11.31708239205291</v>
      </c>
      <c r="AK75" s="372"/>
      <c r="AL75" s="373">
        <v>12.808423545978016</v>
      </c>
      <c r="AM75" s="372"/>
      <c r="AN75" s="373">
        <v>17.605572228878827</v>
      </c>
      <c r="AO75" s="372"/>
      <c r="AP75" s="373">
        <v>22.576681099491353</v>
      </c>
      <c r="AQ75" s="372"/>
      <c r="AR75" s="373">
        <v>26.079277262698252</v>
      </c>
      <c r="AS75" s="372"/>
      <c r="AT75" s="373">
        <v>37.907656718324539</v>
      </c>
      <c r="AU75" s="372"/>
      <c r="AV75" s="373">
        <v>36.821009538129914</v>
      </c>
      <c r="AW75" s="372"/>
      <c r="AX75" s="373">
        <v>34.044835533923596</v>
      </c>
      <c r="AY75" s="372"/>
      <c r="AZ75" s="373">
        <v>31.611717934494099</v>
      </c>
      <c r="BA75" s="372"/>
      <c r="BB75" s="373">
        <v>32.208438445276833</v>
      </c>
      <c r="BC75" s="372"/>
      <c r="BD75" s="373">
        <v>21.368385467322188</v>
      </c>
      <c r="BE75" s="372"/>
      <c r="BF75" s="373">
        <v>19.559163729423634</v>
      </c>
      <c r="BG75" s="372"/>
      <c r="BH75" s="373">
        <v>18.415258625685691</v>
      </c>
      <c r="BI75" s="372"/>
      <c r="BJ75" s="373">
        <v>13.587877243232739</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108.03771612397598</v>
      </c>
      <c r="G76" s="372"/>
      <c r="H76" s="373">
        <v>126.49627426388335</v>
      </c>
      <c r="I76" s="372"/>
      <c r="J76" s="373">
        <v>142.3582379796517</v>
      </c>
      <c r="K76" s="372"/>
      <c r="L76" s="373">
        <v>177.71200913518607</v>
      </c>
      <c r="M76" s="372"/>
      <c r="N76" s="373">
        <v>138.41351768035241</v>
      </c>
      <c r="O76" s="372"/>
      <c r="P76" s="373">
        <v>210.65941966036115</v>
      </c>
      <c r="Q76" s="372"/>
      <c r="R76" s="373">
        <v>210.82124102570035</v>
      </c>
      <c r="S76" s="372"/>
      <c r="T76" s="373">
        <v>177.83888318517512</v>
      </c>
      <c r="U76" s="372"/>
      <c r="V76" s="373">
        <v>145.14334600145969</v>
      </c>
      <c r="W76" s="372"/>
      <c r="X76" s="373">
        <v>138.48867672899411</v>
      </c>
      <c r="Y76" s="372"/>
      <c r="Z76" s="373">
        <v>152.37376290244609</v>
      </c>
      <c r="AA76" s="372"/>
      <c r="AB76" s="373">
        <v>138.23167444884791</v>
      </c>
      <c r="AC76" s="372"/>
      <c r="AD76" s="373">
        <v>128.48251877813971</v>
      </c>
      <c r="AE76" s="372"/>
      <c r="AF76" s="373">
        <v>138.53625131626737</v>
      </c>
      <c r="AG76" s="372"/>
      <c r="AH76" s="373">
        <v>130.51096200670386</v>
      </c>
      <c r="AI76" s="372"/>
      <c r="AJ76" s="373">
        <v>148.12731065321145</v>
      </c>
      <c r="AK76" s="372"/>
      <c r="AL76" s="373">
        <v>146.69644169943172</v>
      </c>
      <c r="AM76" s="372"/>
      <c r="AN76" s="373">
        <v>201.08994092554519</v>
      </c>
      <c r="AO76" s="372"/>
      <c r="AP76" s="373">
        <v>297.62011245319383</v>
      </c>
      <c r="AQ76" s="372"/>
      <c r="AR76" s="373">
        <v>340.37661540643757</v>
      </c>
      <c r="AS76" s="372"/>
      <c r="AT76" s="373">
        <v>604.12778407263727</v>
      </c>
      <c r="AU76" s="372"/>
      <c r="AV76" s="373">
        <v>469.06673785055779</v>
      </c>
      <c r="AW76" s="372"/>
      <c r="AX76" s="373">
        <v>478.33432057770949</v>
      </c>
      <c r="AY76" s="372"/>
      <c r="AZ76" s="373">
        <v>493.26989563704205</v>
      </c>
      <c r="BA76" s="372"/>
      <c r="BB76" s="373">
        <v>506.96841379982493</v>
      </c>
      <c r="BC76" s="372"/>
      <c r="BD76" s="373">
        <v>481.06746033801556</v>
      </c>
      <c r="BE76" s="372"/>
      <c r="BF76" s="373">
        <v>441.09972992710073</v>
      </c>
      <c r="BG76" s="372"/>
      <c r="BH76" s="373">
        <v>429.14215163483652</v>
      </c>
      <c r="BI76" s="372"/>
      <c r="BJ76" s="373">
        <v>381.43485687035252</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875.65337011921747</v>
      </c>
      <c r="G77" s="372"/>
      <c r="H77" s="370">
        <v>773.80701224919324</v>
      </c>
      <c r="I77" s="372"/>
      <c r="J77" s="370">
        <v>715.38586734611397</v>
      </c>
      <c r="K77" s="372"/>
      <c r="L77" s="370">
        <v>702.26560283645802</v>
      </c>
      <c r="M77" s="372"/>
      <c r="N77" s="370">
        <v>687.48068084406123</v>
      </c>
      <c r="O77" s="372"/>
      <c r="P77" s="370">
        <v>669.57791579814727</v>
      </c>
      <c r="Q77" s="372"/>
      <c r="R77" s="370">
        <v>750.6186224174304</v>
      </c>
      <c r="S77" s="372"/>
      <c r="T77" s="370">
        <v>660.72097076962871</v>
      </c>
      <c r="U77" s="372"/>
      <c r="V77" s="370">
        <v>599.28443152965315</v>
      </c>
      <c r="W77" s="372"/>
      <c r="X77" s="370">
        <v>552.45300460017518</v>
      </c>
      <c r="Y77" s="372"/>
      <c r="Z77" s="370">
        <v>616.37994867044108</v>
      </c>
      <c r="AA77" s="372"/>
      <c r="AB77" s="370">
        <v>520.36516286315816</v>
      </c>
      <c r="AC77" s="372"/>
      <c r="AD77" s="370">
        <v>512.22405838744191</v>
      </c>
      <c r="AE77" s="372"/>
      <c r="AF77" s="370">
        <v>477.42260833513518</v>
      </c>
      <c r="AG77" s="372"/>
      <c r="AH77" s="370">
        <v>469.7117301021762</v>
      </c>
      <c r="AI77" s="372"/>
      <c r="AJ77" s="370">
        <v>595.97077369323688</v>
      </c>
      <c r="AK77" s="372"/>
      <c r="AL77" s="370">
        <v>547.20349186288524</v>
      </c>
      <c r="AM77" s="372"/>
      <c r="AN77" s="370">
        <v>543.84107896315913</v>
      </c>
      <c r="AO77" s="372"/>
      <c r="AP77" s="370">
        <v>340.60964283768448</v>
      </c>
      <c r="AQ77" s="372"/>
      <c r="AR77" s="370">
        <v>383.52926063679104</v>
      </c>
      <c r="AS77" s="372"/>
      <c r="AT77" s="370">
        <v>420.8513605639489</v>
      </c>
      <c r="AU77" s="372"/>
      <c r="AV77" s="370">
        <v>396.90643377789894</v>
      </c>
      <c r="AW77" s="372"/>
      <c r="AX77" s="370">
        <v>371.38458527569901</v>
      </c>
      <c r="AY77" s="372"/>
      <c r="AZ77" s="370">
        <v>358.72362673111348</v>
      </c>
      <c r="BA77" s="372"/>
      <c r="BB77" s="370">
        <v>486.6892313820091</v>
      </c>
      <c r="BC77" s="372"/>
      <c r="BD77" s="370">
        <v>475.98954425805908</v>
      </c>
      <c r="BE77" s="372"/>
      <c r="BF77" s="370">
        <v>446.29630351975675</v>
      </c>
      <c r="BG77" s="372"/>
      <c r="BH77" s="370">
        <v>407.7382190646988</v>
      </c>
      <c r="BI77" s="372"/>
      <c r="BJ77" s="370">
        <v>325.53792325120071</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648.32011972922749</v>
      </c>
      <c r="G78" s="372"/>
      <c r="H78" s="370">
        <v>574.80689843557184</v>
      </c>
      <c r="I78" s="372"/>
      <c r="J78" s="370">
        <v>590.2981960242231</v>
      </c>
      <c r="K78" s="372"/>
      <c r="L78" s="370">
        <v>586.09634536559543</v>
      </c>
      <c r="M78" s="372"/>
      <c r="N78" s="370">
        <v>595.67170340568862</v>
      </c>
      <c r="O78" s="372"/>
      <c r="P78" s="370">
        <v>566.75035217812308</v>
      </c>
      <c r="Q78" s="372"/>
      <c r="R78" s="370">
        <v>591.06096207159806</v>
      </c>
      <c r="S78" s="372"/>
      <c r="T78" s="370">
        <v>517.45965537086624</v>
      </c>
      <c r="U78" s="372"/>
      <c r="V78" s="370">
        <v>500.21753070255323</v>
      </c>
      <c r="W78" s="372"/>
      <c r="X78" s="370">
        <v>449.01301650630421</v>
      </c>
      <c r="Y78" s="372"/>
      <c r="Z78" s="370">
        <v>436.77974262086457</v>
      </c>
      <c r="AA78" s="372"/>
      <c r="AB78" s="370">
        <v>357.05734534821255</v>
      </c>
      <c r="AC78" s="372"/>
      <c r="AD78" s="370">
        <v>331.35251462769401</v>
      </c>
      <c r="AE78" s="372"/>
      <c r="AF78" s="370">
        <v>334.97500495946184</v>
      </c>
      <c r="AG78" s="372"/>
      <c r="AH78" s="370">
        <v>333.1750498174585</v>
      </c>
      <c r="AI78" s="372"/>
      <c r="AJ78" s="370">
        <v>396.97440926132811</v>
      </c>
      <c r="AK78" s="372"/>
      <c r="AL78" s="370">
        <v>390.18985377321013</v>
      </c>
      <c r="AM78" s="372"/>
      <c r="AN78" s="370">
        <v>396.90017125467966</v>
      </c>
      <c r="AO78" s="372"/>
      <c r="AP78" s="370">
        <v>322.24075441311601</v>
      </c>
      <c r="AQ78" s="372"/>
      <c r="AR78" s="370">
        <v>367.95657120288138</v>
      </c>
      <c r="AS78" s="372"/>
      <c r="AT78" s="370">
        <v>397.89809220842119</v>
      </c>
      <c r="AU78" s="372"/>
      <c r="AV78" s="370">
        <v>376.62976520088671</v>
      </c>
      <c r="AW78" s="372"/>
      <c r="AX78" s="370">
        <v>376.25712004213108</v>
      </c>
      <c r="AY78" s="372"/>
      <c r="AZ78" s="370">
        <v>350.20807621213146</v>
      </c>
      <c r="BA78" s="372"/>
      <c r="BB78" s="370">
        <v>396.13569011847972</v>
      </c>
      <c r="BC78" s="372"/>
      <c r="BD78" s="370">
        <v>390.14957166680944</v>
      </c>
      <c r="BE78" s="372"/>
      <c r="BF78" s="370">
        <v>369.21353104464197</v>
      </c>
      <c r="BG78" s="372"/>
      <c r="BH78" s="370">
        <v>338.94866063339816</v>
      </c>
      <c r="BI78" s="372"/>
      <c r="BJ78" s="370">
        <v>285.73448574852995</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566.05824747646693</v>
      </c>
      <c r="G79" s="372"/>
      <c r="H79" s="370">
        <v>598.27529948871938</v>
      </c>
      <c r="I79" s="372"/>
      <c r="J79" s="370">
        <v>542.62727769773346</v>
      </c>
      <c r="K79" s="372"/>
      <c r="L79" s="370">
        <v>531.67656212087957</v>
      </c>
      <c r="M79" s="372"/>
      <c r="N79" s="370">
        <v>535.51050629632118</v>
      </c>
      <c r="O79" s="372"/>
      <c r="P79" s="370">
        <v>514.59284771105933</v>
      </c>
      <c r="Q79" s="372"/>
      <c r="R79" s="370">
        <v>546.51054634392665</v>
      </c>
      <c r="S79" s="372"/>
      <c r="T79" s="370">
        <v>462.81352066301019</v>
      </c>
      <c r="U79" s="372"/>
      <c r="V79" s="370">
        <v>422.75599114631297</v>
      </c>
      <c r="W79" s="372"/>
      <c r="X79" s="370">
        <v>364.10744391538788</v>
      </c>
      <c r="Y79" s="372"/>
      <c r="Z79" s="370">
        <v>339.6862208725799</v>
      </c>
      <c r="AA79" s="372"/>
      <c r="AB79" s="370">
        <v>279.94486042101897</v>
      </c>
      <c r="AC79" s="372"/>
      <c r="AD79" s="370">
        <v>303.35422471921129</v>
      </c>
      <c r="AE79" s="372"/>
      <c r="AF79" s="370">
        <v>293.56907774389259</v>
      </c>
      <c r="AG79" s="372"/>
      <c r="AH79" s="370">
        <v>266.81327555462605</v>
      </c>
      <c r="AI79" s="372"/>
      <c r="AJ79" s="370">
        <v>329.11892532251761</v>
      </c>
      <c r="AK79" s="372"/>
      <c r="AL79" s="370">
        <v>314.86936871387786</v>
      </c>
      <c r="AM79" s="372"/>
      <c r="AN79" s="370">
        <v>322.20891709525966</v>
      </c>
      <c r="AO79" s="372"/>
      <c r="AP79" s="370">
        <v>254.72229934443237</v>
      </c>
      <c r="AQ79" s="372"/>
      <c r="AR79" s="370">
        <v>306.36937242197263</v>
      </c>
      <c r="AS79" s="372"/>
      <c r="AT79" s="370">
        <v>338.81884895671897</v>
      </c>
      <c r="AU79" s="372"/>
      <c r="AV79" s="370">
        <v>334.43639205280351</v>
      </c>
      <c r="AW79" s="372"/>
      <c r="AX79" s="370">
        <v>341.74787171758499</v>
      </c>
      <c r="AY79" s="372"/>
      <c r="AZ79" s="370">
        <v>320.022409040799</v>
      </c>
      <c r="BA79" s="372"/>
      <c r="BB79" s="370">
        <v>356.54507099740283</v>
      </c>
      <c r="BC79" s="372"/>
      <c r="BD79" s="370">
        <v>349.16094910830725</v>
      </c>
      <c r="BE79" s="372"/>
      <c r="BF79" s="370">
        <v>327.42996009442021</v>
      </c>
      <c r="BG79" s="372"/>
      <c r="BH79" s="370">
        <v>297.78113015268048</v>
      </c>
      <c r="BI79" s="372"/>
      <c r="BJ79" s="370">
        <v>254.62716972064672</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436.79185918462542</v>
      </c>
      <c r="G80" s="372"/>
      <c r="H80" s="373">
        <v>439.81214184978484</v>
      </c>
      <c r="I80" s="372"/>
      <c r="J80" s="373">
        <v>421.47419852873395</v>
      </c>
      <c r="K80" s="372"/>
      <c r="L80" s="373">
        <v>401.77304603762741</v>
      </c>
      <c r="M80" s="372"/>
      <c r="N80" s="373">
        <v>410.09902613345275</v>
      </c>
      <c r="O80" s="372"/>
      <c r="P80" s="373">
        <v>405.89686342689373</v>
      </c>
      <c r="Q80" s="372"/>
      <c r="R80" s="373">
        <v>427.26540264117529</v>
      </c>
      <c r="S80" s="372"/>
      <c r="T80" s="373">
        <v>361.93962386144477</v>
      </c>
      <c r="U80" s="372"/>
      <c r="V80" s="373">
        <v>335.92349364968652</v>
      </c>
      <c r="W80" s="372"/>
      <c r="X80" s="373">
        <v>288.1984812610749</v>
      </c>
      <c r="Y80" s="372"/>
      <c r="Z80" s="373">
        <v>263.02812263836881</v>
      </c>
      <c r="AA80" s="372"/>
      <c r="AB80" s="373">
        <v>209.37652813065915</v>
      </c>
      <c r="AC80" s="372"/>
      <c r="AD80" s="373">
        <v>232.10034623449945</v>
      </c>
      <c r="AE80" s="372"/>
      <c r="AF80" s="373">
        <v>233.29933425592901</v>
      </c>
      <c r="AG80" s="372"/>
      <c r="AH80" s="373">
        <v>215.85666137553505</v>
      </c>
      <c r="AI80" s="372"/>
      <c r="AJ80" s="373">
        <v>269.59687364790517</v>
      </c>
      <c r="AK80" s="372"/>
      <c r="AL80" s="373">
        <v>255.07512091892752</v>
      </c>
      <c r="AM80" s="372"/>
      <c r="AN80" s="373">
        <v>260.87010570372388</v>
      </c>
      <c r="AO80" s="372"/>
      <c r="AP80" s="373">
        <v>202.03508098001006</v>
      </c>
      <c r="AQ80" s="372"/>
      <c r="AR80" s="373">
        <v>244.32439131848611</v>
      </c>
      <c r="AS80" s="372"/>
      <c r="AT80" s="373">
        <v>270.55872366006861</v>
      </c>
      <c r="AU80" s="372"/>
      <c r="AV80" s="373">
        <v>267.00966095188846</v>
      </c>
      <c r="AW80" s="372"/>
      <c r="AX80" s="373">
        <v>272.20777469547318</v>
      </c>
      <c r="AY80" s="372"/>
      <c r="AZ80" s="373">
        <v>256.35823287182933</v>
      </c>
      <c r="BA80" s="372"/>
      <c r="BB80" s="373">
        <v>281.08640303274876</v>
      </c>
      <c r="BC80" s="372"/>
      <c r="BD80" s="373">
        <v>273.78986463381068</v>
      </c>
      <c r="BE80" s="372"/>
      <c r="BF80" s="373">
        <v>256.05717773852126</v>
      </c>
      <c r="BG80" s="372"/>
      <c r="BH80" s="373">
        <v>233.32913639439667</v>
      </c>
      <c r="BI80" s="372"/>
      <c r="BJ80" s="373">
        <v>198.35187306934364</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129.26638829184154</v>
      </c>
      <c r="G81" s="372"/>
      <c r="H81" s="373">
        <v>158.4631576389346</v>
      </c>
      <c r="I81" s="372"/>
      <c r="J81" s="373">
        <v>121.15307916899955</v>
      </c>
      <c r="K81" s="372"/>
      <c r="L81" s="373">
        <v>129.90351608325219</v>
      </c>
      <c r="M81" s="372"/>
      <c r="N81" s="373">
        <v>125.41148016286843</v>
      </c>
      <c r="O81" s="372"/>
      <c r="P81" s="373">
        <v>108.69598428416565</v>
      </c>
      <c r="Q81" s="372"/>
      <c r="R81" s="373">
        <v>119.24514370275136</v>
      </c>
      <c r="S81" s="372"/>
      <c r="T81" s="373">
        <v>100.87389680156539</v>
      </c>
      <c r="U81" s="372"/>
      <c r="V81" s="373">
        <v>86.832497496626431</v>
      </c>
      <c r="W81" s="372"/>
      <c r="X81" s="373">
        <v>75.908962654312958</v>
      </c>
      <c r="Y81" s="372"/>
      <c r="Z81" s="373">
        <v>76.658098234211096</v>
      </c>
      <c r="AA81" s="372"/>
      <c r="AB81" s="373">
        <v>70.56833229035982</v>
      </c>
      <c r="AC81" s="372"/>
      <c r="AD81" s="373">
        <v>71.253878484711862</v>
      </c>
      <c r="AE81" s="372"/>
      <c r="AF81" s="373">
        <v>60.269743487963574</v>
      </c>
      <c r="AG81" s="372"/>
      <c r="AH81" s="373">
        <v>50.95661417909097</v>
      </c>
      <c r="AI81" s="372"/>
      <c r="AJ81" s="373">
        <v>59.522051674612435</v>
      </c>
      <c r="AK81" s="372"/>
      <c r="AL81" s="373">
        <v>59.794247794950316</v>
      </c>
      <c r="AM81" s="372"/>
      <c r="AN81" s="373">
        <v>61.338811391535799</v>
      </c>
      <c r="AO81" s="372"/>
      <c r="AP81" s="373">
        <v>52.6872183644223</v>
      </c>
      <c r="AQ81" s="372"/>
      <c r="AR81" s="373">
        <v>62.044981103486506</v>
      </c>
      <c r="AS81" s="372"/>
      <c r="AT81" s="373">
        <v>68.260125296650358</v>
      </c>
      <c r="AU81" s="372"/>
      <c r="AV81" s="373">
        <v>67.426731100915063</v>
      </c>
      <c r="AW81" s="372"/>
      <c r="AX81" s="373">
        <v>69.540097022111837</v>
      </c>
      <c r="AY81" s="372"/>
      <c r="AZ81" s="373">
        <v>63.664176168969675</v>
      </c>
      <c r="BA81" s="372"/>
      <c r="BB81" s="373">
        <v>75.458667964654069</v>
      </c>
      <c r="BC81" s="372"/>
      <c r="BD81" s="373">
        <v>75.371084474496584</v>
      </c>
      <c r="BE81" s="372"/>
      <c r="BF81" s="373">
        <v>71.372782355898948</v>
      </c>
      <c r="BG81" s="372"/>
      <c r="BH81" s="373">
        <v>64.451993758283834</v>
      </c>
      <c r="BI81" s="372"/>
      <c r="BJ81" s="373">
        <v>56.275296651303073</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153.02756401367492</v>
      </c>
      <c r="G82" s="372"/>
      <c r="H82" s="370">
        <v>154.89249998667987</v>
      </c>
      <c r="I82" s="372"/>
      <c r="J82" s="370">
        <v>155.03228992876893</v>
      </c>
      <c r="K82" s="372"/>
      <c r="L82" s="370">
        <v>140.77311485505777</v>
      </c>
      <c r="M82" s="372"/>
      <c r="N82" s="370">
        <v>149.82609155678432</v>
      </c>
      <c r="O82" s="372"/>
      <c r="P82" s="370">
        <v>110.94557334172654</v>
      </c>
      <c r="Q82" s="372"/>
      <c r="R82" s="370">
        <v>118.4758365393473</v>
      </c>
      <c r="S82" s="372"/>
      <c r="T82" s="370">
        <v>109.53233656429636</v>
      </c>
      <c r="U82" s="372"/>
      <c r="V82" s="370">
        <v>94.35784886989299</v>
      </c>
      <c r="W82" s="372"/>
      <c r="X82" s="370">
        <v>80.530651308119715</v>
      </c>
      <c r="Y82" s="372"/>
      <c r="Z82" s="370">
        <v>101.884688131877</v>
      </c>
      <c r="AA82" s="372"/>
      <c r="AB82" s="370">
        <v>80.101133357030747</v>
      </c>
      <c r="AC82" s="372"/>
      <c r="AD82" s="370">
        <v>85.688199859243923</v>
      </c>
      <c r="AE82" s="372"/>
      <c r="AF82" s="370">
        <v>67.141614761482288</v>
      </c>
      <c r="AG82" s="372"/>
      <c r="AH82" s="370">
        <v>83.71973961357233</v>
      </c>
      <c r="AI82" s="372"/>
      <c r="AJ82" s="370">
        <v>110.69984115647055</v>
      </c>
      <c r="AK82" s="372"/>
      <c r="AL82" s="370">
        <v>109.77989695147409</v>
      </c>
      <c r="AM82" s="372"/>
      <c r="AN82" s="370">
        <v>117.75937579169172</v>
      </c>
      <c r="AO82" s="372"/>
      <c r="AP82" s="370">
        <v>82.681190968654619</v>
      </c>
      <c r="AQ82" s="372"/>
      <c r="AR82" s="370">
        <v>99.989037198921693</v>
      </c>
      <c r="AS82" s="372"/>
      <c r="AT82" s="370">
        <v>119.76358698403099</v>
      </c>
      <c r="AU82" s="372"/>
      <c r="AV82" s="370">
        <v>115.76405738535482</v>
      </c>
      <c r="AW82" s="372"/>
      <c r="AX82" s="370">
        <v>114.80950619944187</v>
      </c>
      <c r="AY82" s="372"/>
      <c r="AZ82" s="370">
        <v>111.19912870667312</v>
      </c>
      <c r="BA82" s="372"/>
      <c r="BB82" s="370">
        <v>115.88299513910516</v>
      </c>
      <c r="BC82" s="372"/>
      <c r="BD82" s="370">
        <v>111.07920483165455</v>
      </c>
      <c r="BE82" s="372"/>
      <c r="BF82" s="370">
        <v>105.59665317666696</v>
      </c>
      <c r="BG82" s="372"/>
      <c r="BH82" s="370">
        <v>106.59036819208279</v>
      </c>
      <c r="BI82" s="372"/>
      <c r="BJ82" s="370">
        <v>91.838422780821872</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107.09580571613132</v>
      </c>
      <c r="G83" s="372"/>
      <c r="H83" s="373">
        <v>107.4248581299569</v>
      </c>
      <c r="I83" s="372"/>
      <c r="J83" s="373">
        <v>108.98614570133391</v>
      </c>
      <c r="K83" s="372"/>
      <c r="L83" s="373">
        <v>100.64984962833579</v>
      </c>
      <c r="M83" s="372"/>
      <c r="N83" s="373">
        <v>101.51528599324527</v>
      </c>
      <c r="O83" s="372"/>
      <c r="P83" s="373">
        <v>74.467650574682438</v>
      </c>
      <c r="Q83" s="372"/>
      <c r="R83" s="373">
        <v>84.352547553161145</v>
      </c>
      <c r="S83" s="372"/>
      <c r="T83" s="373">
        <v>79.187496122160169</v>
      </c>
      <c r="U83" s="372"/>
      <c r="V83" s="373">
        <v>69.548067059956793</v>
      </c>
      <c r="W83" s="372"/>
      <c r="X83" s="373">
        <v>57.321221751485183</v>
      </c>
      <c r="Y83" s="372"/>
      <c r="Z83" s="373">
        <v>76.587346672385848</v>
      </c>
      <c r="AA83" s="372"/>
      <c r="AB83" s="373">
        <v>61.399768816984569</v>
      </c>
      <c r="AC83" s="372"/>
      <c r="AD83" s="373">
        <v>67.40387488287972</v>
      </c>
      <c r="AE83" s="372"/>
      <c r="AF83" s="373">
        <v>50.712380593213716</v>
      </c>
      <c r="AG83" s="372"/>
      <c r="AH83" s="373">
        <v>67.49616322293501</v>
      </c>
      <c r="AI83" s="372"/>
      <c r="AJ83" s="373">
        <v>91.03850471462998</v>
      </c>
      <c r="AK83" s="372"/>
      <c r="AL83" s="373">
        <v>87.455129088760728</v>
      </c>
      <c r="AM83" s="372"/>
      <c r="AN83" s="373">
        <v>92.90413733246865</v>
      </c>
      <c r="AO83" s="372"/>
      <c r="AP83" s="373">
        <v>43.623405138408927</v>
      </c>
      <c r="AQ83" s="372"/>
      <c r="AR83" s="373">
        <v>54.724203564496996</v>
      </c>
      <c r="AS83" s="372"/>
      <c r="AT83" s="373">
        <v>60.368146396020308</v>
      </c>
      <c r="AU83" s="372"/>
      <c r="AV83" s="373">
        <v>58.529559215626421</v>
      </c>
      <c r="AW83" s="372"/>
      <c r="AX83" s="373">
        <v>59.632733556691434</v>
      </c>
      <c r="AY83" s="372"/>
      <c r="AZ83" s="373">
        <v>56.381822595864364</v>
      </c>
      <c r="BA83" s="372"/>
      <c r="BB83" s="373">
        <v>62.760325525900662</v>
      </c>
      <c r="BC83" s="372"/>
      <c r="BD83" s="373">
        <v>61.322022434605728</v>
      </c>
      <c r="BE83" s="372"/>
      <c r="BF83" s="373">
        <v>58.982398526610176</v>
      </c>
      <c r="BG83" s="372"/>
      <c r="BH83" s="373">
        <v>59.765143402429288</v>
      </c>
      <c r="BI83" s="372"/>
      <c r="BJ83" s="373">
        <v>54.578937989408367</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45.931758297543581</v>
      </c>
      <c r="G84" s="372"/>
      <c r="H84" s="373">
        <v>47.467641856722963</v>
      </c>
      <c r="I84" s="372"/>
      <c r="J84" s="373">
        <v>46.046144227435008</v>
      </c>
      <c r="K84" s="372"/>
      <c r="L84" s="373">
        <v>40.12326522672199</v>
      </c>
      <c r="M84" s="372"/>
      <c r="N84" s="373">
        <v>48.310805563539056</v>
      </c>
      <c r="O84" s="372"/>
      <c r="P84" s="373">
        <v>36.477922767044099</v>
      </c>
      <c r="Q84" s="372"/>
      <c r="R84" s="373">
        <v>34.123288986186154</v>
      </c>
      <c r="S84" s="372"/>
      <c r="T84" s="373">
        <v>30.344840442136189</v>
      </c>
      <c r="U84" s="372"/>
      <c r="V84" s="373">
        <v>24.809781809936197</v>
      </c>
      <c r="W84" s="372"/>
      <c r="X84" s="373">
        <v>23.209429556634532</v>
      </c>
      <c r="Y84" s="372"/>
      <c r="Z84" s="373">
        <v>25.29734145949115</v>
      </c>
      <c r="AA84" s="372"/>
      <c r="AB84" s="373">
        <v>18.701364540046175</v>
      </c>
      <c r="AC84" s="372"/>
      <c r="AD84" s="373">
        <v>18.284324976364207</v>
      </c>
      <c r="AE84" s="372"/>
      <c r="AF84" s="373">
        <v>16.429234168268579</v>
      </c>
      <c r="AG84" s="372"/>
      <c r="AH84" s="373">
        <v>16.223576390637316</v>
      </c>
      <c r="AI84" s="372"/>
      <c r="AJ84" s="373">
        <v>19.661336441840579</v>
      </c>
      <c r="AK84" s="372"/>
      <c r="AL84" s="373">
        <v>22.324767862713355</v>
      </c>
      <c r="AM84" s="372"/>
      <c r="AN84" s="373">
        <v>24.85523845922307</v>
      </c>
      <c r="AO84" s="372"/>
      <c r="AP84" s="373">
        <v>39.057785830245692</v>
      </c>
      <c r="AQ84" s="372"/>
      <c r="AR84" s="373">
        <v>45.26483363442469</v>
      </c>
      <c r="AS84" s="372"/>
      <c r="AT84" s="373">
        <v>59.395440588010686</v>
      </c>
      <c r="AU84" s="372"/>
      <c r="AV84" s="373">
        <v>57.234498169728397</v>
      </c>
      <c r="AW84" s="372"/>
      <c r="AX84" s="373">
        <v>55.176772642750436</v>
      </c>
      <c r="AY84" s="372"/>
      <c r="AZ84" s="373">
        <v>54.817306110808765</v>
      </c>
      <c r="BA84" s="372"/>
      <c r="BB84" s="373">
        <v>53.122669613204508</v>
      </c>
      <c r="BC84" s="372"/>
      <c r="BD84" s="373">
        <v>49.75718239704883</v>
      </c>
      <c r="BE84" s="372"/>
      <c r="BF84" s="373">
        <v>46.614254650056786</v>
      </c>
      <c r="BG84" s="372"/>
      <c r="BH84" s="373">
        <v>46.825224789653504</v>
      </c>
      <c r="BI84" s="372"/>
      <c r="BJ84" s="373">
        <v>37.259484791413513</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105.42390914684452</v>
      </c>
      <c r="G85" s="372"/>
      <c r="H85" s="370">
        <v>119.73755319893468</v>
      </c>
      <c r="I85" s="372"/>
      <c r="J85" s="370">
        <v>118.2096038424705</v>
      </c>
      <c r="K85" s="372"/>
      <c r="L85" s="370">
        <v>115.16517588302476</v>
      </c>
      <c r="M85" s="372"/>
      <c r="N85" s="370">
        <v>110.96127436812199</v>
      </c>
      <c r="O85" s="372"/>
      <c r="P85" s="370">
        <v>111.88787762988714</v>
      </c>
      <c r="Q85" s="372"/>
      <c r="R85" s="370">
        <v>124.30556367653224</v>
      </c>
      <c r="S85" s="372"/>
      <c r="T85" s="370">
        <v>110.69819692984402</v>
      </c>
      <c r="U85" s="372"/>
      <c r="V85" s="370">
        <v>103.88120440704759</v>
      </c>
      <c r="W85" s="372"/>
      <c r="X85" s="370">
        <v>120.73099113180848</v>
      </c>
      <c r="Y85" s="372"/>
      <c r="Z85" s="370">
        <v>122.60220156269439</v>
      </c>
      <c r="AA85" s="372"/>
      <c r="AB85" s="370">
        <v>98.213495871953242</v>
      </c>
      <c r="AC85" s="372"/>
      <c r="AD85" s="370">
        <v>96.439855756709335</v>
      </c>
      <c r="AE85" s="372"/>
      <c r="AF85" s="370">
        <v>92.537268992391517</v>
      </c>
      <c r="AG85" s="372"/>
      <c r="AH85" s="370">
        <v>83.687207969531158</v>
      </c>
      <c r="AI85" s="372"/>
      <c r="AJ85" s="370">
        <v>110.31321985168191</v>
      </c>
      <c r="AK85" s="372"/>
      <c r="AL85" s="370">
        <v>97.568163557350687</v>
      </c>
      <c r="AM85" s="372"/>
      <c r="AN85" s="370">
        <v>102.01541665451987</v>
      </c>
      <c r="AO85" s="372"/>
      <c r="AP85" s="370">
        <v>119.48908310999073</v>
      </c>
      <c r="AQ85" s="372"/>
      <c r="AR85" s="370">
        <v>130.74814230490739</v>
      </c>
      <c r="AS85" s="372"/>
      <c r="AT85" s="370">
        <v>155.47990698738596</v>
      </c>
      <c r="AU85" s="372"/>
      <c r="AV85" s="370">
        <v>159.69037599711191</v>
      </c>
      <c r="AW85" s="372"/>
      <c r="AX85" s="370">
        <v>162.71945388123595</v>
      </c>
      <c r="AY85" s="372"/>
      <c r="AZ85" s="370">
        <v>161.25106320287529</v>
      </c>
      <c r="BA85" s="372"/>
      <c r="BB85" s="370">
        <v>151.82033213987316</v>
      </c>
      <c r="BC85" s="372"/>
      <c r="BD85" s="370">
        <v>149.8158103766072</v>
      </c>
      <c r="BE85" s="372"/>
      <c r="BF85" s="370">
        <v>167.89609267386373</v>
      </c>
      <c r="BG85" s="372"/>
      <c r="BH85" s="370">
        <v>149.14014747969037</v>
      </c>
      <c r="BI85" s="372"/>
      <c r="BJ85" s="370">
        <v>130.30088759733317</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29.975953508685002</v>
      </c>
      <c r="G86" s="372"/>
      <c r="H86" s="373">
        <v>28.793604531401936</v>
      </c>
      <c r="I86" s="372"/>
      <c r="J86" s="373">
        <v>36.38787842266742</v>
      </c>
      <c r="K86" s="372"/>
      <c r="L86" s="373">
        <v>33.515031474816475</v>
      </c>
      <c r="M86" s="372"/>
      <c r="N86" s="373">
        <v>39.291516530177894</v>
      </c>
      <c r="O86" s="372"/>
      <c r="P86" s="373">
        <v>37.73450465315679</v>
      </c>
      <c r="Q86" s="372"/>
      <c r="R86" s="373">
        <v>45.649458579682126</v>
      </c>
      <c r="S86" s="372"/>
      <c r="T86" s="373">
        <v>36.653802286937108</v>
      </c>
      <c r="U86" s="372"/>
      <c r="V86" s="373">
        <v>32.136762330698495</v>
      </c>
      <c r="W86" s="372"/>
      <c r="X86" s="373">
        <v>47.427640533892635</v>
      </c>
      <c r="Y86" s="372"/>
      <c r="Z86" s="373">
        <v>43.219980675381848</v>
      </c>
      <c r="AA86" s="372"/>
      <c r="AB86" s="373">
        <v>32.402985103775045</v>
      </c>
      <c r="AC86" s="372"/>
      <c r="AD86" s="373">
        <v>28.822027733130806</v>
      </c>
      <c r="AE86" s="372"/>
      <c r="AF86" s="373">
        <v>22.070091989714996</v>
      </c>
      <c r="AG86" s="372"/>
      <c r="AH86" s="373">
        <v>21.073850577146992</v>
      </c>
      <c r="AI86" s="372"/>
      <c r="AJ86" s="373">
        <v>26.787427413977085</v>
      </c>
      <c r="AK86" s="372"/>
      <c r="AL86" s="373">
        <v>23.869254907128447</v>
      </c>
      <c r="AM86" s="372"/>
      <c r="AN86" s="373">
        <v>23.667999246082594</v>
      </c>
      <c r="AO86" s="372"/>
      <c r="AP86" s="373">
        <v>34.857468762777813</v>
      </c>
      <c r="AQ86" s="372"/>
      <c r="AR86" s="373">
        <v>38.927348604206834</v>
      </c>
      <c r="AS86" s="372"/>
      <c r="AT86" s="373">
        <v>47.599886965250711</v>
      </c>
      <c r="AU86" s="372"/>
      <c r="AV86" s="373">
        <v>50.168786746379759</v>
      </c>
      <c r="AW86" s="372"/>
      <c r="AX86" s="373">
        <v>51.663619293972914</v>
      </c>
      <c r="AY86" s="372"/>
      <c r="AZ86" s="373">
        <v>50.107005568310264</v>
      </c>
      <c r="BA86" s="372"/>
      <c r="BB86" s="373">
        <v>58.220966918670591</v>
      </c>
      <c r="BC86" s="372"/>
      <c r="BD86" s="373">
        <v>56.204626623832901</v>
      </c>
      <c r="BE86" s="372"/>
      <c r="BF86" s="373">
        <v>51.884928038556957</v>
      </c>
      <c r="BG86" s="372"/>
      <c r="BH86" s="373">
        <v>49.951190443123139</v>
      </c>
      <c r="BI86" s="372"/>
      <c r="BJ86" s="373">
        <v>43.05340631252237</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21.907282450520057</v>
      </c>
      <c r="G87" s="372"/>
      <c r="H87" s="373">
        <v>21.794481521366226</v>
      </c>
      <c r="I87" s="372"/>
      <c r="J87" s="373">
        <v>17.726070085170523</v>
      </c>
      <c r="K87" s="372"/>
      <c r="L87" s="373">
        <v>18.940279048073634</v>
      </c>
      <c r="M87" s="372"/>
      <c r="N87" s="373">
        <v>17.915835249702337</v>
      </c>
      <c r="O87" s="372"/>
      <c r="P87" s="373">
        <v>28.487375478575721</v>
      </c>
      <c r="Q87" s="372"/>
      <c r="R87" s="373">
        <v>31.880966158386535</v>
      </c>
      <c r="S87" s="372"/>
      <c r="T87" s="373">
        <v>29.841082912747996</v>
      </c>
      <c r="U87" s="372"/>
      <c r="V87" s="373">
        <v>30.504817598461834</v>
      </c>
      <c r="W87" s="372"/>
      <c r="X87" s="373">
        <v>27.514807104082369</v>
      </c>
      <c r="Y87" s="372"/>
      <c r="Z87" s="373">
        <v>31.22187764709189</v>
      </c>
      <c r="AA87" s="372"/>
      <c r="AB87" s="373">
        <v>25.433924882545707</v>
      </c>
      <c r="AC87" s="372"/>
      <c r="AD87" s="373">
        <v>27.939184822920303</v>
      </c>
      <c r="AE87" s="372"/>
      <c r="AF87" s="373">
        <v>24.230421823766527</v>
      </c>
      <c r="AG87" s="372"/>
      <c r="AH87" s="373">
        <v>14.921641205146811</v>
      </c>
      <c r="AI87" s="372"/>
      <c r="AJ87" s="373">
        <v>15.713959258670748</v>
      </c>
      <c r="AK87" s="372"/>
      <c r="AL87" s="373">
        <v>13.133426412309408</v>
      </c>
      <c r="AM87" s="372"/>
      <c r="AN87" s="373">
        <v>13.988076539349571</v>
      </c>
      <c r="AO87" s="372"/>
      <c r="AP87" s="373">
        <v>15.784309506019369</v>
      </c>
      <c r="AQ87" s="372"/>
      <c r="AR87" s="373">
        <v>18.188093672642033</v>
      </c>
      <c r="AS87" s="372"/>
      <c r="AT87" s="373">
        <v>21.881102561524649</v>
      </c>
      <c r="AU87" s="372"/>
      <c r="AV87" s="373">
        <v>22.581142837286759</v>
      </c>
      <c r="AW87" s="372"/>
      <c r="AX87" s="373">
        <v>23.378839791037965</v>
      </c>
      <c r="AY87" s="372"/>
      <c r="AZ87" s="373">
        <v>23.196278886815932</v>
      </c>
      <c r="BA87" s="372"/>
      <c r="BB87" s="373">
        <v>20.473310927317677</v>
      </c>
      <c r="BC87" s="372"/>
      <c r="BD87" s="373">
        <v>20.893529516035727</v>
      </c>
      <c r="BE87" s="372"/>
      <c r="BF87" s="373">
        <v>21.371266057740169</v>
      </c>
      <c r="BG87" s="372"/>
      <c r="BH87" s="373">
        <v>20.258373904693538</v>
      </c>
      <c r="BI87" s="372"/>
      <c r="BJ87" s="373">
        <v>16.924986516655757</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53.540673187639463</v>
      </c>
      <c r="G88" s="372"/>
      <c r="H88" s="373">
        <v>69.149467146166515</v>
      </c>
      <c r="I88" s="372"/>
      <c r="J88" s="373">
        <v>64.095655334632553</v>
      </c>
      <c r="K88" s="372"/>
      <c r="L88" s="373">
        <v>62.70986536013465</v>
      </c>
      <c r="M88" s="372"/>
      <c r="N88" s="373">
        <v>53.753922588241771</v>
      </c>
      <c r="O88" s="372"/>
      <c r="P88" s="373">
        <v>45.665997498154624</v>
      </c>
      <c r="Q88" s="372"/>
      <c r="R88" s="373">
        <v>46.775138938463577</v>
      </c>
      <c r="S88" s="372"/>
      <c r="T88" s="373">
        <v>44.203311730158923</v>
      </c>
      <c r="U88" s="372"/>
      <c r="V88" s="373">
        <v>41.239624477887261</v>
      </c>
      <c r="W88" s="372"/>
      <c r="X88" s="373">
        <v>45.788543493833473</v>
      </c>
      <c r="Y88" s="372"/>
      <c r="Z88" s="373">
        <v>48.160343240220655</v>
      </c>
      <c r="AA88" s="372"/>
      <c r="AB88" s="373">
        <v>40.376585885632494</v>
      </c>
      <c r="AC88" s="372"/>
      <c r="AD88" s="373">
        <v>39.678643200658236</v>
      </c>
      <c r="AE88" s="372"/>
      <c r="AF88" s="373">
        <v>46.236755178910002</v>
      </c>
      <c r="AG88" s="372"/>
      <c r="AH88" s="373">
        <v>47.691716187237347</v>
      </c>
      <c r="AI88" s="372"/>
      <c r="AJ88" s="373">
        <v>67.811833179034082</v>
      </c>
      <c r="AK88" s="372"/>
      <c r="AL88" s="373">
        <v>60.565482237912825</v>
      </c>
      <c r="AM88" s="372"/>
      <c r="AN88" s="373">
        <v>64.359340869087703</v>
      </c>
      <c r="AO88" s="372"/>
      <c r="AP88" s="373">
        <v>68.847304841193548</v>
      </c>
      <c r="AQ88" s="372"/>
      <c r="AR88" s="373">
        <v>73.632700028058537</v>
      </c>
      <c r="AS88" s="372"/>
      <c r="AT88" s="373">
        <v>85.998917460610613</v>
      </c>
      <c r="AU88" s="372"/>
      <c r="AV88" s="373">
        <v>86.9404464134454</v>
      </c>
      <c r="AW88" s="372"/>
      <c r="AX88" s="373">
        <v>87.676994796225088</v>
      </c>
      <c r="AY88" s="372"/>
      <c r="AZ88" s="373">
        <v>87.947778747749069</v>
      </c>
      <c r="BA88" s="372"/>
      <c r="BB88" s="373">
        <v>73.126054293884891</v>
      </c>
      <c r="BC88" s="372"/>
      <c r="BD88" s="373">
        <v>72.717654236738596</v>
      </c>
      <c r="BE88" s="372"/>
      <c r="BF88" s="373">
        <v>94.639898577566598</v>
      </c>
      <c r="BG88" s="372"/>
      <c r="BH88" s="373">
        <v>78.930583131873703</v>
      </c>
      <c r="BI88" s="372"/>
      <c r="BJ88" s="373">
        <v>70.322494768155039</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0.45038691043617757</v>
      </c>
      <c r="G89" s="372"/>
      <c r="H89" s="370">
        <v>0.44845490175214581</v>
      </c>
      <c r="I89" s="372"/>
      <c r="J89" s="370">
        <v>0.47465452469570268</v>
      </c>
      <c r="K89" s="372"/>
      <c r="L89" s="370">
        <v>0.49498242498242495</v>
      </c>
      <c r="M89" s="372"/>
      <c r="N89" s="370">
        <v>0.52428428430171015</v>
      </c>
      <c r="O89" s="372"/>
      <c r="P89" s="370">
        <v>0.54002056252530839</v>
      </c>
      <c r="Q89" s="372"/>
      <c r="R89" s="370">
        <v>0.56593353562577664</v>
      </c>
      <c r="S89" s="372"/>
      <c r="T89" s="370">
        <v>0.57370309902696492</v>
      </c>
      <c r="U89" s="372"/>
      <c r="V89" s="370">
        <v>0.59383494863597897</v>
      </c>
      <c r="W89" s="372"/>
      <c r="X89" s="370">
        <v>0.60758917107289045</v>
      </c>
      <c r="Y89" s="372"/>
      <c r="Z89" s="370">
        <v>0.57916621805496382</v>
      </c>
      <c r="AA89" s="372"/>
      <c r="AB89" s="370">
        <v>0.57585935337870153</v>
      </c>
      <c r="AC89" s="372"/>
      <c r="AD89" s="370">
        <v>0.57575308210655907</v>
      </c>
      <c r="AE89" s="372"/>
      <c r="AF89" s="370">
        <v>0.60988243634031658</v>
      </c>
      <c r="AG89" s="372"/>
      <c r="AH89" s="370">
        <v>0.6428534292994712</v>
      </c>
      <c r="AI89" s="372"/>
      <c r="AJ89" s="370">
        <v>0.59264141484883903</v>
      </c>
      <c r="AK89" s="372"/>
      <c r="AL89" s="370">
        <v>0.57531714845753656</v>
      </c>
      <c r="AM89" s="372"/>
      <c r="AN89" s="370">
        <v>0.57453629867273692</v>
      </c>
      <c r="AO89" s="372"/>
      <c r="AP89" s="370">
        <v>0</v>
      </c>
      <c r="AQ89" s="372"/>
      <c r="AR89" s="370">
        <v>0.57741948676969446</v>
      </c>
      <c r="AS89" s="372"/>
      <c r="AT89" s="370">
        <v>0.67376002055734252</v>
      </c>
      <c r="AU89" s="372"/>
      <c r="AV89" s="370">
        <v>0.4371425509174216</v>
      </c>
      <c r="AW89" s="372"/>
      <c r="AX89" s="370">
        <v>0.32102167758015676</v>
      </c>
      <c r="AY89" s="372"/>
      <c r="AZ89" s="370">
        <v>7.6662825857159484</v>
      </c>
      <c r="BA89" s="372"/>
      <c r="BB89" s="370">
        <v>8.6734538186450791</v>
      </c>
      <c r="BC89" s="372"/>
      <c r="BD89" s="370">
        <v>8.6368039769905796</v>
      </c>
      <c r="BE89" s="372"/>
      <c r="BF89" s="370">
        <v>6.6237020287666235</v>
      </c>
      <c r="BG89" s="372"/>
      <c r="BH89" s="370">
        <v>6.1382837497505278</v>
      </c>
      <c r="BI89" s="372"/>
      <c r="BJ89" s="370">
        <v>5.2636404840498043</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1.3307218033268431</v>
      </c>
      <c r="AQ90" s="372"/>
      <c r="AR90" s="370">
        <v>1.4014124040376967</v>
      </c>
      <c r="AS90" s="372"/>
      <c r="AT90" s="370">
        <v>2.2626320645618714</v>
      </c>
      <c r="AU90" s="372"/>
      <c r="AV90" s="370">
        <v>2.3044510900977353</v>
      </c>
      <c r="AW90" s="372"/>
      <c r="AX90" s="370">
        <v>1.7452959153421255</v>
      </c>
      <c r="AY90" s="372"/>
      <c r="AZ90" s="370">
        <v>2.0604018640232376</v>
      </c>
      <c r="BA90" s="372"/>
      <c r="BB90" s="370">
        <v>1.576793459902381</v>
      </c>
      <c r="BC90" s="372"/>
      <c r="BD90" s="370">
        <v>1.4343460337522518</v>
      </c>
      <c r="BE90" s="372"/>
      <c r="BF90" s="370">
        <v>1.3122193974476388</v>
      </c>
      <c r="BG90" s="372"/>
      <c r="BH90" s="370">
        <v>1.3340530478797885</v>
      </c>
      <c r="BI90" s="372"/>
      <c r="BJ90" s="370">
        <v>0.98367884729134669</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13498.613949765671</v>
      </c>
      <c r="G91" s="393"/>
      <c r="H91" s="386">
        <v>13443.284258907597</v>
      </c>
      <c r="I91" s="393"/>
      <c r="J91" s="386">
        <v>13587.268449762685</v>
      </c>
      <c r="K91" s="393"/>
      <c r="L91" s="386">
        <v>14203.779898251001</v>
      </c>
      <c r="M91" s="393"/>
      <c r="N91" s="386">
        <v>13859.230362464203</v>
      </c>
      <c r="O91" s="393"/>
      <c r="P91" s="386">
        <v>12176.25161682281</v>
      </c>
      <c r="Q91" s="393"/>
      <c r="R91" s="386">
        <v>13477.760322117107</v>
      </c>
      <c r="S91" s="393"/>
      <c r="T91" s="386">
        <v>12279.367710946914</v>
      </c>
      <c r="U91" s="393"/>
      <c r="V91" s="386">
        <v>12096.576047526714</v>
      </c>
      <c r="W91" s="393"/>
      <c r="X91" s="386">
        <v>11331.02278076754</v>
      </c>
      <c r="Y91" s="393"/>
      <c r="Z91" s="386">
        <v>11850.409722583639</v>
      </c>
      <c r="AA91" s="393"/>
      <c r="AB91" s="386">
        <v>9311.1631024911858</v>
      </c>
      <c r="AC91" s="393"/>
      <c r="AD91" s="386">
        <v>9675.4077580247031</v>
      </c>
      <c r="AE91" s="393"/>
      <c r="AF91" s="386">
        <v>9083.2104670024055</v>
      </c>
      <c r="AG91" s="393"/>
      <c r="AH91" s="386">
        <v>8453.9462598459795</v>
      </c>
      <c r="AI91" s="393"/>
      <c r="AJ91" s="408">
        <v>11696.291878616605</v>
      </c>
      <c r="AK91" s="393" t="s">
        <v>357</v>
      </c>
      <c r="AL91" s="386">
        <v>10426.86382542178</v>
      </c>
      <c r="AM91" s="393"/>
      <c r="AN91" s="386">
        <v>11151.286594421803</v>
      </c>
      <c r="AO91" s="393"/>
      <c r="AP91" s="408">
        <v>20895.216529010708</v>
      </c>
      <c r="AQ91" s="393" t="s">
        <v>1144</v>
      </c>
      <c r="AR91" s="386">
        <v>16578.046982765572</v>
      </c>
      <c r="AS91" s="393"/>
      <c r="AT91" s="386">
        <v>15020.907247161627</v>
      </c>
      <c r="AU91" s="393"/>
      <c r="AV91" s="386">
        <v>14688.477994368926</v>
      </c>
      <c r="AW91" s="393"/>
      <c r="AX91" s="386">
        <v>14470.562210754586</v>
      </c>
      <c r="AY91" s="393"/>
      <c r="AZ91" s="386">
        <v>13782.175720518133</v>
      </c>
      <c r="BA91" s="393"/>
      <c r="BB91" s="386">
        <v>13251.22704992871</v>
      </c>
      <c r="BC91" s="393"/>
      <c r="BD91" s="386">
        <v>13860.469246719658</v>
      </c>
      <c r="BE91" s="393"/>
      <c r="BF91" s="386">
        <v>13200.635381660308</v>
      </c>
      <c r="BG91" s="393"/>
      <c r="BH91" s="386">
        <v>13127.229274582578</v>
      </c>
      <c r="BI91" s="393"/>
      <c r="BJ91" s="386">
        <v>12558.223242565404</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9867.6750012974589</v>
      </c>
      <c r="G92" s="372"/>
      <c r="H92" s="389">
        <v>9593.4942501764417</v>
      </c>
      <c r="I92" s="372"/>
      <c r="J92" s="389">
        <v>9909.5735884752085</v>
      </c>
      <c r="K92" s="372"/>
      <c r="L92" s="389">
        <v>10280.295991893106</v>
      </c>
      <c r="M92" s="372"/>
      <c r="N92" s="389">
        <v>9860.7552667516957</v>
      </c>
      <c r="O92" s="372"/>
      <c r="P92" s="389">
        <v>8280.8634095743309</v>
      </c>
      <c r="Q92" s="372"/>
      <c r="R92" s="389">
        <v>9208.8812963959663</v>
      </c>
      <c r="S92" s="372"/>
      <c r="T92" s="389">
        <v>8451.0814966090747</v>
      </c>
      <c r="U92" s="372"/>
      <c r="V92" s="389">
        <v>8136.0819493722065</v>
      </c>
      <c r="W92" s="372"/>
      <c r="X92" s="389">
        <v>7521.3820589393881</v>
      </c>
      <c r="Y92" s="372"/>
      <c r="Z92" s="389">
        <v>7692.8433607671959</v>
      </c>
      <c r="AA92" s="372"/>
      <c r="AB92" s="409">
        <v>5377.1968527681383</v>
      </c>
      <c r="AC92" s="372" t="s">
        <v>356</v>
      </c>
      <c r="AD92" s="389">
        <v>5936.2244848212385</v>
      </c>
      <c r="AE92" s="372"/>
      <c r="AF92" s="389">
        <v>5423.9418404659618</v>
      </c>
      <c r="AG92" s="372"/>
      <c r="AH92" s="389">
        <v>4875.9496547974322</v>
      </c>
      <c r="AI92" s="372"/>
      <c r="AJ92" s="409">
        <v>7660.1063606677835</v>
      </c>
      <c r="AK92" s="372" t="s">
        <v>357</v>
      </c>
      <c r="AL92" s="389">
        <v>6751.6852282270283</v>
      </c>
      <c r="AM92" s="372"/>
      <c r="AN92" s="389">
        <v>7376.1830792989276</v>
      </c>
      <c r="AO92" s="372"/>
      <c r="AP92" s="409">
        <v>17221.333119530293</v>
      </c>
      <c r="AQ92" s="372" t="s">
        <v>1144</v>
      </c>
      <c r="AR92" s="389">
        <v>13832.019142814044</v>
      </c>
      <c r="AS92" s="372"/>
      <c r="AT92" s="389">
        <v>11773.16416409713</v>
      </c>
      <c r="AU92" s="372"/>
      <c r="AV92" s="389">
        <v>11246.118509758882</v>
      </c>
      <c r="AW92" s="372"/>
      <c r="AX92" s="389">
        <v>10885.795544642104</v>
      </c>
      <c r="AY92" s="372"/>
      <c r="AZ92" s="389">
        <v>10685.527375225491</v>
      </c>
      <c r="BA92" s="372"/>
      <c r="BB92" s="389">
        <v>10051.709917889033</v>
      </c>
      <c r="BC92" s="372"/>
      <c r="BD92" s="389">
        <v>10613.251038788459</v>
      </c>
      <c r="BE92" s="372"/>
      <c r="BF92" s="389">
        <v>9751.7414563414623</v>
      </c>
      <c r="BG92" s="372"/>
      <c r="BH92" s="389">
        <v>10037.563106449492</v>
      </c>
      <c r="BI92" s="372"/>
      <c r="BJ92" s="389">
        <v>9775.2784322467869</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3622.2885550082115</v>
      </c>
      <c r="G93" s="372"/>
      <c r="H93" s="389">
        <v>3839.6356745711541</v>
      </c>
      <c r="I93" s="372"/>
      <c r="J93" s="389">
        <v>3666.6794685674754</v>
      </c>
      <c r="K93" s="372"/>
      <c r="L93" s="389">
        <v>3913.1928353378944</v>
      </c>
      <c r="M93" s="372"/>
      <c r="N93" s="389">
        <v>3986.8825586125072</v>
      </c>
      <c r="O93" s="372"/>
      <c r="P93" s="389">
        <v>3885.7007048684791</v>
      </c>
      <c r="Q93" s="372"/>
      <c r="R93" s="389">
        <v>4256.7208687211405</v>
      </c>
      <c r="S93" s="372"/>
      <c r="T93" s="389">
        <v>3817.5216944378394</v>
      </c>
      <c r="U93" s="372"/>
      <c r="V93" s="389">
        <v>3950.7176901945068</v>
      </c>
      <c r="W93" s="372"/>
      <c r="X93" s="389">
        <v>3797.4300333857987</v>
      </c>
      <c r="Y93" s="372"/>
      <c r="Z93" s="389">
        <v>4145.6246183705616</v>
      </c>
      <c r="AA93" s="372"/>
      <c r="AB93" s="389">
        <v>3922.4567130430469</v>
      </c>
      <c r="AC93" s="372"/>
      <c r="AD93" s="389">
        <v>3726.3610455508324</v>
      </c>
      <c r="AE93" s="372"/>
      <c r="AF93" s="389">
        <v>3645.1602302374968</v>
      </c>
      <c r="AG93" s="372"/>
      <c r="AH93" s="389">
        <v>3568.0445264811788</v>
      </c>
      <c r="AI93" s="372"/>
      <c r="AJ93" s="389">
        <v>4020.1258915697567</v>
      </c>
      <c r="AK93" s="372"/>
      <c r="AL93" s="389">
        <v>3659.1943003547508</v>
      </c>
      <c r="AM93" s="372"/>
      <c r="AN93" s="389">
        <v>3758.6795216828768</v>
      </c>
      <c r="AO93" s="372"/>
      <c r="AP93" s="389">
        <v>3659.5028044404148</v>
      </c>
      <c r="AQ93" s="372"/>
      <c r="AR93" s="389">
        <v>2730.7761715115294</v>
      </c>
      <c r="AS93" s="372"/>
      <c r="AT93" s="389">
        <v>3232.2334488844976</v>
      </c>
      <c r="AU93" s="372"/>
      <c r="AV93" s="389">
        <v>3426.8902278100454</v>
      </c>
      <c r="AW93" s="372"/>
      <c r="AX93" s="389">
        <v>3568.1020383124815</v>
      </c>
      <c r="AY93" s="372"/>
      <c r="AZ93" s="389">
        <v>3080.4583383126433</v>
      </c>
      <c r="BA93" s="372"/>
      <c r="BB93" s="389">
        <v>3182.275294999678</v>
      </c>
      <c r="BC93" s="372"/>
      <c r="BD93" s="389">
        <v>3232.8765327911979</v>
      </c>
      <c r="BE93" s="372"/>
      <c r="BF93" s="389">
        <v>3432.0987670388463</v>
      </c>
      <c r="BG93" s="372"/>
      <c r="BH93" s="389">
        <v>3073.3285108130863</v>
      </c>
      <c r="BI93" s="372"/>
      <c r="BJ93" s="389">
        <v>2770.0058415186163</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8.6503934600000019</v>
      </c>
      <c r="G94" s="394"/>
      <c r="H94" s="392">
        <v>10.154334159999999</v>
      </c>
      <c r="I94" s="394"/>
      <c r="J94" s="392">
        <v>11.015392720000001</v>
      </c>
      <c r="K94" s="394"/>
      <c r="L94" s="392">
        <v>10.291071019999999</v>
      </c>
      <c r="M94" s="394"/>
      <c r="N94" s="392">
        <v>11.592537099999998</v>
      </c>
      <c r="O94" s="394"/>
      <c r="P94" s="392">
        <v>9.6875023799999997</v>
      </c>
      <c r="Q94" s="394"/>
      <c r="R94" s="392">
        <v>12.158156999999999</v>
      </c>
      <c r="S94" s="394"/>
      <c r="T94" s="392">
        <v>10.7645199</v>
      </c>
      <c r="U94" s="394"/>
      <c r="V94" s="392">
        <v>9.776407960000002</v>
      </c>
      <c r="W94" s="394"/>
      <c r="X94" s="392">
        <v>12.210688442352941</v>
      </c>
      <c r="Y94" s="394"/>
      <c r="Z94" s="392">
        <v>11.941743445882354</v>
      </c>
      <c r="AA94" s="394"/>
      <c r="AB94" s="392">
        <v>11.509536680000002</v>
      </c>
      <c r="AC94" s="394"/>
      <c r="AD94" s="392">
        <v>12.822227652631579</v>
      </c>
      <c r="AE94" s="394"/>
      <c r="AF94" s="392">
        <v>14.108396298947369</v>
      </c>
      <c r="AG94" s="394"/>
      <c r="AH94" s="392">
        <v>9.9520785673684209</v>
      </c>
      <c r="AI94" s="394"/>
      <c r="AJ94" s="392">
        <v>16.059626379064362</v>
      </c>
      <c r="AK94" s="394"/>
      <c r="AL94" s="392">
        <v>15.984296840000003</v>
      </c>
      <c r="AM94" s="394"/>
      <c r="AN94" s="392">
        <v>16.423993440000004</v>
      </c>
      <c r="AO94" s="394"/>
      <c r="AP94" s="392">
        <v>14.380605040000001</v>
      </c>
      <c r="AQ94" s="394"/>
      <c r="AR94" s="392">
        <v>15.251668440000003</v>
      </c>
      <c r="AS94" s="394"/>
      <c r="AT94" s="392">
        <v>15.509634180000003</v>
      </c>
      <c r="AU94" s="394"/>
      <c r="AV94" s="392">
        <v>15.4692568</v>
      </c>
      <c r="AW94" s="394"/>
      <c r="AX94" s="392">
        <v>16.664627800000002</v>
      </c>
      <c r="AY94" s="394"/>
      <c r="AZ94" s="392">
        <v>16.190006979999996</v>
      </c>
      <c r="BA94" s="394"/>
      <c r="BB94" s="392">
        <v>17.241837039999997</v>
      </c>
      <c r="BC94" s="394"/>
      <c r="BD94" s="392">
        <v>14.341675140000001</v>
      </c>
      <c r="BE94" s="394"/>
      <c r="BF94" s="392">
        <v>16.795158279999999</v>
      </c>
      <c r="BG94" s="394"/>
      <c r="BH94" s="392">
        <v>16.337657320000005</v>
      </c>
      <c r="BI94" s="394"/>
      <c r="BJ94" s="392">
        <v>12.938968800000263</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111593.42159092175</v>
      </c>
      <c r="G95" s="372"/>
      <c r="H95" s="389">
        <v>111423.15348434755</v>
      </c>
      <c r="I95" s="372"/>
      <c r="J95" s="389">
        <v>111926.04854591227</v>
      </c>
      <c r="K95" s="372"/>
      <c r="L95" s="389">
        <v>111488.43901681701</v>
      </c>
      <c r="M95" s="372"/>
      <c r="N95" s="389">
        <v>107851.93690611362</v>
      </c>
      <c r="O95" s="372"/>
      <c r="P95" s="389">
        <v>110224.63788267178</v>
      </c>
      <c r="Q95" s="372"/>
      <c r="R95" s="389">
        <v>111410.92437990448</v>
      </c>
      <c r="S95" s="372"/>
      <c r="T95" s="389">
        <v>104604.68305761892</v>
      </c>
      <c r="U95" s="372"/>
      <c r="V95" s="389">
        <v>102528.89755715811</v>
      </c>
      <c r="W95" s="372"/>
      <c r="X95" s="389">
        <v>102528.92086158293</v>
      </c>
      <c r="Y95" s="372"/>
      <c r="Z95" s="389">
        <v>106367.01905609692</v>
      </c>
      <c r="AA95" s="372"/>
      <c r="AB95" s="389">
        <v>99327.085452812127</v>
      </c>
      <c r="AC95" s="372"/>
      <c r="AD95" s="389">
        <v>98463.721043022291</v>
      </c>
      <c r="AE95" s="372"/>
      <c r="AF95" s="389">
        <v>99721.036342675157</v>
      </c>
      <c r="AG95" s="372"/>
      <c r="AH95" s="389">
        <v>89327.291673837346</v>
      </c>
      <c r="AI95" s="372"/>
      <c r="AJ95" s="389">
        <v>87608.115950038948</v>
      </c>
      <c r="AK95" s="372"/>
      <c r="AL95" s="389">
        <v>80194.732615638306</v>
      </c>
      <c r="AM95" s="372"/>
      <c r="AN95" s="389">
        <v>77022.43537505297</v>
      </c>
      <c r="AO95" s="372"/>
      <c r="AP95" s="389">
        <v>68910.453056104874</v>
      </c>
      <c r="AQ95" s="372"/>
      <c r="AR95" s="389">
        <v>66228.345771447246</v>
      </c>
      <c r="AS95" s="372"/>
      <c r="AT95" s="389">
        <v>67349.296424460423</v>
      </c>
      <c r="AU95" s="372"/>
      <c r="AV95" s="389">
        <v>64018.090191503288</v>
      </c>
      <c r="AW95" s="372"/>
      <c r="AX95" s="389">
        <v>63485.390934884359</v>
      </c>
      <c r="AY95" s="372"/>
      <c r="AZ95" s="389">
        <v>62848.055644066953</v>
      </c>
      <c r="BA95" s="372"/>
      <c r="BB95" s="389">
        <v>58994.384946750033</v>
      </c>
      <c r="BC95" s="372"/>
      <c r="BD95" s="389">
        <v>56142.129232281281</v>
      </c>
      <c r="BE95" s="372"/>
      <c r="BF95" s="389">
        <v>58419.318511419748</v>
      </c>
      <c r="BG95" s="372"/>
      <c r="BH95" s="389">
        <v>54205.719350179381</v>
      </c>
      <c r="BI95" s="372"/>
      <c r="BJ95" s="389">
        <v>50913.32490410941</v>
      </c>
      <c r="BK95" s="372"/>
      <c r="BL95" s="404"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9"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401" t="s">
        <v>700</v>
      </c>
      <c r="BC96" s="372"/>
      <c r="BD96" s="401" t="s">
        <v>700</v>
      </c>
      <c r="BE96" s="372"/>
      <c r="BF96" s="401" t="s">
        <v>700</v>
      </c>
      <c r="BG96" s="372"/>
      <c r="BH96" s="401" t="s">
        <v>700</v>
      </c>
      <c r="BI96" s="372"/>
      <c r="BJ96" s="401"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372"/>
      <c r="H97" s="373">
        <v>0</v>
      </c>
      <c r="I97" s="372"/>
      <c r="J97" s="373">
        <v>0</v>
      </c>
      <c r="K97" s="372"/>
      <c r="L97" s="373">
        <v>0</v>
      </c>
      <c r="M97" s="372"/>
      <c r="N97" s="373">
        <v>0</v>
      </c>
      <c r="O97" s="372"/>
      <c r="P97" s="373">
        <v>0</v>
      </c>
      <c r="Q97" s="372"/>
      <c r="R97" s="373">
        <v>0</v>
      </c>
      <c r="S97" s="372"/>
      <c r="T97" s="373">
        <v>0</v>
      </c>
      <c r="U97" s="372"/>
      <c r="V97" s="373">
        <v>0</v>
      </c>
      <c r="W97" s="372"/>
      <c r="X97" s="373">
        <v>0</v>
      </c>
      <c r="Y97" s="372"/>
      <c r="Z97" s="373">
        <v>0</v>
      </c>
      <c r="AA97" s="372"/>
      <c r="AB97" s="373">
        <v>0</v>
      </c>
      <c r="AC97" s="372"/>
      <c r="AD97" s="373">
        <v>0</v>
      </c>
      <c r="AE97" s="372"/>
      <c r="AF97" s="373">
        <v>0</v>
      </c>
      <c r="AG97" s="372"/>
      <c r="AH97" s="373">
        <v>0</v>
      </c>
      <c r="AI97" s="372"/>
      <c r="AJ97" s="373">
        <v>0</v>
      </c>
      <c r="AK97" s="372"/>
      <c r="AL97" s="373">
        <v>0</v>
      </c>
      <c r="AM97" s="372"/>
      <c r="AN97" s="373">
        <v>0</v>
      </c>
      <c r="AO97" s="372"/>
      <c r="AP97" s="373">
        <v>0</v>
      </c>
      <c r="AQ97" s="372"/>
      <c r="AR97" s="373">
        <v>0</v>
      </c>
      <c r="AS97" s="372"/>
      <c r="AT97" s="373">
        <v>0</v>
      </c>
      <c r="AU97" s="372"/>
      <c r="AV97" s="373">
        <v>0</v>
      </c>
      <c r="AW97" s="372"/>
      <c r="AX97" s="373">
        <v>0</v>
      </c>
      <c r="AY97" s="372"/>
      <c r="AZ97" s="373">
        <v>0</v>
      </c>
      <c r="BA97" s="372"/>
      <c r="BB97" s="373">
        <v>0</v>
      </c>
      <c r="BC97" s="372"/>
      <c r="BD97" s="373">
        <v>0</v>
      </c>
      <c r="BE97" s="372"/>
      <c r="BF97" s="373">
        <v>0</v>
      </c>
      <c r="BG97" s="372"/>
      <c r="BH97" s="373">
        <v>0</v>
      </c>
      <c r="BI97" s="372"/>
      <c r="BJ97" s="373">
        <v>0</v>
      </c>
      <c r="BK97" s="372"/>
      <c r="BL97" s="373" t="s">
        <v>700</v>
      </c>
      <c r="BM97" s="374"/>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73"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403" t="s">
        <v>700</v>
      </c>
      <c r="BC98" s="372"/>
      <c r="BD98" s="403" t="s">
        <v>700</v>
      </c>
      <c r="BE98" s="372"/>
      <c r="BF98" s="403" t="s">
        <v>700</v>
      </c>
      <c r="BG98" s="372"/>
      <c r="BH98" s="403" t="s">
        <v>700</v>
      </c>
      <c r="BI98" s="372"/>
      <c r="BJ98" s="40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374.50817999999992</v>
      </c>
      <c r="G99" s="372"/>
      <c r="H99" s="373">
        <v>319.03469999999999</v>
      </c>
      <c r="I99" s="372"/>
      <c r="J99" s="373">
        <v>190.03190999999998</v>
      </c>
      <c r="K99" s="372"/>
      <c r="L99" s="373">
        <v>265.61348999999996</v>
      </c>
      <c r="M99" s="372"/>
      <c r="N99" s="406">
        <v>55.99172999999999</v>
      </c>
      <c r="O99" s="372" t="s">
        <v>567</v>
      </c>
      <c r="P99" s="406">
        <v>0</v>
      </c>
      <c r="Q99" s="372" t="s">
        <v>567</v>
      </c>
      <c r="R99" s="406">
        <v>173.42717999999999</v>
      </c>
      <c r="S99" s="372" t="s">
        <v>567</v>
      </c>
      <c r="T99" s="373">
        <v>187.13385600000001</v>
      </c>
      <c r="U99" s="372"/>
      <c r="V99" s="373">
        <v>141.71027999999998</v>
      </c>
      <c r="W99" s="372"/>
      <c r="X99" s="406">
        <v>55.161908099999991</v>
      </c>
      <c r="Y99" s="372" t="s">
        <v>567</v>
      </c>
      <c r="Z99" s="406">
        <v>4.4092709999999995</v>
      </c>
      <c r="AA99" s="372" t="s">
        <v>567</v>
      </c>
      <c r="AB99" s="406">
        <v>196.48163489999999</v>
      </c>
      <c r="AC99" s="372" t="s">
        <v>567</v>
      </c>
      <c r="AD99" s="373">
        <v>210.12259679999997</v>
      </c>
      <c r="AE99" s="372"/>
      <c r="AF99" s="373">
        <v>224.37364260000001</v>
      </c>
      <c r="AG99" s="372"/>
      <c r="AH99" s="373">
        <v>205.58500709999998</v>
      </c>
      <c r="AI99" s="372"/>
      <c r="AJ99" s="373">
        <v>216.63285329999997</v>
      </c>
      <c r="AK99" s="372"/>
      <c r="AL99" s="373">
        <v>188.66829060000001</v>
      </c>
      <c r="AM99" s="372"/>
      <c r="AN99" s="406">
        <v>60.39250169999999</v>
      </c>
      <c r="AO99" s="372" t="s">
        <v>567</v>
      </c>
      <c r="AP99" s="373">
        <v>83.962718999999993</v>
      </c>
      <c r="AQ99" s="372"/>
      <c r="AR99" s="373">
        <v>94.860479999999981</v>
      </c>
      <c r="AS99" s="372"/>
      <c r="AT99" s="406">
        <v>145.29444517500002</v>
      </c>
      <c r="AU99" s="372" t="s">
        <v>567</v>
      </c>
      <c r="AV99" s="373">
        <v>124.51401944999999</v>
      </c>
      <c r="AW99" s="372"/>
      <c r="AX99" s="373">
        <v>122.67687502499999</v>
      </c>
      <c r="AY99" s="372"/>
      <c r="AZ99" s="373">
        <v>72.201138899999989</v>
      </c>
      <c r="BA99" s="372"/>
      <c r="BB99" s="373">
        <v>104.97133019999998</v>
      </c>
      <c r="BC99" s="372"/>
      <c r="BD99" s="373">
        <v>98.700712499999995</v>
      </c>
      <c r="BE99" s="372"/>
      <c r="BF99" s="373">
        <v>113.13915749999998</v>
      </c>
      <c r="BG99" s="372"/>
      <c r="BH99" s="373">
        <v>115.31580749999998</v>
      </c>
      <c r="BI99" s="372"/>
      <c r="BJ99" s="373">
        <v>119.104215</v>
      </c>
      <c r="BK99" s="372"/>
      <c r="BL99" s="373" t="s">
        <v>700</v>
      </c>
      <c r="BM99" s="374"/>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20.315949675565765</v>
      </c>
      <c r="G100" s="372"/>
      <c r="H100" s="373">
        <v>22.154838976361837</v>
      </c>
      <c r="I100" s="372"/>
      <c r="J100" s="373">
        <v>19.682003424328943</v>
      </c>
      <c r="K100" s="372"/>
      <c r="L100" s="373">
        <v>17.450665464733074</v>
      </c>
      <c r="M100" s="372"/>
      <c r="N100" s="373">
        <v>18.613897626650765</v>
      </c>
      <c r="O100" s="372"/>
      <c r="P100" s="373">
        <v>23.268469786691337</v>
      </c>
      <c r="Q100" s="372"/>
      <c r="R100" s="373">
        <v>24.206832279701743</v>
      </c>
      <c r="S100" s="372"/>
      <c r="T100" s="373">
        <v>26.13202264895682</v>
      </c>
      <c r="U100" s="372"/>
      <c r="V100" s="373">
        <v>25.567579836630237</v>
      </c>
      <c r="W100" s="372"/>
      <c r="X100" s="373">
        <v>19.232150628716077</v>
      </c>
      <c r="Y100" s="372"/>
      <c r="Z100" s="373">
        <v>20.934923824351678</v>
      </c>
      <c r="AA100" s="372"/>
      <c r="AB100" s="373">
        <v>27.69811575518365</v>
      </c>
      <c r="AC100" s="372"/>
      <c r="AD100" s="373">
        <v>26.348809935865201</v>
      </c>
      <c r="AE100" s="372"/>
      <c r="AF100" s="373">
        <v>30.163558233949068</v>
      </c>
      <c r="AG100" s="372"/>
      <c r="AH100" s="373">
        <v>24.461076602309397</v>
      </c>
      <c r="AI100" s="372"/>
      <c r="AJ100" s="373">
        <v>23.119983828730181</v>
      </c>
      <c r="AK100" s="372"/>
      <c r="AL100" s="373">
        <v>23.452517249607112</v>
      </c>
      <c r="AM100" s="372"/>
      <c r="AN100" s="373">
        <v>21.663084247512113</v>
      </c>
      <c r="AO100" s="372"/>
      <c r="AP100" s="373">
        <v>20.580239776065728</v>
      </c>
      <c r="AQ100" s="372"/>
      <c r="AR100" s="373">
        <v>20.996329592433124</v>
      </c>
      <c r="AS100" s="372"/>
      <c r="AT100" s="373">
        <v>25.028030013025809</v>
      </c>
      <c r="AU100" s="372"/>
      <c r="AV100" s="373">
        <v>27.497558051854018</v>
      </c>
      <c r="AW100" s="372"/>
      <c r="AX100" s="373">
        <v>29.905716240541135</v>
      </c>
      <c r="AY100" s="372"/>
      <c r="AZ100" s="373">
        <v>33.403929504613721</v>
      </c>
      <c r="BA100" s="372"/>
      <c r="BB100" s="373">
        <v>33.821577813793766</v>
      </c>
      <c r="BC100" s="372"/>
      <c r="BD100" s="406">
        <v>10.926260128907398</v>
      </c>
      <c r="BE100" s="372" t="s">
        <v>572</v>
      </c>
      <c r="BF100" s="373">
        <v>12.708369225599997</v>
      </c>
      <c r="BG100" s="372"/>
      <c r="BH100" s="406">
        <v>24.799423258799994</v>
      </c>
      <c r="BI100" s="372" t="s">
        <v>567</v>
      </c>
      <c r="BJ100" s="373">
        <v>29.038072477499981</v>
      </c>
      <c r="BK100" s="372"/>
      <c r="BL100" s="373" t="s">
        <v>700</v>
      </c>
      <c r="BM100" s="374"/>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9"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401" t="s">
        <v>700</v>
      </c>
      <c r="BC101" s="372"/>
      <c r="BD101" s="401" t="s">
        <v>700</v>
      </c>
      <c r="BE101" s="372"/>
      <c r="BF101" s="401" t="s">
        <v>700</v>
      </c>
      <c r="BG101" s="372"/>
      <c r="BH101" s="401" t="s">
        <v>700</v>
      </c>
      <c r="BI101" s="372"/>
      <c r="BJ101" s="401"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73"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403" t="s">
        <v>700</v>
      </c>
      <c r="BC102" s="372"/>
      <c r="BD102" s="403" t="s">
        <v>700</v>
      </c>
      <c r="BE102" s="372"/>
      <c r="BF102" s="403" t="s">
        <v>700</v>
      </c>
      <c r="BG102" s="372"/>
      <c r="BH102" s="403" t="s">
        <v>700</v>
      </c>
      <c r="BI102" s="372"/>
      <c r="BJ102" s="40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0.31507312453644448</v>
      </c>
      <c r="G103" s="372"/>
      <c r="H103" s="373">
        <v>0.33694822482306547</v>
      </c>
      <c r="I103" s="372"/>
      <c r="J103" s="373">
        <v>0.35169301073054643</v>
      </c>
      <c r="K103" s="372"/>
      <c r="L103" s="373">
        <v>0.36714202521868317</v>
      </c>
      <c r="M103" s="372"/>
      <c r="N103" s="373">
        <v>0.3672552048120028</v>
      </c>
      <c r="O103" s="372"/>
      <c r="P103" s="373">
        <v>0.37224139467325335</v>
      </c>
      <c r="Q103" s="372"/>
      <c r="R103" s="373">
        <v>0.38490493361468903</v>
      </c>
      <c r="S103" s="372"/>
      <c r="T103" s="373">
        <v>0.40319601344618661</v>
      </c>
      <c r="U103" s="372"/>
      <c r="V103" s="373">
        <v>0.42228563818610643</v>
      </c>
      <c r="W103" s="372"/>
      <c r="X103" s="373">
        <v>0.44405384663459219</v>
      </c>
      <c r="Y103" s="372"/>
      <c r="Z103" s="373">
        <v>0.53600313885219764</v>
      </c>
      <c r="AA103" s="372"/>
      <c r="AB103" s="406">
        <v>4.9087016577462386</v>
      </c>
      <c r="AC103" s="372" t="s">
        <v>565</v>
      </c>
      <c r="AD103" s="373">
        <v>5.1542330666105265</v>
      </c>
      <c r="AE103" s="372"/>
      <c r="AF103" s="373">
        <v>5.427204304659198</v>
      </c>
      <c r="AG103" s="372"/>
      <c r="AH103" s="373">
        <v>4.9791484017472225</v>
      </c>
      <c r="AI103" s="372"/>
      <c r="AJ103" s="373">
        <v>5.0541905796823174</v>
      </c>
      <c r="AK103" s="372"/>
      <c r="AL103" s="406">
        <v>12.833132344502397</v>
      </c>
      <c r="AM103" s="372" t="s">
        <v>567</v>
      </c>
      <c r="AN103" s="373">
        <v>17.043009091807999</v>
      </c>
      <c r="AO103" s="372"/>
      <c r="AP103" s="406">
        <v>52.862936923383991</v>
      </c>
      <c r="AQ103" s="372" t="s">
        <v>565</v>
      </c>
      <c r="AR103" s="373">
        <v>67.875907267302381</v>
      </c>
      <c r="AS103" s="372"/>
      <c r="AT103" s="373">
        <v>96.267154089648173</v>
      </c>
      <c r="AU103" s="372"/>
      <c r="AV103" s="373">
        <v>73.635255579044141</v>
      </c>
      <c r="AW103" s="372"/>
      <c r="AX103" s="373">
        <v>72.595346319567597</v>
      </c>
      <c r="AY103" s="372"/>
      <c r="AZ103" s="373">
        <v>39.548414404780779</v>
      </c>
      <c r="BA103" s="372"/>
      <c r="BB103" s="406">
        <v>64.801852199954055</v>
      </c>
      <c r="BC103" s="372" t="s">
        <v>565</v>
      </c>
      <c r="BD103" s="373">
        <v>83.0391975</v>
      </c>
      <c r="BE103" s="372"/>
      <c r="BF103" s="373">
        <v>89.931922499999999</v>
      </c>
      <c r="BG103" s="372"/>
      <c r="BH103" s="373">
        <v>81.709022499999989</v>
      </c>
      <c r="BI103" s="372"/>
      <c r="BJ103" s="373">
        <v>82.204522290987569</v>
      </c>
      <c r="BK103" s="372"/>
      <c r="BL103" s="373" t="s">
        <v>700</v>
      </c>
      <c r="BM103" s="374"/>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37.597425639637358</v>
      </c>
      <c r="G104" s="372"/>
      <c r="H104" s="373">
        <v>41.040666380067073</v>
      </c>
      <c r="I104" s="372"/>
      <c r="J104" s="373">
        <v>36.458445762264013</v>
      </c>
      <c r="K104" s="372"/>
      <c r="L104" s="373">
        <v>32.34174467324835</v>
      </c>
      <c r="M104" s="372"/>
      <c r="N104" s="373">
        <v>34.472745084106144</v>
      </c>
      <c r="O104" s="372"/>
      <c r="P104" s="373">
        <v>42.991117730836677</v>
      </c>
      <c r="Q104" s="372"/>
      <c r="R104" s="373">
        <v>44.680702833071621</v>
      </c>
      <c r="S104" s="372"/>
      <c r="T104" s="373">
        <v>48.217007395279417</v>
      </c>
      <c r="U104" s="372"/>
      <c r="V104" s="373">
        <v>47.323927509741701</v>
      </c>
      <c r="W104" s="372"/>
      <c r="X104" s="373">
        <v>35.939968996379875</v>
      </c>
      <c r="Y104" s="372"/>
      <c r="Z104" s="406">
        <v>5.5279004442339996</v>
      </c>
      <c r="AA104" s="372" t="s">
        <v>1144</v>
      </c>
      <c r="AB104" s="406">
        <v>8.7216780709449999</v>
      </c>
      <c r="AC104" s="372" t="s">
        <v>565</v>
      </c>
      <c r="AD104" s="373">
        <v>10.1751854969534</v>
      </c>
      <c r="AE104" s="372"/>
      <c r="AF104" s="373">
        <v>11.770759994606198</v>
      </c>
      <c r="AG104" s="372"/>
      <c r="AH104" s="373">
        <v>7.5221884746940386</v>
      </c>
      <c r="AI104" s="372"/>
      <c r="AJ104" s="406">
        <v>3.0184752705730005</v>
      </c>
      <c r="AK104" s="372" t="s">
        <v>565</v>
      </c>
      <c r="AL104" s="373">
        <v>2.405075721482</v>
      </c>
      <c r="AM104" s="372"/>
      <c r="AN104" s="373">
        <v>2.2142534046606399</v>
      </c>
      <c r="AO104" s="372"/>
      <c r="AP104" s="373">
        <v>1.8805481697466799</v>
      </c>
      <c r="AQ104" s="372"/>
      <c r="AR104" s="373">
        <v>2.1310522918285999</v>
      </c>
      <c r="AS104" s="372"/>
      <c r="AT104" s="373">
        <v>2.2193320181059999</v>
      </c>
      <c r="AU104" s="372"/>
      <c r="AV104" s="373">
        <v>2.0360260666437995</v>
      </c>
      <c r="AW104" s="372"/>
      <c r="AX104" s="373">
        <v>2.2398014966529995</v>
      </c>
      <c r="AY104" s="372"/>
      <c r="AZ104" s="373">
        <v>1.8485878208867994</v>
      </c>
      <c r="BA104" s="372"/>
      <c r="BB104" s="373">
        <v>1.1819083416125999</v>
      </c>
      <c r="BC104" s="372"/>
      <c r="BD104" s="406">
        <v>0.48362563620140003</v>
      </c>
      <c r="BE104" s="372" t="s">
        <v>572</v>
      </c>
      <c r="BF104" s="406">
        <v>0.83706236179999993</v>
      </c>
      <c r="BG104" s="372" t="s">
        <v>567</v>
      </c>
      <c r="BH104" s="373">
        <v>0.83525942779999984</v>
      </c>
      <c r="BI104" s="372"/>
      <c r="BJ104" s="373">
        <v>0.94949982890000006</v>
      </c>
      <c r="BK104" s="372"/>
      <c r="BL104" s="373" t="s">
        <v>700</v>
      </c>
      <c r="BM104" s="374"/>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1316.0804322518738</v>
      </c>
      <c r="G105" s="372"/>
      <c r="H105" s="389">
        <v>1137.298463254499</v>
      </c>
      <c r="I105" s="372"/>
      <c r="J105" s="389">
        <v>699.04637808110988</v>
      </c>
      <c r="K105" s="372"/>
      <c r="L105" s="389">
        <v>943.54718488245749</v>
      </c>
      <c r="M105" s="372"/>
      <c r="N105" s="389">
        <v>248.6854254221843</v>
      </c>
      <c r="O105" s="372"/>
      <c r="P105" s="389">
        <v>77.561565955665046</v>
      </c>
      <c r="Q105" s="372"/>
      <c r="R105" s="389">
        <v>658.78004093233847</v>
      </c>
      <c r="S105" s="372"/>
      <c r="T105" s="389">
        <v>710.88626216320813</v>
      </c>
      <c r="U105" s="372"/>
      <c r="V105" s="389">
        <v>557.59286612202482</v>
      </c>
      <c r="W105" s="372"/>
      <c r="X105" s="389">
        <v>247.98019576240569</v>
      </c>
      <c r="Y105" s="372"/>
      <c r="Z105" s="389">
        <v>84.480649414494266</v>
      </c>
      <c r="AA105" s="372"/>
      <c r="AB105" s="389">
        <v>747.26583551723195</v>
      </c>
      <c r="AC105" s="372"/>
      <c r="AD105" s="389">
        <v>788.23802245288255</v>
      </c>
      <c r="AE105" s="372"/>
      <c r="AF105" s="389">
        <v>848.4573361132027</v>
      </c>
      <c r="AG105" s="372"/>
      <c r="AH105" s="389">
        <v>766.82027900763489</v>
      </c>
      <c r="AI105" s="372"/>
      <c r="AJ105" s="389">
        <v>799.17612376242698</v>
      </c>
      <c r="AK105" s="372"/>
      <c r="AL105" s="389">
        <v>707.06935949871979</v>
      </c>
      <c r="AM105" s="372"/>
      <c r="AN105" s="389">
        <v>273.51861982504994</v>
      </c>
      <c r="AO105" s="372"/>
      <c r="AP105" s="389">
        <v>348.476529253585</v>
      </c>
      <c r="AQ105" s="372"/>
      <c r="AR105" s="389">
        <v>386.18936530810822</v>
      </c>
      <c r="AS105" s="372"/>
      <c r="AT105" s="389">
        <v>567.74158396010114</v>
      </c>
      <c r="AU105" s="372"/>
      <c r="AV105" s="389">
        <v>506.70525833949023</v>
      </c>
      <c r="AW105" s="372"/>
      <c r="AX105" s="389">
        <v>508.60863755179707</v>
      </c>
      <c r="AY105" s="372"/>
      <c r="AZ105" s="389">
        <v>352.0168946820985</v>
      </c>
      <c r="BA105" s="372"/>
      <c r="BB105" s="389">
        <v>462.64302671263323</v>
      </c>
      <c r="BC105" s="372"/>
      <c r="BD105" s="389">
        <v>365.42324209637979</v>
      </c>
      <c r="BE105" s="372"/>
      <c r="BF105" s="389">
        <v>419.49175575198745</v>
      </c>
      <c r="BG105" s="372"/>
      <c r="BH105" s="389">
        <v>467.05076919599293</v>
      </c>
      <c r="BI105" s="372"/>
      <c r="BJ105" s="389">
        <v>493.80762492496154</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623</v>
      </c>
      <c r="E106" s="585"/>
      <c r="F106" s="369">
        <v>112552.59039226225</v>
      </c>
      <c r="G106" s="372"/>
      <c r="H106" s="370">
        <v>112260.64002323055</v>
      </c>
      <c r="I106" s="372"/>
      <c r="J106" s="370">
        <v>112452.19114934209</v>
      </c>
      <c r="K106" s="372"/>
      <c r="L106" s="370">
        <v>112181.6309329332</v>
      </c>
      <c r="M106" s="372"/>
      <c r="N106" s="370">
        <v>108060.8567041981</v>
      </c>
      <c r="O106" s="372"/>
      <c r="P106" s="370">
        <v>110322.29433796628</v>
      </c>
      <c r="Q106" s="372"/>
      <c r="R106" s="370">
        <v>111917.13601632381</v>
      </c>
      <c r="S106" s="372"/>
      <c r="T106" s="370">
        <v>105150.92364454188</v>
      </c>
      <c r="U106" s="372"/>
      <c r="V106" s="370">
        <v>102966.95877659142</v>
      </c>
      <c r="W106" s="372"/>
      <c r="X106" s="370">
        <v>102738.89102145961</v>
      </c>
      <c r="Y106" s="372"/>
      <c r="Z106" s="370">
        <v>106432.21941427012</v>
      </c>
      <c r="AA106" s="372"/>
      <c r="AB106" s="370">
        <v>99863.801917402889</v>
      </c>
      <c r="AC106" s="372"/>
      <c r="AD106" s="370">
        <v>99030.817077302869</v>
      </c>
      <c r="AE106" s="372"/>
      <c r="AF106" s="370">
        <v>100332.15444225367</v>
      </c>
      <c r="AG106" s="372"/>
      <c r="AH106" s="370">
        <v>89876.567206019099</v>
      </c>
      <c r="AI106" s="372"/>
      <c r="AJ106" s="370">
        <v>88175.611902522927</v>
      </c>
      <c r="AK106" s="372"/>
      <c r="AL106" s="370">
        <v>80704.919375353391</v>
      </c>
      <c r="AM106" s="372"/>
      <c r="AN106" s="370">
        <v>77233.155671426925</v>
      </c>
      <c r="AO106" s="372"/>
      <c r="AP106" s="370">
        <v>69209.13011167552</v>
      </c>
      <c r="AQ106" s="372"/>
      <c r="AR106" s="370">
        <v>66568.685286722073</v>
      </c>
      <c r="AS106" s="372"/>
      <c r="AT106" s="370">
        <v>67845.202019340257</v>
      </c>
      <c r="AU106" s="372"/>
      <c r="AV106" s="370">
        <v>64448.455153986615</v>
      </c>
      <c r="AW106" s="372"/>
      <c r="AX106" s="370">
        <v>63916.252128986845</v>
      </c>
      <c r="AY106" s="372"/>
      <c r="AZ106" s="370">
        <v>63135.864472570094</v>
      </c>
      <c r="BA106" s="372"/>
      <c r="BB106" s="370">
        <v>59384.218825990451</v>
      </c>
      <c r="BC106" s="372"/>
      <c r="BD106" s="370">
        <v>56481.44832488495</v>
      </c>
      <c r="BE106" s="372"/>
      <c r="BF106" s="370">
        <v>58803.731725307945</v>
      </c>
      <c r="BG106" s="372"/>
      <c r="BH106" s="370">
        <v>54615.199170544372</v>
      </c>
      <c r="BI106" s="372"/>
      <c r="BJ106" s="370">
        <v>51342.14426367679</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30">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1300-000000000000}"/>
    <dataValidation type="textLength" allowBlank="1" showInputMessage="1" showErrorMessage="1" prompt="Please select your country in worksheet &quot;Intro&quot; (for all pollutant sheets)" sqref="D1" xr:uid="{00000000-0002-0000-13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13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13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4321"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4322"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4323"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4324"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MODEL16">
    <tabColor theme="9" tint="0.39997558519241921"/>
  </sheetPr>
  <dimension ref="A1:CT144"/>
  <sheetViews>
    <sheetView showGridLines="0" showOutlineSymbols="0" zoomScale="80" zoomScaleNormal="80" zoomScaleSheetLayoutView="80" workbookViewId="0">
      <pane xSplit="5" ySplit="4" topLeftCell="AC5" activePane="bottomRight" state="frozen"/>
      <selection activeCell="BP107" sqref="BP107"/>
      <selection pane="topRight" activeCell="BP107" sqref="BP107"/>
      <selection pane="bottomLeft" activeCell="BP107" sqref="BP107"/>
      <selection pane="bottomRight" activeCell="AP46" sqref="AP46"/>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1.453125"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995</v>
      </c>
      <c r="E2" s="9" t="s">
        <v>996</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653</v>
      </c>
      <c r="B3" s="626" t="s">
        <v>194</v>
      </c>
      <c r="C3" s="627" t="s">
        <v>195</v>
      </c>
      <c r="D3" s="628" t="s">
        <v>641</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27431.14480821299</v>
      </c>
      <c r="G5" s="393"/>
      <c r="H5" s="368">
        <v>27790.421971803655</v>
      </c>
      <c r="I5" s="393"/>
      <c r="J5" s="368">
        <v>27716.851544634508</v>
      </c>
      <c r="K5" s="393"/>
      <c r="L5" s="368">
        <v>27804.674566047888</v>
      </c>
      <c r="M5" s="393"/>
      <c r="N5" s="368">
        <v>26142.136165423955</v>
      </c>
      <c r="O5" s="393"/>
      <c r="P5" s="368">
        <v>23395.621437004309</v>
      </c>
      <c r="Q5" s="393"/>
      <c r="R5" s="368">
        <v>25448.014789238441</v>
      </c>
      <c r="S5" s="393"/>
      <c r="T5" s="368">
        <v>26903.039012377005</v>
      </c>
      <c r="U5" s="393"/>
      <c r="V5" s="368">
        <v>27427.766262680754</v>
      </c>
      <c r="W5" s="393"/>
      <c r="X5" s="368">
        <v>30212.91859192423</v>
      </c>
      <c r="Y5" s="393"/>
      <c r="Z5" s="368">
        <v>35687.099296042172</v>
      </c>
      <c r="AA5" s="393"/>
      <c r="AB5" s="368">
        <v>33951.12394962721</v>
      </c>
      <c r="AC5" s="393"/>
      <c r="AD5" s="368">
        <v>37159.927107712145</v>
      </c>
      <c r="AE5" s="393"/>
      <c r="AF5" s="368">
        <v>40014.831098764284</v>
      </c>
      <c r="AG5" s="393"/>
      <c r="AH5" s="368">
        <v>35152.405935293762</v>
      </c>
      <c r="AI5" s="393"/>
      <c r="AJ5" s="368">
        <v>29304.221061210545</v>
      </c>
      <c r="AK5" s="393"/>
      <c r="AL5" s="368">
        <v>22876.377885351201</v>
      </c>
      <c r="AM5" s="393"/>
      <c r="AN5" s="368">
        <v>23700.534523621613</v>
      </c>
      <c r="AO5" s="393"/>
      <c r="AP5" s="368">
        <v>6604.5556252533224</v>
      </c>
      <c r="AQ5" s="393"/>
      <c r="AR5" s="368">
        <v>8072.9345156193403</v>
      </c>
      <c r="AS5" s="393"/>
      <c r="AT5" s="368">
        <v>11203.911790832744</v>
      </c>
      <c r="AU5" s="393"/>
      <c r="AV5" s="368">
        <v>10988.8248141763</v>
      </c>
      <c r="AW5" s="393"/>
      <c r="AX5" s="368">
        <v>10411.985331346219</v>
      </c>
      <c r="AY5" s="393"/>
      <c r="AZ5" s="368">
        <v>10354.388884176844</v>
      </c>
      <c r="BA5" s="393"/>
      <c r="BB5" s="368">
        <v>10193.475294693344</v>
      </c>
      <c r="BC5" s="393"/>
      <c r="BD5" s="368">
        <v>8038.0373337984702</v>
      </c>
      <c r="BE5" s="393"/>
      <c r="BF5" s="368">
        <v>8193.2345774112582</v>
      </c>
      <c r="BG5" s="393"/>
      <c r="BH5" s="368">
        <v>7862.1867010566402</v>
      </c>
      <c r="BI5" s="393"/>
      <c r="BJ5" s="368">
        <v>6129.0949110223119</v>
      </c>
      <c r="BK5" s="393"/>
      <c r="BL5" s="368" t="s">
        <v>700</v>
      </c>
      <c r="BM5" s="397"/>
      <c r="CJ5" s="303" t="s">
        <v>330</v>
      </c>
      <c r="CK5" s="303" t="s">
        <v>710</v>
      </c>
      <c r="CL5" s="303" t="s">
        <v>944</v>
      </c>
      <c r="CM5" s="303" t="s">
        <v>945</v>
      </c>
      <c r="CN5" s="303" t="s">
        <v>946</v>
      </c>
      <c r="CO5" s="303" t="s">
        <v>119</v>
      </c>
      <c r="CP5" s="303" t="s">
        <v>947</v>
      </c>
      <c r="CQ5" s="310" t="s">
        <v>653</v>
      </c>
      <c r="CR5" s="315">
        <v>0</v>
      </c>
      <c r="CS5" s="303" t="s">
        <v>948</v>
      </c>
      <c r="CT5" s="303" t="s">
        <v>949</v>
      </c>
    </row>
    <row r="6" spans="1:98" s="12" customFormat="1" ht="20.149999999999999" customHeight="1">
      <c r="A6" s="33"/>
      <c r="B6" s="199" t="str">
        <f>Parameters!Q5</f>
        <v>A</v>
      </c>
      <c r="C6" s="200"/>
      <c r="D6" s="621" t="str">
        <f>Parameters!S5</f>
        <v>Agriculture, forestry and fishing</v>
      </c>
      <c r="E6" s="622"/>
      <c r="F6" s="369">
        <v>1251.7890545533935</v>
      </c>
      <c r="G6" s="372"/>
      <c r="H6" s="370">
        <v>1256.9831223046301</v>
      </c>
      <c r="I6" s="372"/>
      <c r="J6" s="370">
        <v>1269.0608859717147</v>
      </c>
      <c r="K6" s="372"/>
      <c r="L6" s="370">
        <v>1264.6911964019491</v>
      </c>
      <c r="M6" s="372"/>
      <c r="N6" s="370">
        <v>1169.0442367226995</v>
      </c>
      <c r="O6" s="372"/>
      <c r="P6" s="370">
        <v>1056.1645947144498</v>
      </c>
      <c r="Q6" s="372"/>
      <c r="R6" s="370">
        <v>1163.3527345246659</v>
      </c>
      <c r="S6" s="372"/>
      <c r="T6" s="370">
        <v>1247.3471100107374</v>
      </c>
      <c r="U6" s="372"/>
      <c r="V6" s="370">
        <v>1274.2711167182529</v>
      </c>
      <c r="W6" s="372"/>
      <c r="X6" s="370">
        <v>1319.768389784083</v>
      </c>
      <c r="Y6" s="372"/>
      <c r="Z6" s="370">
        <v>1450.9444857220981</v>
      </c>
      <c r="AA6" s="372"/>
      <c r="AB6" s="370">
        <v>1296.3137734317249</v>
      </c>
      <c r="AC6" s="372"/>
      <c r="AD6" s="370">
        <v>1362.4125881189809</v>
      </c>
      <c r="AE6" s="372"/>
      <c r="AF6" s="370">
        <v>1283.4171559429078</v>
      </c>
      <c r="AG6" s="372"/>
      <c r="AH6" s="370">
        <v>1184.6954512214675</v>
      </c>
      <c r="AI6" s="372"/>
      <c r="AJ6" s="370">
        <v>756.21994898100183</v>
      </c>
      <c r="AK6" s="372"/>
      <c r="AL6" s="370">
        <v>459.65992005072547</v>
      </c>
      <c r="AM6" s="372"/>
      <c r="AN6" s="370">
        <v>574.71553383431205</v>
      </c>
      <c r="AO6" s="372"/>
      <c r="AP6" s="370">
        <v>230.91075450747394</v>
      </c>
      <c r="AQ6" s="372"/>
      <c r="AR6" s="370">
        <v>255.23549574734446</v>
      </c>
      <c r="AS6" s="372"/>
      <c r="AT6" s="370">
        <v>371.32328111887733</v>
      </c>
      <c r="AU6" s="372"/>
      <c r="AV6" s="370">
        <v>349.21649983817389</v>
      </c>
      <c r="AW6" s="372"/>
      <c r="AX6" s="370">
        <v>320.18058857828902</v>
      </c>
      <c r="AY6" s="372"/>
      <c r="AZ6" s="370">
        <v>317.87831188580668</v>
      </c>
      <c r="BA6" s="372"/>
      <c r="BB6" s="370">
        <v>348.43602724557417</v>
      </c>
      <c r="BC6" s="372"/>
      <c r="BD6" s="370">
        <v>302.71064317299931</v>
      </c>
      <c r="BE6" s="372"/>
      <c r="BF6" s="370">
        <v>303.7151594546736</v>
      </c>
      <c r="BG6" s="372"/>
      <c r="BH6" s="370">
        <v>290.60731738991194</v>
      </c>
      <c r="BI6" s="372"/>
      <c r="BJ6" s="370">
        <v>243.50526028263621</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892.13877664078757</v>
      </c>
      <c r="G7" s="372"/>
      <c r="H7" s="373">
        <v>954.38363282321939</v>
      </c>
      <c r="I7" s="372"/>
      <c r="J7" s="373">
        <v>966.97220429478978</v>
      </c>
      <c r="K7" s="372"/>
      <c r="L7" s="373">
        <v>978.44130178936962</v>
      </c>
      <c r="M7" s="372"/>
      <c r="N7" s="373">
        <v>857.89095296210644</v>
      </c>
      <c r="O7" s="372"/>
      <c r="P7" s="373">
        <v>810.39987223147955</v>
      </c>
      <c r="Q7" s="372"/>
      <c r="R7" s="373">
        <v>928.98394871365088</v>
      </c>
      <c r="S7" s="372"/>
      <c r="T7" s="373">
        <v>1000.6936223310992</v>
      </c>
      <c r="U7" s="372"/>
      <c r="V7" s="373">
        <v>1027.1890479552892</v>
      </c>
      <c r="W7" s="372"/>
      <c r="X7" s="373">
        <v>1036.992806080189</v>
      </c>
      <c r="Y7" s="372"/>
      <c r="Z7" s="373">
        <v>1122.6963828849662</v>
      </c>
      <c r="AA7" s="372"/>
      <c r="AB7" s="373">
        <v>993.92570468335612</v>
      </c>
      <c r="AC7" s="372"/>
      <c r="AD7" s="373">
        <v>1045.5737951997642</v>
      </c>
      <c r="AE7" s="372"/>
      <c r="AF7" s="373">
        <v>972.11819668483508</v>
      </c>
      <c r="AG7" s="372"/>
      <c r="AH7" s="373">
        <v>898.69879673013202</v>
      </c>
      <c r="AI7" s="372"/>
      <c r="AJ7" s="373">
        <v>556.77438899669869</v>
      </c>
      <c r="AK7" s="372"/>
      <c r="AL7" s="373">
        <v>351.30600579196113</v>
      </c>
      <c r="AM7" s="372"/>
      <c r="AN7" s="373">
        <v>438.028943062591</v>
      </c>
      <c r="AO7" s="372"/>
      <c r="AP7" s="373">
        <v>139.16557150763936</v>
      </c>
      <c r="AQ7" s="372"/>
      <c r="AR7" s="373">
        <v>151.59342767704015</v>
      </c>
      <c r="AS7" s="372"/>
      <c r="AT7" s="373">
        <v>221.20803897514682</v>
      </c>
      <c r="AU7" s="372"/>
      <c r="AV7" s="373">
        <v>208.72288955085858</v>
      </c>
      <c r="AW7" s="372"/>
      <c r="AX7" s="373">
        <v>192.61348355110508</v>
      </c>
      <c r="AY7" s="372"/>
      <c r="AZ7" s="373">
        <v>193.73591908865234</v>
      </c>
      <c r="BA7" s="372"/>
      <c r="BB7" s="373">
        <v>229.83293415283239</v>
      </c>
      <c r="BC7" s="372"/>
      <c r="BD7" s="373">
        <v>203.22110916790825</v>
      </c>
      <c r="BE7" s="372"/>
      <c r="BF7" s="373">
        <v>202.5319432493848</v>
      </c>
      <c r="BG7" s="372"/>
      <c r="BH7" s="373">
        <v>193.89286560218079</v>
      </c>
      <c r="BI7" s="372"/>
      <c r="BJ7" s="373">
        <v>145.09014430293826</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357.81554521000277</v>
      </c>
      <c r="G8" s="372"/>
      <c r="H8" s="373">
        <v>300.16157299366364</v>
      </c>
      <c r="I8" s="372"/>
      <c r="J8" s="373">
        <v>300.64656703377528</v>
      </c>
      <c r="K8" s="372"/>
      <c r="L8" s="373">
        <v>284.9424984688572</v>
      </c>
      <c r="M8" s="372"/>
      <c r="N8" s="373">
        <v>309.43852202936961</v>
      </c>
      <c r="O8" s="372"/>
      <c r="P8" s="373">
        <v>244.98739600173789</v>
      </c>
      <c r="Q8" s="372"/>
      <c r="R8" s="373">
        <v>232.93389210309303</v>
      </c>
      <c r="S8" s="372"/>
      <c r="T8" s="373">
        <v>245.3411132255342</v>
      </c>
      <c r="U8" s="372"/>
      <c r="V8" s="373">
        <v>246.18442621633906</v>
      </c>
      <c r="W8" s="372"/>
      <c r="X8" s="373">
        <v>281.75742273683869</v>
      </c>
      <c r="Y8" s="372"/>
      <c r="Z8" s="373">
        <v>327.20652632665826</v>
      </c>
      <c r="AA8" s="372"/>
      <c r="AB8" s="373">
        <v>300.54893561723804</v>
      </c>
      <c r="AC8" s="372"/>
      <c r="AD8" s="373">
        <v>313.84116162563942</v>
      </c>
      <c r="AE8" s="372"/>
      <c r="AF8" s="373">
        <v>308.39088197430794</v>
      </c>
      <c r="AG8" s="372"/>
      <c r="AH8" s="373">
        <v>285.04952954698769</v>
      </c>
      <c r="AI8" s="372"/>
      <c r="AJ8" s="373">
        <v>198.92433407811816</v>
      </c>
      <c r="AK8" s="372"/>
      <c r="AL8" s="373">
        <v>107.87535694155373</v>
      </c>
      <c r="AM8" s="372"/>
      <c r="AN8" s="373">
        <v>136.08040548362882</v>
      </c>
      <c r="AO8" s="372"/>
      <c r="AP8" s="373">
        <v>90.27286377935161</v>
      </c>
      <c r="AQ8" s="372"/>
      <c r="AR8" s="373">
        <v>101.80338488582144</v>
      </c>
      <c r="AS8" s="372"/>
      <c r="AT8" s="373">
        <v>147.53971767122493</v>
      </c>
      <c r="AU8" s="372"/>
      <c r="AV8" s="373">
        <v>138.21913007996986</v>
      </c>
      <c r="AW8" s="372"/>
      <c r="AX8" s="373">
        <v>125.43006240911866</v>
      </c>
      <c r="AY8" s="372"/>
      <c r="AZ8" s="373">
        <v>122.27342450052464</v>
      </c>
      <c r="BA8" s="372"/>
      <c r="BB8" s="373">
        <v>116.64710292523293</v>
      </c>
      <c r="BC8" s="372"/>
      <c r="BD8" s="373">
        <v>97.561557033108386</v>
      </c>
      <c r="BE8" s="372"/>
      <c r="BF8" s="373">
        <v>99.458022389294982</v>
      </c>
      <c r="BG8" s="372"/>
      <c r="BH8" s="373">
        <v>95.05248948078993</v>
      </c>
      <c r="BI8" s="372"/>
      <c r="BJ8" s="373">
        <v>97.254790179381317</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1.8347327026031623</v>
      </c>
      <c r="G9" s="372"/>
      <c r="H9" s="373">
        <v>2.4379164877471391</v>
      </c>
      <c r="I9" s="372"/>
      <c r="J9" s="373">
        <v>1.4421146431496763</v>
      </c>
      <c r="K9" s="372"/>
      <c r="L9" s="373">
        <v>1.3073961437224715</v>
      </c>
      <c r="M9" s="372"/>
      <c r="N9" s="373">
        <v>1.714761731223359</v>
      </c>
      <c r="O9" s="372"/>
      <c r="P9" s="373">
        <v>0.77732648123237824</v>
      </c>
      <c r="Q9" s="372"/>
      <c r="R9" s="373">
        <v>1.434893707922086</v>
      </c>
      <c r="S9" s="372"/>
      <c r="T9" s="373">
        <v>1.312374454103898</v>
      </c>
      <c r="U9" s="372"/>
      <c r="V9" s="373">
        <v>0.89764254662470744</v>
      </c>
      <c r="W9" s="372"/>
      <c r="X9" s="373">
        <v>1.0181609670553842</v>
      </c>
      <c r="Y9" s="372"/>
      <c r="Z9" s="373">
        <v>1.0415765104737935</v>
      </c>
      <c r="AA9" s="372"/>
      <c r="AB9" s="373">
        <v>1.8391331311305883</v>
      </c>
      <c r="AC9" s="372"/>
      <c r="AD9" s="373">
        <v>2.9976312935773062</v>
      </c>
      <c r="AE9" s="372"/>
      <c r="AF9" s="373">
        <v>2.9080772837647157</v>
      </c>
      <c r="AG9" s="372"/>
      <c r="AH9" s="373">
        <v>0.94712494434760885</v>
      </c>
      <c r="AI9" s="372"/>
      <c r="AJ9" s="373">
        <v>0.52122590618495823</v>
      </c>
      <c r="AK9" s="372"/>
      <c r="AL9" s="373">
        <v>0.47855731721062483</v>
      </c>
      <c r="AM9" s="372"/>
      <c r="AN9" s="373">
        <v>0.60618528809225469</v>
      </c>
      <c r="AO9" s="372"/>
      <c r="AP9" s="373">
        <v>1.4723192204829711</v>
      </c>
      <c r="AQ9" s="372"/>
      <c r="AR9" s="373">
        <v>1.8386831844828488</v>
      </c>
      <c r="AS9" s="372"/>
      <c r="AT9" s="373">
        <v>2.5755244725056183</v>
      </c>
      <c r="AU9" s="372"/>
      <c r="AV9" s="373">
        <v>2.2744802073454666</v>
      </c>
      <c r="AW9" s="372"/>
      <c r="AX9" s="373">
        <v>2.1370426180652604</v>
      </c>
      <c r="AY9" s="372"/>
      <c r="AZ9" s="373">
        <v>1.8689682966297165</v>
      </c>
      <c r="BA9" s="372"/>
      <c r="BB9" s="373">
        <v>1.9559901675088718</v>
      </c>
      <c r="BC9" s="372"/>
      <c r="BD9" s="373">
        <v>1.9279769719826989</v>
      </c>
      <c r="BE9" s="372"/>
      <c r="BF9" s="373">
        <v>1.7251938159938238</v>
      </c>
      <c r="BG9" s="372"/>
      <c r="BH9" s="373">
        <v>1.6619623069412437</v>
      </c>
      <c r="BI9" s="372"/>
      <c r="BJ9" s="373">
        <v>1.1603258003166455</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170.07224163802462</v>
      </c>
      <c r="G10" s="372"/>
      <c r="H10" s="370">
        <v>165.34464704446503</v>
      </c>
      <c r="I10" s="372"/>
      <c r="J10" s="370">
        <v>164.47693645928851</v>
      </c>
      <c r="K10" s="372"/>
      <c r="L10" s="370">
        <v>164.31491014633218</v>
      </c>
      <c r="M10" s="372"/>
      <c r="N10" s="370">
        <v>159.94477142832622</v>
      </c>
      <c r="O10" s="372"/>
      <c r="P10" s="370">
        <v>136.954221000601</v>
      </c>
      <c r="Q10" s="372"/>
      <c r="R10" s="370">
        <v>147.28794510601534</v>
      </c>
      <c r="S10" s="372"/>
      <c r="T10" s="370">
        <v>150.22942511466948</v>
      </c>
      <c r="U10" s="372"/>
      <c r="V10" s="370">
        <v>154.79479467068131</v>
      </c>
      <c r="W10" s="372"/>
      <c r="X10" s="370">
        <v>156.76604440286729</v>
      </c>
      <c r="Y10" s="372"/>
      <c r="Z10" s="370">
        <v>173.87533851767688</v>
      </c>
      <c r="AA10" s="372"/>
      <c r="AB10" s="370">
        <v>150.96234728840003</v>
      </c>
      <c r="AC10" s="372"/>
      <c r="AD10" s="370">
        <v>163.80155567146122</v>
      </c>
      <c r="AE10" s="372"/>
      <c r="AF10" s="370">
        <v>161.77666433651837</v>
      </c>
      <c r="AG10" s="372"/>
      <c r="AH10" s="370">
        <v>161.2137628746631</v>
      </c>
      <c r="AI10" s="372"/>
      <c r="AJ10" s="370">
        <v>112.7546926666261</v>
      </c>
      <c r="AK10" s="372"/>
      <c r="AL10" s="370">
        <v>88.340410158695008</v>
      </c>
      <c r="AM10" s="372"/>
      <c r="AN10" s="370">
        <v>94.700269497945968</v>
      </c>
      <c r="AO10" s="372"/>
      <c r="AP10" s="370">
        <v>16.445882889104613</v>
      </c>
      <c r="AQ10" s="372"/>
      <c r="AR10" s="370">
        <v>18.193156919065569</v>
      </c>
      <c r="AS10" s="372"/>
      <c r="AT10" s="370">
        <v>26.810034824121072</v>
      </c>
      <c r="AU10" s="372"/>
      <c r="AV10" s="370">
        <v>23.483743924809403</v>
      </c>
      <c r="AW10" s="372"/>
      <c r="AX10" s="370">
        <v>20.586908692420288</v>
      </c>
      <c r="AY10" s="372"/>
      <c r="AZ10" s="370">
        <v>20.71413526770019</v>
      </c>
      <c r="BA10" s="372"/>
      <c r="BB10" s="370">
        <v>19.705000845038729</v>
      </c>
      <c r="BC10" s="372"/>
      <c r="BD10" s="370">
        <v>17.49917052826687</v>
      </c>
      <c r="BE10" s="372"/>
      <c r="BF10" s="370">
        <v>19.017751060592488</v>
      </c>
      <c r="BG10" s="372"/>
      <c r="BH10" s="370">
        <v>17.747254443586108</v>
      </c>
      <c r="BI10" s="372"/>
      <c r="BJ10" s="370">
        <v>18.052510997542978</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2823.2476384389897</v>
      </c>
      <c r="G11" s="372"/>
      <c r="H11" s="370">
        <v>2831.0777553294806</v>
      </c>
      <c r="I11" s="372"/>
      <c r="J11" s="370">
        <v>2820.7465405657999</v>
      </c>
      <c r="K11" s="372"/>
      <c r="L11" s="370">
        <v>2870.7495402379986</v>
      </c>
      <c r="M11" s="372"/>
      <c r="N11" s="370">
        <v>2654.2975656441226</v>
      </c>
      <c r="O11" s="372"/>
      <c r="P11" s="370">
        <v>2446.9070128908456</v>
      </c>
      <c r="Q11" s="372"/>
      <c r="R11" s="370">
        <v>2728.6228592611474</v>
      </c>
      <c r="S11" s="372"/>
      <c r="T11" s="370">
        <v>2842.0626674741488</v>
      </c>
      <c r="U11" s="372"/>
      <c r="V11" s="370">
        <v>2954.8264597529037</v>
      </c>
      <c r="W11" s="372"/>
      <c r="X11" s="370">
        <v>3106.8840307461842</v>
      </c>
      <c r="Y11" s="372"/>
      <c r="Z11" s="370">
        <v>3507.2466950632656</v>
      </c>
      <c r="AA11" s="372"/>
      <c r="AB11" s="370">
        <v>3067.5098009367821</v>
      </c>
      <c r="AC11" s="372"/>
      <c r="AD11" s="370">
        <v>2773.4204274987005</v>
      </c>
      <c r="AE11" s="372"/>
      <c r="AF11" s="370">
        <v>2070.9774463769127</v>
      </c>
      <c r="AG11" s="372"/>
      <c r="AH11" s="370">
        <v>1847.0320699966894</v>
      </c>
      <c r="AI11" s="372"/>
      <c r="AJ11" s="370">
        <v>1954.8085240667131</v>
      </c>
      <c r="AK11" s="372"/>
      <c r="AL11" s="370">
        <v>1878.1872256221852</v>
      </c>
      <c r="AM11" s="372"/>
      <c r="AN11" s="370">
        <v>1916.9741854666222</v>
      </c>
      <c r="AO11" s="372"/>
      <c r="AP11" s="370">
        <v>659.21716731325273</v>
      </c>
      <c r="AQ11" s="372"/>
      <c r="AR11" s="370">
        <v>740.77622268981963</v>
      </c>
      <c r="AS11" s="372"/>
      <c r="AT11" s="370">
        <v>1040.8492362182026</v>
      </c>
      <c r="AU11" s="372"/>
      <c r="AV11" s="370">
        <v>1022.6110181365464</v>
      </c>
      <c r="AW11" s="372"/>
      <c r="AX11" s="370">
        <v>982.52622759599183</v>
      </c>
      <c r="AY11" s="372"/>
      <c r="AZ11" s="370">
        <v>1007.533096968158</v>
      </c>
      <c r="BA11" s="372"/>
      <c r="BB11" s="370">
        <v>981.01950071712668</v>
      </c>
      <c r="BC11" s="372"/>
      <c r="BD11" s="370">
        <v>893.79514718439782</v>
      </c>
      <c r="BE11" s="372"/>
      <c r="BF11" s="370">
        <v>839.99019732882743</v>
      </c>
      <c r="BG11" s="372"/>
      <c r="BH11" s="370">
        <v>811.15531428739337</v>
      </c>
      <c r="BI11" s="372"/>
      <c r="BJ11" s="370">
        <v>702.07285500650437</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312.89097072615778</v>
      </c>
      <c r="G12" s="372"/>
      <c r="H12" s="376">
        <v>285.73883028873229</v>
      </c>
      <c r="I12" s="372"/>
      <c r="J12" s="376">
        <v>232.46065696178786</v>
      </c>
      <c r="K12" s="372"/>
      <c r="L12" s="376">
        <v>271.68328100382894</v>
      </c>
      <c r="M12" s="372"/>
      <c r="N12" s="376">
        <v>397.1010061102445</v>
      </c>
      <c r="O12" s="372"/>
      <c r="P12" s="376">
        <v>232.49464777173318</v>
      </c>
      <c r="Q12" s="372"/>
      <c r="R12" s="376">
        <v>268.51930421442285</v>
      </c>
      <c r="S12" s="372"/>
      <c r="T12" s="376">
        <v>250.61006398784352</v>
      </c>
      <c r="U12" s="372"/>
      <c r="V12" s="376">
        <v>254.13387962880063</v>
      </c>
      <c r="W12" s="372"/>
      <c r="X12" s="376">
        <v>278.2051246806875</v>
      </c>
      <c r="Y12" s="372"/>
      <c r="Z12" s="376">
        <v>301.50896260419285</v>
      </c>
      <c r="AA12" s="372"/>
      <c r="AB12" s="376">
        <v>261.71414332839646</v>
      </c>
      <c r="AC12" s="372"/>
      <c r="AD12" s="376">
        <v>214.91093208099321</v>
      </c>
      <c r="AE12" s="372"/>
      <c r="AF12" s="376">
        <v>164.67930783282924</v>
      </c>
      <c r="AG12" s="372"/>
      <c r="AH12" s="376">
        <v>184.06702418592894</v>
      </c>
      <c r="AI12" s="372"/>
      <c r="AJ12" s="376">
        <v>150.78438160391806</v>
      </c>
      <c r="AK12" s="372"/>
      <c r="AL12" s="376">
        <v>145.64263595367538</v>
      </c>
      <c r="AM12" s="372"/>
      <c r="AN12" s="376">
        <v>150.54069668438487</v>
      </c>
      <c r="AO12" s="372"/>
      <c r="AP12" s="376">
        <v>123.41653075848673</v>
      </c>
      <c r="AQ12" s="372"/>
      <c r="AR12" s="376">
        <v>134.43304530760025</v>
      </c>
      <c r="AS12" s="372"/>
      <c r="AT12" s="376">
        <v>189.07485654956287</v>
      </c>
      <c r="AU12" s="372"/>
      <c r="AV12" s="376">
        <v>187.62408313413971</v>
      </c>
      <c r="AW12" s="372"/>
      <c r="AX12" s="376">
        <v>175.09216194717126</v>
      </c>
      <c r="AY12" s="372"/>
      <c r="AZ12" s="376">
        <v>172.475977068238</v>
      </c>
      <c r="BA12" s="372"/>
      <c r="BB12" s="376">
        <v>167.14335545712922</v>
      </c>
      <c r="BC12" s="372"/>
      <c r="BD12" s="376">
        <v>143.1593786345727</v>
      </c>
      <c r="BE12" s="372"/>
      <c r="BF12" s="376">
        <v>137.6928118689535</v>
      </c>
      <c r="BG12" s="372"/>
      <c r="BH12" s="376">
        <v>132.29426787433499</v>
      </c>
      <c r="BI12" s="372"/>
      <c r="BJ12" s="376">
        <v>104.3363683823398</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353.8969167741547</v>
      </c>
      <c r="G13" s="372"/>
      <c r="H13" s="376">
        <v>386.39616614690925</v>
      </c>
      <c r="I13" s="372"/>
      <c r="J13" s="376">
        <v>388.09749601510941</v>
      </c>
      <c r="K13" s="372"/>
      <c r="L13" s="376">
        <v>345.03888607546327</v>
      </c>
      <c r="M13" s="372"/>
      <c r="N13" s="376">
        <v>68.98608921784286</v>
      </c>
      <c r="O13" s="372"/>
      <c r="P13" s="410">
        <v>299.2675364198588</v>
      </c>
      <c r="Q13" s="372" t="s">
        <v>743</v>
      </c>
      <c r="R13" s="376">
        <v>259.19978033348275</v>
      </c>
      <c r="S13" s="372"/>
      <c r="T13" s="376">
        <v>286.76253191240028</v>
      </c>
      <c r="U13" s="372"/>
      <c r="V13" s="376">
        <v>279.06475906905808</v>
      </c>
      <c r="W13" s="372"/>
      <c r="X13" s="376">
        <v>249.96135364160037</v>
      </c>
      <c r="Y13" s="372"/>
      <c r="Z13" s="376">
        <v>286.47565059789639</v>
      </c>
      <c r="AA13" s="372"/>
      <c r="AB13" s="376">
        <v>222.2448952460544</v>
      </c>
      <c r="AC13" s="372"/>
      <c r="AD13" s="376">
        <v>198.55306757981296</v>
      </c>
      <c r="AE13" s="372"/>
      <c r="AF13" s="376">
        <v>109.03491610552096</v>
      </c>
      <c r="AG13" s="372"/>
      <c r="AH13" s="376">
        <v>94.163471086334852</v>
      </c>
      <c r="AI13" s="372"/>
      <c r="AJ13" s="376">
        <v>100.30605689945918</v>
      </c>
      <c r="AK13" s="372"/>
      <c r="AL13" s="376">
        <v>74.691033495985081</v>
      </c>
      <c r="AM13" s="372"/>
      <c r="AN13" s="376">
        <v>73.053715302685561</v>
      </c>
      <c r="AO13" s="372"/>
      <c r="AP13" s="376">
        <v>20.813460824883354</v>
      </c>
      <c r="AQ13" s="372"/>
      <c r="AR13" s="376">
        <v>25.127844290866726</v>
      </c>
      <c r="AS13" s="372"/>
      <c r="AT13" s="376">
        <v>32.854592410632527</v>
      </c>
      <c r="AU13" s="372"/>
      <c r="AV13" s="376">
        <v>27.491829783380108</v>
      </c>
      <c r="AW13" s="372"/>
      <c r="AX13" s="376">
        <v>30.94296337374297</v>
      </c>
      <c r="AY13" s="372"/>
      <c r="AZ13" s="376">
        <v>43.081513887861441</v>
      </c>
      <c r="BA13" s="372"/>
      <c r="BB13" s="376">
        <v>33.756436121860915</v>
      </c>
      <c r="BC13" s="372"/>
      <c r="BD13" s="376">
        <v>31.155987348121815</v>
      </c>
      <c r="BE13" s="372"/>
      <c r="BF13" s="376">
        <v>26.345857582515535</v>
      </c>
      <c r="BG13" s="372"/>
      <c r="BH13" s="376">
        <v>25.221865875144918</v>
      </c>
      <c r="BI13" s="372"/>
      <c r="BJ13" s="376">
        <v>20.967532167821659</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71.15649107080047</v>
      </c>
      <c r="G15" s="372"/>
      <c r="H15" s="373">
        <v>74.748253975144451</v>
      </c>
      <c r="I15" s="372"/>
      <c r="J15" s="373">
        <v>68.280950751623777</v>
      </c>
      <c r="K15" s="372"/>
      <c r="L15" s="373">
        <v>53.796242196532745</v>
      </c>
      <c r="M15" s="372"/>
      <c r="N15" s="373">
        <v>92.387519403446149</v>
      </c>
      <c r="O15" s="372"/>
      <c r="P15" s="373">
        <v>61.445995178575437</v>
      </c>
      <c r="Q15" s="372"/>
      <c r="R15" s="373">
        <v>71.772871359311736</v>
      </c>
      <c r="S15" s="372"/>
      <c r="T15" s="373">
        <v>82.716200424282789</v>
      </c>
      <c r="U15" s="372"/>
      <c r="V15" s="373">
        <v>93.760872884949109</v>
      </c>
      <c r="W15" s="372"/>
      <c r="X15" s="373">
        <v>104.8213867457258</v>
      </c>
      <c r="Y15" s="372"/>
      <c r="Z15" s="373">
        <v>125.30854748811332</v>
      </c>
      <c r="AA15" s="372"/>
      <c r="AB15" s="373">
        <v>117.74493607048599</v>
      </c>
      <c r="AC15" s="372"/>
      <c r="AD15" s="373">
        <v>103.04748081752285</v>
      </c>
      <c r="AE15" s="372"/>
      <c r="AF15" s="373">
        <v>82.434381674565017</v>
      </c>
      <c r="AG15" s="372"/>
      <c r="AH15" s="373">
        <v>88.849968445260245</v>
      </c>
      <c r="AI15" s="372"/>
      <c r="AJ15" s="373">
        <v>97.951677418171627</v>
      </c>
      <c r="AK15" s="372"/>
      <c r="AL15" s="373">
        <v>90.944264014927342</v>
      </c>
      <c r="AM15" s="372"/>
      <c r="AN15" s="373">
        <v>96.42898616898961</v>
      </c>
      <c r="AO15" s="372"/>
      <c r="AP15" s="373">
        <v>96.123229803817424</v>
      </c>
      <c r="AQ15" s="372"/>
      <c r="AR15" s="373">
        <v>103.25589153609583</v>
      </c>
      <c r="AS15" s="372"/>
      <c r="AT15" s="373">
        <v>148.50013922436037</v>
      </c>
      <c r="AU15" s="372"/>
      <c r="AV15" s="373">
        <v>144.83178420793269</v>
      </c>
      <c r="AW15" s="372"/>
      <c r="AX15" s="373">
        <v>136.9434993686744</v>
      </c>
      <c r="AY15" s="372"/>
      <c r="AZ15" s="373">
        <v>142.35384493516585</v>
      </c>
      <c r="BA15" s="372"/>
      <c r="BB15" s="373">
        <v>135.37757768604743</v>
      </c>
      <c r="BC15" s="372"/>
      <c r="BD15" s="373">
        <v>120.03558917848356</v>
      </c>
      <c r="BE15" s="372"/>
      <c r="BF15" s="373">
        <v>122.85039428518328</v>
      </c>
      <c r="BG15" s="372"/>
      <c r="BH15" s="373">
        <v>120.016145858325</v>
      </c>
      <c r="BI15" s="372"/>
      <c r="BJ15" s="373">
        <v>100.86569342913462</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118.28290739715266</v>
      </c>
      <c r="G16" s="372"/>
      <c r="H16" s="373">
        <v>98.638370797900194</v>
      </c>
      <c r="I16" s="372"/>
      <c r="J16" s="373">
        <v>122.81780322122968</v>
      </c>
      <c r="K16" s="372"/>
      <c r="L16" s="373">
        <v>123.27195185316053</v>
      </c>
      <c r="M16" s="372"/>
      <c r="N16" s="373">
        <v>56.456018302753392</v>
      </c>
      <c r="O16" s="372"/>
      <c r="P16" s="373">
        <v>106.22452271632596</v>
      </c>
      <c r="Q16" s="372"/>
      <c r="R16" s="373">
        <v>128.09539303797973</v>
      </c>
      <c r="S16" s="372"/>
      <c r="T16" s="373">
        <v>124.48029319131547</v>
      </c>
      <c r="U16" s="372"/>
      <c r="V16" s="373">
        <v>91.115474101899295</v>
      </c>
      <c r="W16" s="372"/>
      <c r="X16" s="373">
        <v>89.330745994475521</v>
      </c>
      <c r="Y16" s="372"/>
      <c r="Z16" s="373">
        <v>104.46187872498768</v>
      </c>
      <c r="AA16" s="372"/>
      <c r="AB16" s="373">
        <v>95.097591709201609</v>
      </c>
      <c r="AC16" s="372"/>
      <c r="AD16" s="373">
        <v>82.092456960221597</v>
      </c>
      <c r="AE16" s="372"/>
      <c r="AF16" s="373">
        <v>57.344591662386854</v>
      </c>
      <c r="AG16" s="372"/>
      <c r="AH16" s="373">
        <v>68.232315999968819</v>
      </c>
      <c r="AI16" s="372"/>
      <c r="AJ16" s="373">
        <v>46.167575277081859</v>
      </c>
      <c r="AK16" s="372"/>
      <c r="AL16" s="373">
        <v>38.776089552544413</v>
      </c>
      <c r="AM16" s="372"/>
      <c r="AN16" s="373">
        <v>51.70254789363031</v>
      </c>
      <c r="AO16" s="372"/>
      <c r="AP16" s="373">
        <v>6.1343435780898474</v>
      </c>
      <c r="AQ16" s="372"/>
      <c r="AR16" s="373">
        <v>6.6910346353985792</v>
      </c>
      <c r="AS16" s="372"/>
      <c r="AT16" s="373">
        <v>9.2708878872437381</v>
      </c>
      <c r="AU16" s="372"/>
      <c r="AV16" s="373">
        <v>8.8716026259906062</v>
      </c>
      <c r="AW16" s="372"/>
      <c r="AX16" s="373">
        <v>8.4502631036123397</v>
      </c>
      <c r="AY16" s="372"/>
      <c r="AZ16" s="373">
        <v>8.5946060426790858</v>
      </c>
      <c r="BA16" s="372"/>
      <c r="BB16" s="373">
        <v>8.8069795699683677</v>
      </c>
      <c r="BC16" s="372"/>
      <c r="BD16" s="373">
        <v>8.5658292083608778</v>
      </c>
      <c r="BE16" s="372"/>
      <c r="BF16" s="373">
        <v>7.4380579321122156</v>
      </c>
      <c r="BG16" s="372"/>
      <c r="BH16" s="373">
        <v>6.9031777697110996</v>
      </c>
      <c r="BI16" s="372"/>
      <c r="BJ16" s="373">
        <v>5.2955227364048421</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90.433562813651918</v>
      </c>
      <c r="G17" s="372"/>
      <c r="H17" s="373">
        <v>94.652805765365457</v>
      </c>
      <c r="I17" s="372"/>
      <c r="J17" s="373">
        <v>66.787639540170403</v>
      </c>
      <c r="K17" s="372"/>
      <c r="L17" s="373">
        <v>57.42032033142894</v>
      </c>
      <c r="M17" s="372"/>
      <c r="N17" s="373">
        <v>83.84923323300761</v>
      </c>
      <c r="O17" s="372"/>
      <c r="P17" s="373">
        <v>56.243581894856717</v>
      </c>
      <c r="Q17" s="372"/>
      <c r="R17" s="373">
        <v>52.782774267387168</v>
      </c>
      <c r="S17" s="372"/>
      <c r="T17" s="373">
        <v>52.672751362330473</v>
      </c>
      <c r="U17" s="372"/>
      <c r="V17" s="373">
        <v>49.037219000083716</v>
      </c>
      <c r="W17" s="372"/>
      <c r="X17" s="373">
        <v>42.616566177590713</v>
      </c>
      <c r="Y17" s="372"/>
      <c r="Z17" s="373">
        <v>44.139375227988403</v>
      </c>
      <c r="AA17" s="372"/>
      <c r="AB17" s="373">
        <v>43.33982410062044</v>
      </c>
      <c r="AC17" s="372"/>
      <c r="AD17" s="373">
        <v>36.549354206622063</v>
      </c>
      <c r="AE17" s="372"/>
      <c r="AF17" s="373">
        <v>28.32196644975793</v>
      </c>
      <c r="AG17" s="372"/>
      <c r="AH17" s="373">
        <v>27.459817014118276</v>
      </c>
      <c r="AI17" s="372"/>
      <c r="AJ17" s="373">
        <v>27.51470532942967</v>
      </c>
      <c r="AK17" s="372"/>
      <c r="AL17" s="373">
        <v>21.432427365476084</v>
      </c>
      <c r="AM17" s="372"/>
      <c r="AN17" s="373">
        <v>20.29915671052823</v>
      </c>
      <c r="AO17" s="372"/>
      <c r="AP17" s="373">
        <v>9.4737242479912265</v>
      </c>
      <c r="AQ17" s="372"/>
      <c r="AR17" s="373">
        <v>11.024201549823715</v>
      </c>
      <c r="AS17" s="372"/>
      <c r="AT17" s="373">
        <v>14.598234386106038</v>
      </c>
      <c r="AU17" s="372"/>
      <c r="AV17" s="373">
        <v>14.756135990704111</v>
      </c>
      <c r="AW17" s="372"/>
      <c r="AX17" s="373">
        <v>14.518311264261957</v>
      </c>
      <c r="AY17" s="372"/>
      <c r="AZ17" s="373">
        <v>15.065693330831179</v>
      </c>
      <c r="BA17" s="372"/>
      <c r="BB17" s="373">
        <v>15.226860689609943</v>
      </c>
      <c r="BC17" s="372"/>
      <c r="BD17" s="373">
        <v>15.038596086931614</v>
      </c>
      <c r="BE17" s="372"/>
      <c r="BF17" s="373">
        <v>13.887926784338051</v>
      </c>
      <c r="BG17" s="372"/>
      <c r="BH17" s="373">
        <v>13.009610213228669</v>
      </c>
      <c r="BI17" s="372"/>
      <c r="BJ17" s="373">
        <v>10.941330776522994</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99.132341437613647</v>
      </c>
      <c r="G18" s="372"/>
      <c r="H18" s="376">
        <v>120.09642019934277</v>
      </c>
      <c r="I18" s="372"/>
      <c r="J18" s="376">
        <v>125.23527684279001</v>
      </c>
      <c r="K18" s="372"/>
      <c r="L18" s="376">
        <v>178.4965071969759</v>
      </c>
      <c r="M18" s="372"/>
      <c r="N18" s="376">
        <v>125.87717942737019</v>
      </c>
      <c r="O18" s="372"/>
      <c r="P18" s="376">
        <v>76.237675191524858</v>
      </c>
      <c r="Q18" s="372"/>
      <c r="R18" s="376">
        <v>89.204142259491604</v>
      </c>
      <c r="S18" s="372"/>
      <c r="T18" s="376">
        <v>93.165726077923509</v>
      </c>
      <c r="U18" s="372"/>
      <c r="V18" s="376">
        <v>94.554874251290173</v>
      </c>
      <c r="W18" s="372"/>
      <c r="X18" s="376">
        <v>127.71472646188323</v>
      </c>
      <c r="Y18" s="372"/>
      <c r="Z18" s="376">
        <v>100.88744990828866</v>
      </c>
      <c r="AA18" s="372"/>
      <c r="AB18" s="376">
        <v>62.284391981991206</v>
      </c>
      <c r="AC18" s="372"/>
      <c r="AD18" s="376">
        <v>85.000724356557939</v>
      </c>
      <c r="AE18" s="372"/>
      <c r="AF18" s="376">
        <v>60.157026137127822</v>
      </c>
      <c r="AG18" s="372"/>
      <c r="AH18" s="376">
        <v>47.548047553238632</v>
      </c>
      <c r="AI18" s="372"/>
      <c r="AJ18" s="376">
        <v>29.235331166209402</v>
      </c>
      <c r="AK18" s="372"/>
      <c r="AL18" s="376">
        <v>16.082099219534683</v>
      </c>
      <c r="AM18" s="372"/>
      <c r="AN18" s="376">
        <v>25.418264018415918</v>
      </c>
      <c r="AO18" s="372"/>
      <c r="AP18" s="376">
        <v>1.2240492843709334</v>
      </c>
      <c r="AQ18" s="372"/>
      <c r="AR18" s="376">
        <v>1.4311774931665571</v>
      </c>
      <c r="AS18" s="372"/>
      <c r="AT18" s="376">
        <v>2.0697033281448736</v>
      </c>
      <c r="AU18" s="372"/>
      <c r="AV18" s="376">
        <v>1.6167087690995097</v>
      </c>
      <c r="AW18" s="372"/>
      <c r="AX18" s="376">
        <v>1.3012673018677274</v>
      </c>
      <c r="AY18" s="372"/>
      <c r="AZ18" s="376">
        <v>1.3269268708481694</v>
      </c>
      <c r="BA18" s="372"/>
      <c r="BB18" s="376">
        <v>1.3372052008666524</v>
      </c>
      <c r="BC18" s="372"/>
      <c r="BD18" s="376">
        <v>1.2264569147199511</v>
      </c>
      <c r="BE18" s="372"/>
      <c r="BF18" s="376">
        <v>1.2103483026885671</v>
      </c>
      <c r="BG18" s="372"/>
      <c r="BH18" s="376">
        <v>1.3037758710697629</v>
      </c>
      <c r="BI18" s="372"/>
      <c r="BJ18" s="376">
        <v>0.83498454647691356</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265.07780871896654</v>
      </c>
      <c r="G19" s="372"/>
      <c r="H19" s="376">
        <v>183.97600923904938</v>
      </c>
      <c r="I19" s="372"/>
      <c r="J19" s="376">
        <v>140.96857836119668</v>
      </c>
      <c r="K19" s="372"/>
      <c r="L19" s="376">
        <v>156.99719661437106</v>
      </c>
      <c r="M19" s="372"/>
      <c r="N19" s="376">
        <v>143.20391811464236</v>
      </c>
      <c r="O19" s="372"/>
      <c r="P19" s="376">
        <v>116.02411803540998</v>
      </c>
      <c r="Q19" s="372"/>
      <c r="R19" s="376">
        <v>125.71327258410717</v>
      </c>
      <c r="S19" s="372"/>
      <c r="T19" s="376">
        <v>140.85603477708599</v>
      </c>
      <c r="U19" s="372"/>
      <c r="V19" s="376">
        <v>106.8618954295768</v>
      </c>
      <c r="W19" s="372"/>
      <c r="X19" s="376">
        <v>94.909591591217136</v>
      </c>
      <c r="Y19" s="372"/>
      <c r="Z19" s="376">
        <v>112.59629315499799</v>
      </c>
      <c r="AA19" s="372"/>
      <c r="AB19" s="376">
        <v>106.73448969479116</v>
      </c>
      <c r="AC19" s="372"/>
      <c r="AD19" s="376">
        <v>90.183639763508467</v>
      </c>
      <c r="AE19" s="372"/>
      <c r="AF19" s="376">
        <v>71.35776691980702</v>
      </c>
      <c r="AG19" s="372"/>
      <c r="AH19" s="376">
        <v>84.847749200927254</v>
      </c>
      <c r="AI19" s="372"/>
      <c r="AJ19" s="376">
        <v>63.438127492872766</v>
      </c>
      <c r="AK19" s="372"/>
      <c r="AL19" s="376">
        <v>62.15743369970361</v>
      </c>
      <c r="AM19" s="372"/>
      <c r="AN19" s="376">
        <v>59.630407522309071</v>
      </c>
      <c r="AO19" s="372"/>
      <c r="AP19" s="376">
        <v>9.1294522596986596</v>
      </c>
      <c r="AQ19" s="372"/>
      <c r="AR19" s="376">
        <v>10.395575475128124</v>
      </c>
      <c r="AS19" s="372"/>
      <c r="AT19" s="376">
        <v>14.817283714870404</v>
      </c>
      <c r="AU19" s="372"/>
      <c r="AV19" s="376">
        <v>14.282568366995307</v>
      </c>
      <c r="AW19" s="372"/>
      <c r="AX19" s="376">
        <v>13.414093482353845</v>
      </c>
      <c r="AY19" s="372"/>
      <c r="AZ19" s="376">
        <v>13.627487029706868</v>
      </c>
      <c r="BA19" s="372"/>
      <c r="BB19" s="376">
        <v>12.928230966231952</v>
      </c>
      <c r="BC19" s="372"/>
      <c r="BD19" s="376">
        <v>12.242723190064533</v>
      </c>
      <c r="BE19" s="372"/>
      <c r="BF19" s="376">
        <v>10.88169066027692</v>
      </c>
      <c r="BG19" s="372"/>
      <c r="BH19" s="376">
        <v>10.416623706467391</v>
      </c>
      <c r="BI19" s="372"/>
      <c r="BJ19" s="376">
        <v>7.7256363272697461</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84.445622403528688</v>
      </c>
      <c r="G20" s="372"/>
      <c r="H20" s="376">
        <v>74.847165808068667</v>
      </c>
      <c r="I20" s="372"/>
      <c r="J20" s="376">
        <v>68.551437310679475</v>
      </c>
      <c r="K20" s="372"/>
      <c r="L20" s="376">
        <v>57.9905796850082</v>
      </c>
      <c r="M20" s="372"/>
      <c r="N20" s="376">
        <v>59.033819350388981</v>
      </c>
      <c r="O20" s="372"/>
      <c r="P20" s="376">
        <v>37.674572104949817</v>
      </c>
      <c r="Q20" s="372"/>
      <c r="R20" s="376">
        <v>41.57009149942202</v>
      </c>
      <c r="S20" s="372"/>
      <c r="T20" s="376">
        <v>39.859541305343868</v>
      </c>
      <c r="U20" s="372"/>
      <c r="V20" s="376">
        <v>31.122563172013276</v>
      </c>
      <c r="W20" s="372"/>
      <c r="X20" s="376">
        <v>21.256370753838087</v>
      </c>
      <c r="Y20" s="372"/>
      <c r="Z20" s="376">
        <v>27.856262936132804</v>
      </c>
      <c r="AA20" s="372"/>
      <c r="AB20" s="376">
        <v>25.292983749500621</v>
      </c>
      <c r="AC20" s="372"/>
      <c r="AD20" s="376">
        <v>21.718558009160741</v>
      </c>
      <c r="AE20" s="372"/>
      <c r="AF20" s="376">
        <v>18.409849825365974</v>
      </c>
      <c r="AG20" s="372"/>
      <c r="AH20" s="376">
        <v>26.800669210408593</v>
      </c>
      <c r="AI20" s="372"/>
      <c r="AJ20" s="376">
        <v>26.238013204986348</v>
      </c>
      <c r="AK20" s="372"/>
      <c r="AL20" s="376">
        <v>23.449230943618424</v>
      </c>
      <c r="AM20" s="372"/>
      <c r="AN20" s="376">
        <v>23.033803305318074</v>
      </c>
      <c r="AO20" s="372"/>
      <c r="AP20" s="376">
        <v>0.90281317886867218</v>
      </c>
      <c r="AQ20" s="372"/>
      <c r="AR20" s="376">
        <v>1.355370096298351</v>
      </c>
      <c r="AS20" s="372"/>
      <c r="AT20" s="376">
        <v>1.7571041556328695</v>
      </c>
      <c r="AU20" s="372"/>
      <c r="AV20" s="376">
        <v>1.7016345903120778</v>
      </c>
      <c r="AW20" s="372"/>
      <c r="AX20" s="376">
        <v>1.6789310726174849</v>
      </c>
      <c r="AY20" s="372"/>
      <c r="AZ20" s="376">
        <v>1.6993604073314545</v>
      </c>
      <c r="BA20" s="372"/>
      <c r="BB20" s="376">
        <v>1.8443357131329339</v>
      </c>
      <c r="BC20" s="372"/>
      <c r="BD20" s="376">
        <v>1.9168376934060836</v>
      </c>
      <c r="BE20" s="372"/>
      <c r="BF20" s="376">
        <v>1.7445223956924498</v>
      </c>
      <c r="BG20" s="372"/>
      <c r="BH20" s="376">
        <v>1.6015606032941738</v>
      </c>
      <c r="BI20" s="372"/>
      <c r="BJ20" s="376">
        <v>1.1952088683909698</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116.21664626971575</v>
      </c>
      <c r="G22" s="372"/>
      <c r="H22" s="380">
        <v>96.782319344792782</v>
      </c>
      <c r="I22" s="372"/>
      <c r="J22" s="373">
        <v>101.35356773283033</v>
      </c>
      <c r="K22" s="372"/>
      <c r="L22" s="373">
        <v>96.395148861570021</v>
      </c>
      <c r="M22" s="372"/>
      <c r="N22" s="373">
        <v>132.59360198819289</v>
      </c>
      <c r="O22" s="372"/>
      <c r="P22" s="373">
        <v>86.921509072033032</v>
      </c>
      <c r="Q22" s="372"/>
      <c r="R22" s="373">
        <v>95.100935172498978</v>
      </c>
      <c r="S22" s="372"/>
      <c r="T22" s="373">
        <v>129.03761276035647</v>
      </c>
      <c r="U22" s="372"/>
      <c r="V22" s="373">
        <v>151.56646274313593</v>
      </c>
      <c r="W22" s="372"/>
      <c r="X22" s="373">
        <v>155.98272325728368</v>
      </c>
      <c r="Y22" s="372"/>
      <c r="Z22" s="373">
        <v>192.27641764632824</v>
      </c>
      <c r="AA22" s="372"/>
      <c r="AB22" s="373">
        <v>157.13867436056404</v>
      </c>
      <c r="AC22" s="372"/>
      <c r="AD22" s="373">
        <v>135.69939204002645</v>
      </c>
      <c r="AE22" s="372"/>
      <c r="AF22" s="373">
        <v>99.261624643935633</v>
      </c>
      <c r="AG22" s="372"/>
      <c r="AH22" s="373">
        <v>105.09726058563616</v>
      </c>
      <c r="AI22" s="372"/>
      <c r="AJ22" s="373">
        <v>107.93865513983619</v>
      </c>
      <c r="AK22" s="372"/>
      <c r="AL22" s="373">
        <v>106.9004897993606</v>
      </c>
      <c r="AM22" s="372"/>
      <c r="AN22" s="373">
        <v>135.53791980276679</v>
      </c>
      <c r="AO22" s="372"/>
      <c r="AP22" s="373">
        <v>29.43311090785804</v>
      </c>
      <c r="AQ22" s="372"/>
      <c r="AR22" s="373">
        <v>32.873458764509031</v>
      </c>
      <c r="AS22" s="372"/>
      <c r="AT22" s="373">
        <v>44.980473243344029</v>
      </c>
      <c r="AU22" s="372"/>
      <c r="AV22" s="373">
        <v>46.540902717835117</v>
      </c>
      <c r="AW22" s="372"/>
      <c r="AX22" s="373">
        <v>45.620351800804031</v>
      </c>
      <c r="AY22" s="372"/>
      <c r="AZ22" s="373">
        <v>45.086268471329838</v>
      </c>
      <c r="BA22" s="372"/>
      <c r="BB22" s="373">
        <v>44.769796033271128</v>
      </c>
      <c r="BC22" s="372"/>
      <c r="BD22" s="373">
        <v>39.734303634281396</v>
      </c>
      <c r="BE22" s="372"/>
      <c r="BF22" s="373">
        <v>35.484516883692329</v>
      </c>
      <c r="BG22" s="372"/>
      <c r="BH22" s="373">
        <v>34.002391342253347</v>
      </c>
      <c r="BI22" s="372"/>
      <c r="BJ22" s="373">
        <v>25.879508827983205</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128.62023711925673</v>
      </c>
      <c r="G23" s="372"/>
      <c r="H23" s="380">
        <v>124.82673315036575</v>
      </c>
      <c r="I23" s="372"/>
      <c r="J23" s="373">
        <v>152.67839231364977</v>
      </c>
      <c r="K23" s="372"/>
      <c r="L23" s="373">
        <v>149.31201915772354</v>
      </c>
      <c r="M23" s="372"/>
      <c r="N23" s="373">
        <v>186.26516008759307</v>
      </c>
      <c r="O23" s="372"/>
      <c r="P23" s="373">
        <v>153.91331115041424</v>
      </c>
      <c r="Q23" s="372"/>
      <c r="R23" s="373">
        <v>148.0049050419253</v>
      </c>
      <c r="S23" s="372"/>
      <c r="T23" s="373">
        <v>168.1489374200369</v>
      </c>
      <c r="U23" s="372"/>
      <c r="V23" s="373">
        <v>150.65412463469596</v>
      </c>
      <c r="W23" s="372"/>
      <c r="X23" s="373">
        <v>152.92335631713505</v>
      </c>
      <c r="Y23" s="372"/>
      <c r="Z23" s="373">
        <v>169.96926797807782</v>
      </c>
      <c r="AA23" s="372"/>
      <c r="AB23" s="373">
        <v>156.09552056373036</v>
      </c>
      <c r="AC23" s="372"/>
      <c r="AD23" s="373">
        <v>145.16037790381344</v>
      </c>
      <c r="AE23" s="372"/>
      <c r="AF23" s="373">
        <v>102.792683490852</v>
      </c>
      <c r="AG23" s="372"/>
      <c r="AH23" s="373">
        <v>78.910159809531777</v>
      </c>
      <c r="AI23" s="372"/>
      <c r="AJ23" s="373">
        <v>84.126969293653985</v>
      </c>
      <c r="AK23" s="372"/>
      <c r="AL23" s="373">
        <v>96.088103154971989</v>
      </c>
      <c r="AM23" s="372"/>
      <c r="AN23" s="373">
        <v>86.442149800237971</v>
      </c>
      <c r="AO23" s="372"/>
      <c r="AP23" s="373">
        <v>61.854861845687928</v>
      </c>
      <c r="AQ23" s="372"/>
      <c r="AR23" s="373">
        <v>69.311580648863</v>
      </c>
      <c r="AS23" s="372"/>
      <c r="AT23" s="373">
        <v>107.11611019757022</v>
      </c>
      <c r="AU23" s="372"/>
      <c r="AV23" s="373">
        <v>99.701119293318001</v>
      </c>
      <c r="AW23" s="372"/>
      <c r="AX23" s="373">
        <v>91.29235850156816</v>
      </c>
      <c r="AY23" s="372"/>
      <c r="AZ23" s="373">
        <v>93.111933884174761</v>
      </c>
      <c r="BA23" s="372"/>
      <c r="BB23" s="373">
        <v>86.075950723132522</v>
      </c>
      <c r="BC23" s="372"/>
      <c r="BD23" s="373">
        <v>75.623670805824901</v>
      </c>
      <c r="BE23" s="372"/>
      <c r="BF23" s="373">
        <v>77.84344161999654</v>
      </c>
      <c r="BG23" s="372"/>
      <c r="BH23" s="373">
        <v>74.530207584727066</v>
      </c>
      <c r="BI23" s="372"/>
      <c r="BJ23" s="373">
        <v>67.785642241302</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413.18596055326219</v>
      </c>
      <c r="G25" s="372"/>
      <c r="H25" s="380">
        <v>427.96822769064755</v>
      </c>
      <c r="I25" s="372"/>
      <c r="J25" s="373">
        <v>445.9139980132656</v>
      </c>
      <c r="K25" s="372"/>
      <c r="L25" s="373">
        <v>386.19882053987999</v>
      </c>
      <c r="M25" s="372"/>
      <c r="N25" s="373">
        <v>448.23283195385176</v>
      </c>
      <c r="O25" s="372"/>
      <c r="P25" s="373">
        <v>412.68186297300724</v>
      </c>
      <c r="Q25" s="372"/>
      <c r="R25" s="373">
        <v>508.45734214106574</v>
      </c>
      <c r="S25" s="372"/>
      <c r="T25" s="373">
        <v>492.38607007972877</v>
      </c>
      <c r="U25" s="372"/>
      <c r="V25" s="373">
        <v>516.87962023099283</v>
      </c>
      <c r="W25" s="372"/>
      <c r="X25" s="373">
        <v>506.97932401505943</v>
      </c>
      <c r="Y25" s="372"/>
      <c r="Z25" s="373">
        <v>474.95624623408378</v>
      </c>
      <c r="AA25" s="372"/>
      <c r="AB25" s="373">
        <v>418.71298474032329</v>
      </c>
      <c r="AC25" s="372"/>
      <c r="AD25" s="373">
        <v>349.53909710199298</v>
      </c>
      <c r="AE25" s="372"/>
      <c r="AF25" s="373">
        <v>207.25616864701175</v>
      </c>
      <c r="AG25" s="372"/>
      <c r="AH25" s="373">
        <v>154.14767427658541</v>
      </c>
      <c r="AI25" s="372"/>
      <c r="AJ25" s="373">
        <v>149.14029606236872</v>
      </c>
      <c r="AK25" s="372"/>
      <c r="AL25" s="373">
        <v>115.01861920927431</v>
      </c>
      <c r="AM25" s="372"/>
      <c r="AN25" s="373">
        <v>135.74425339280938</v>
      </c>
      <c r="AO25" s="372"/>
      <c r="AP25" s="373">
        <v>18.565934808589123</v>
      </c>
      <c r="AQ25" s="372"/>
      <c r="AR25" s="373">
        <v>19.983520888129345</v>
      </c>
      <c r="AS25" s="372"/>
      <c r="AT25" s="373">
        <v>29.378923779790274</v>
      </c>
      <c r="AU25" s="372"/>
      <c r="AV25" s="373">
        <v>26.314511442956082</v>
      </c>
      <c r="AW25" s="372"/>
      <c r="AX25" s="373">
        <v>23.605442952216865</v>
      </c>
      <c r="AY25" s="372"/>
      <c r="AZ25" s="373">
        <v>24.666723975489582</v>
      </c>
      <c r="BA25" s="372"/>
      <c r="BB25" s="373">
        <v>23.388672594677281</v>
      </c>
      <c r="BC25" s="372"/>
      <c r="BD25" s="373">
        <v>22.158203261191556</v>
      </c>
      <c r="BE25" s="372"/>
      <c r="BF25" s="373">
        <v>21.81481712714557</v>
      </c>
      <c r="BG25" s="372"/>
      <c r="BH25" s="373">
        <v>21.208112638270538</v>
      </c>
      <c r="BI25" s="372"/>
      <c r="BJ25" s="373">
        <v>24.393353411761893</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273.13803434144631</v>
      </c>
      <c r="G26" s="372"/>
      <c r="H26" s="373">
        <v>324.82645932313881</v>
      </c>
      <c r="I26" s="372"/>
      <c r="J26" s="373">
        <v>323.30469484797476</v>
      </c>
      <c r="K26" s="372"/>
      <c r="L26" s="373">
        <v>323.03327045930672</v>
      </c>
      <c r="M26" s="372"/>
      <c r="N26" s="373">
        <v>249.32883297447566</v>
      </c>
      <c r="O26" s="372"/>
      <c r="P26" s="373">
        <v>221.5919004609695</v>
      </c>
      <c r="Q26" s="372"/>
      <c r="R26" s="373">
        <v>277.71763249332383</v>
      </c>
      <c r="S26" s="372"/>
      <c r="T26" s="373">
        <v>278.75746404998961</v>
      </c>
      <c r="U26" s="372"/>
      <c r="V26" s="373">
        <v>319.61227115211034</v>
      </c>
      <c r="W26" s="372"/>
      <c r="X26" s="373">
        <v>344.0645736298145</v>
      </c>
      <c r="Y26" s="372"/>
      <c r="Z26" s="373">
        <v>420.01502568090609</v>
      </c>
      <c r="AA26" s="372"/>
      <c r="AB26" s="373">
        <v>371.16978220366803</v>
      </c>
      <c r="AC26" s="372"/>
      <c r="AD26" s="373">
        <v>379.11407965282405</v>
      </c>
      <c r="AE26" s="372"/>
      <c r="AF26" s="373">
        <v>311.68862229619123</v>
      </c>
      <c r="AG26" s="372"/>
      <c r="AH26" s="373">
        <v>260.70698078853508</v>
      </c>
      <c r="AI26" s="372"/>
      <c r="AJ26" s="373">
        <v>256.63654829577314</v>
      </c>
      <c r="AK26" s="372"/>
      <c r="AL26" s="373">
        <v>264.60010366584339</v>
      </c>
      <c r="AM26" s="372"/>
      <c r="AN26" s="373">
        <v>289.17652644469257</v>
      </c>
      <c r="AO26" s="372"/>
      <c r="AP26" s="373">
        <v>139.629295280306</v>
      </c>
      <c r="AQ26" s="372"/>
      <c r="AR26" s="373">
        <v>159.72893132180761</v>
      </c>
      <c r="AS26" s="372"/>
      <c r="AT26" s="373">
        <v>222.12879437302465</v>
      </c>
      <c r="AU26" s="372"/>
      <c r="AV26" s="373">
        <v>222.30202819118136</v>
      </c>
      <c r="AW26" s="372"/>
      <c r="AX26" s="373">
        <v>217.23382868052059</v>
      </c>
      <c r="AY26" s="372"/>
      <c r="AZ26" s="373">
        <v>222.00603502265812</v>
      </c>
      <c r="BA26" s="372"/>
      <c r="BB26" s="373">
        <v>218.6639030535716</v>
      </c>
      <c r="BC26" s="372"/>
      <c r="BD26" s="373">
        <v>209.72496667283446</v>
      </c>
      <c r="BE26" s="372"/>
      <c r="BF26" s="373">
        <v>191.26259084447784</v>
      </c>
      <c r="BG26" s="372"/>
      <c r="BH26" s="373">
        <v>186.23743074305082</v>
      </c>
      <c r="BI26" s="372"/>
      <c r="BJ26" s="373">
        <v>175.52082175747668</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6.1927592973910315</v>
      </c>
      <c r="G27" s="372"/>
      <c r="H27" s="376">
        <v>8.5355093470488761</v>
      </c>
      <c r="I27" s="372"/>
      <c r="J27" s="376">
        <v>10.853273182110042</v>
      </c>
      <c r="K27" s="372"/>
      <c r="L27" s="376">
        <v>8.4099930836267731</v>
      </c>
      <c r="M27" s="372"/>
      <c r="N27" s="376">
        <v>0.8755822123825544</v>
      </c>
      <c r="O27" s="372"/>
      <c r="P27" s="376">
        <v>14.516965120079787</v>
      </c>
      <c r="Q27" s="372"/>
      <c r="R27" s="376">
        <v>14.93213400295917</v>
      </c>
      <c r="S27" s="372"/>
      <c r="T27" s="376">
        <v>12.8557223663993</v>
      </c>
      <c r="U27" s="372"/>
      <c r="V27" s="376">
        <v>15.567007557398522</v>
      </c>
      <c r="W27" s="372"/>
      <c r="X27" s="376">
        <v>16.881891328105205</v>
      </c>
      <c r="Y27" s="372"/>
      <c r="Z27" s="376">
        <v>26.877847855437967</v>
      </c>
      <c r="AA27" s="372"/>
      <c r="AB27" s="376">
        <v>42.663032629216289</v>
      </c>
      <c r="AC27" s="372"/>
      <c r="AD27" s="376">
        <v>40.312324011756331</v>
      </c>
      <c r="AE27" s="372"/>
      <c r="AF27" s="376">
        <v>43.127261753780509</v>
      </c>
      <c r="AG27" s="372"/>
      <c r="AH27" s="376">
        <v>54.714526865911999</v>
      </c>
      <c r="AI27" s="372"/>
      <c r="AJ27" s="410">
        <v>104.86173527157348</v>
      </c>
      <c r="AK27" s="372" t="s">
        <v>744</v>
      </c>
      <c r="AL27" s="376">
        <v>150.39188308930085</v>
      </c>
      <c r="AM27" s="372"/>
      <c r="AN27" s="376">
        <v>109.22457485853232</v>
      </c>
      <c r="AO27" s="372"/>
      <c r="AP27" s="376">
        <v>7.1135184045980315</v>
      </c>
      <c r="AQ27" s="372"/>
      <c r="AR27" s="376">
        <v>8.0722899794517531</v>
      </c>
      <c r="AS27" s="372"/>
      <c r="AT27" s="376">
        <v>10.611040837534222</v>
      </c>
      <c r="AU27" s="372"/>
      <c r="AV27" s="376">
        <v>10.797855246309979</v>
      </c>
      <c r="AW27" s="372"/>
      <c r="AX27" s="376">
        <v>10.859960034097014</v>
      </c>
      <c r="AY27" s="372"/>
      <c r="AZ27" s="376">
        <v>11.626876375487683</v>
      </c>
      <c r="BA27" s="372"/>
      <c r="BB27" s="376">
        <v>12.017175289553549</v>
      </c>
      <c r="BC27" s="372"/>
      <c r="BD27" s="376">
        <v>11.710638339384252</v>
      </c>
      <c r="BE27" s="372"/>
      <c r="BF27" s="376">
        <v>10.206797015204362</v>
      </c>
      <c r="BG27" s="372"/>
      <c r="BH27" s="376">
        <v>9.1126065329058221</v>
      </c>
      <c r="BI27" s="372"/>
      <c r="BJ27" s="376">
        <v>7.770685604768345</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49.764965521154984</v>
      </c>
      <c r="G28" s="372"/>
      <c r="H28" s="376">
        <v>69.296466478085947</v>
      </c>
      <c r="I28" s="372"/>
      <c r="J28" s="376">
        <v>68.033004739156041</v>
      </c>
      <c r="K28" s="372"/>
      <c r="L28" s="376">
        <v>54.686273150249889</v>
      </c>
      <c r="M28" s="372"/>
      <c r="N28" s="376">
        <v>33.495098422758701</v>
      </c>
      <c r="O28" s="372"/>
      <c r="P28" s="376">
        <v>57.703004763226659</v>
      </c>
      <c r="Q28" s="372"/>
      <c r="R28" s="376">
        <v>68.600889912839307</v>
      </c>
      <c r="S28" s="372"/>
      <c r="T28" s="376">
        <v>53.552756167173285</v>
      </c>
      <c r="U28" s="372"/>
      <c r="V28" s="376">
        <v>62.371097714647966</v>
      </c>
      <c r="W28" s="372"/>
      <c r="X28" s="376">
        <v>61.931415604026782</v>
      </c>
      <c r="Y28" s="372"/>
      <c r="Z28" s="376">
        <v>84.404369570743626</v>
      </c>
      <c r="AA28" s="372"/>
      <c r="AB28" s="376">
        <v>71.021154612844811</v>
      </c>
      <c r="AC28" s="372"/>
      <c r="AD28" s="376">
        <v>64.633735756509637</v>
      </c>
      <c r="AE28" s="372"/>
      <c r="AF28" s="376">
        <v>54.466827699266311</v>
      </c>
      <c r="AG28" s="372"/>
      <c r="AH28" s="376">
        <v>50.128541082655261</v>
      </c>
      <c r="AI28" s="372"/>
      <c r="AJ28" s="376">
        <v>90.802813843650824</v>
      </c>
      <c r="AK28" s="372"/>
      <c r="AL28" s="376">
        <v>85.551506621198925</v>
      </c>
      <c r="AM28" s="372"/>
      <c r="AN28" s="376">
        <v>99.779727427005255</v>
      </c>
      <c r="AO28" s="372"/>
      <c r="AP28" s="376">
        <v>18.728616712607607</v>
      </c>
      <c r="AQ28" s="372"/>
      <c r="AR28" s="376">
        <v>22.358898497475817</v>
      </c>
      <c r="AS28" s="372"/>
      <c r="AT28" s="376">
        <v>30.407477416354801</v>
      </c>
      <c r="AU28" s="372"/>
      <c r="AV28" s="376">
        <v>31.998919502613113</v>
      </c>
      <c r="AW28" s="372"/>
      <c r="AX28" s="376">
        <v>31.51867501742392</v>
      </c>
      <c r="AY28" s="372"/>
      <c r="AZ28" s="376">
        <v>31.400284022338827</v>
      </c>
      <c r="BA28" s="372"/>
      <c r="BB28" s="376">
        <v>31.800393914104927</v>
      </c>
      <c r="BC28" s="372"/>
      <c r="BD28" s="376">
        <v>29.976852640912359</v>
      </c>
      <c r="BE28" s="372"/>
      <c r="BF28" s="376">
        <v>25.674686154436749</v>
      </c>
      <c r="BG28" s="372"/>
      <c r="BH28" s="376">
        <v>24.636800331980297</v>
      </c>
      <c r="BI28" s="372"/>
      <c r="BJ28" s="376">
        <v>20.092422877545758</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138.24070073592353</v>
      </c>
      <c r="G29" s="372"/>
      <c r="H29" s="376">
        <v>123.31978228404968</v>
      </c>
      <c r="I29" s="372"/>
      <c r="J29" s="376">
        <v>147.13341785300787</v>
      </c>
      <c r="K29" s="372"/>
      <c r="L29" s="376">
        <v>148.80571412417183</v>
      </c>
      <c r="M29" s="372"/>
      <c r="N29" s="376">
        <v>129.09127313866267</v>
      </c>
      <c r="O29" s="372"/>
      <c r="P29" s="376">
        <v>139.10016903645936</v>
      </c>
      <c r="Q29" s="372"/>
      <c r="R29" s="376">
        <v>139.26628421903487</v>
      </c>
      <c r="S29" s="372"/>
      <c r="T29" s="376">
        <v>154.56625456268051</v>
      </c>
      <c r="U29" s="372"/>
      <c r="V29" s="376">
        <v>162.49543347310944</v>
      </c>
      <c r="W29" s="372"/>
      <c r="X29" s="376">
        <v>194.45668510528398</v>
      </c>
      <c r="Y29" s="372"/>
      <c r="Z29" s="376">
        <v>232.83422234170013</v>
      </c>
      <c r="AA29" s="372"/>
      <c r="AB29" s="376">
        <v>191.69419262779425</v>
      </c>
      <c r="AC29" s="372"/>
      <c r="AD29" s="376">
        <v>176.0641377995224</v>
      </c>
      <c r="AE29" s="372"/>
      <c r="AF29" s="376">
        <v>145.02983096546072</v>
      </c>
      <c r="AG29" s="372"/>
      <c r="AH29" s="376">
        <v>98.553114970614217</v>
      </c>
      <c r="AI29" s="372"/>
      <c r="AJ29" s="376">
        <v>131.77330307458749</v>
      </c>
      <c r="AK29" s="372"/>
      <c r="AL29" s="376">
        <v>138.56402311454329</v>
      </c>
      <c r="AM29" s="372"/>
      <c r="AN29" s="376">
        <v>131.07559265473301</v>
      </c>
      <c r="AO29" s="372"/>
      <c r="AP29" s="376">
        <v>26.587305463088899</v>
      </c>
      <c r="AQ29" s="372"/>
      <c r="AR29" s="376">
        <v>31.280329735543283</v>
      </c>
      <c r="AS29" s="372"/>
      <c r="AT29" s="376">
        <v>42.626937595247909</v>
      </c>
      <c r="AU29" s="372"/>
      <c r="AV29" s="376">
        <v>44.30968824583897</v>
      </c>
      <c r="AW29" s="372"/>
      <c r="AX29" s="376">
        <v>44.937875025339224</v>
      </c>
      <c r="AY29" s="372"/>
      <c r="AZ29" s="376">
        <v>45.320859679271081</v>
      </c>
      <c r="BA29" s="372"/>
      <c r="BB29" s="376">
        <v>48.337184947864152</v>
      </c>
      <c r="BC29" s="372"/>
      <c r="BD29" s="376">
        <v>45.168492319858018</v>
      </c>
      <c r="BE29" s="372"/>
      <c r="BF29" s="376">
        <v>40.544119075627798</v>
      </c>
      <c r="BG29" s="372"/>
      <c r="BH29" s="376">
        <v>39.386699971655347</v>
      </c>
      <c r="BI29" s="372"/>
      <c r="BJ29" s="376">
        <v>33.569018777015287</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64.523973574275644</v>
      </c>
      <c r="G31" s="372"/>
      <c r="H31" s="373">
        <v>77.436328493437955</v>
      </c>
      <c r="I31" s="372"/>
      <c r="J31" s="373">
        <v>99.482702366028377</v>
      </c>
      <c r="K31" s="372"/>
      <c r="L31" s="406">
        <v>205.85296758877325</v>
      </c>
      <c r="M31" s="372" t="s">
        <v>575</v>
      </c>
      <c r="N31" s="373">
        <v>277.46167014624558</v>
      </c>
      <c r="O31" s="372"/>
      <c r="P31" s="373">
        <v>168.76508504617888</v>
      </c>
      <c r="Q31" s="372"/>
      <c r="R31" s="373">
        <v>181.31279980923136</v>
      </c>
      <c r="S31" s="372"/>
      <c r="T31" s="373">
        <v>201.3595535332351</v>
      </c>
      <c r="U31" s="372"/>
      <c r="V31" s="373">
        <v>278.09134393243806</v>
      </c>
      <c r="W31" s="372"/>
      <c r="X31" s="373">
        <v>352.58511820746827</v>
      </c>
      <c r="Y31" s="372"/>
      <c r="Z31" s="373">
        <v>434.69839360724598</v>
      </c>
      <c r="AA31" s="372"/>
      <c r="AB31" s="373">
        <v>411.71574399051673</v>
      </c>
      <c r="AC31" s="372"/>
      <c r="AD31" s="373">
        <v>387.2257753139221</v>
      </c>
      <c r="AE31" s="372"/>
      <c r="AF31" s="373">
        <v>320.28924944136304</v>
      </c>
      <c r="AG31" s="372"/>
      <c r="AH31" s="373">
        <v>236.71470195457042</v>
      </c>
      <c r="AI31" s="372"/>
      <c r="AJ31" s="373">
        <v>295.09039261953376</v>
      </c>
      <c r="AK31" s="372"/>
      <c r="AL31" s="373">
        <v>272.33919846219317</v>
      </c>
      <c r="AM31" s="372"/>
      <c r="AN31" s="373">
        <v>269.11131133977597</v>
      </c>
      <c r="AO31" s="372"/>
      <c r="AP31" s="373">
        <v>14.81501521286506</v>
      </c>
      <c r="AQ31" s="372"/>
      <c r="AR31" s="373">
        <v>15.805701478281954</v>
      </c>
      <c r="AS31" s="372"/>
      <c r="AT31" s="373">
        <v>20.601794114052719</v>
      </c>
      <c r="AU31" s="372"/>
      <c r="AV31" s="373">
        <v>19.452350918491302</v>
      </c>
      <c r="AW31" s="372"/>
      <c r="AX31" s="373">
        <v>18.123749208191555</v>
      </c>
      <c r="AY31" s="372"/>
      <c r="AZ31" s="373">
        <v>18.438636372936028</v>
      </c>
      <c r="BA31" s="372"/>
      <c r="BB31" s="373">
        <v>20.661167017599524</v>
      </c>
      <c r="BC31" s="372"/>
      <c r="BD31" s="373">
        <v>16.252810723909267</v>
      </c>
      <c r="BE31" s="372"/>
      <c r="BF31" s="373">
        <v>17.553877212624855</v>
      </c>
      <c r="BG31" s="372"/>
      <c r="BH31" s="373">
        <v>19.124200491785484</v>
      </c>
      <c r="BI31" s="372"/>
      <c r="BJ31" s="373">
        <v>16.759833859274686</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25.066217350626541</v>
      </c>
      <c r="G32" s="372"/>
      <c r="H32" s="373">
        <v>19.916188476447374</v>
      </c>
      <c r="I32" s="372"/>
      <c r="J32" s="373">
        <v>22.8730196501478</v>
      </c>
      <c r="K32" s="372"/>
      <c r="L32" s="373">
        <v>19.234261748294699</v>
      </c>
      <c r="M32" s="372"/>
      <c r="N32" s="373">
        <v>10.751714496150992</v>
      </c>
      <c r="O32" s="372"/>
      <c r="P32" s="373">
        <v>14.718708869530923</v>
      </c>
      <c r="Q32" s="372"/>
      <c r="R32" s="373">
        <v>20.732806266073453</v>
      </c>
      <c r="S32" s="372"/>
      <c r="T32" s="373">
        <v>16.503278514008628</v>
      </c>
      <c r="U32" s="372"/>
      <c r="V32" s="373">
        <v>18.239127540277128</v>
      </c>
      <c r="W32" s="372"/>
      <c r="X32" s="373">
        <v>17.909755560259217</v>
      </c>
      <c r="Y32" s="372"/>
      <c r="Z32" s="373">
        <v>18.675587124211578</v>
      </c>
      <c r="AA32" s="372"/>
      <c r="AB32" s="373">
        <v>14.290927350724038</v>
      </c>
      <c r="AC32" s="372"/>
      <c r="AD32" s="373">
        <v>14.580083490880602</v>
      </c>
      <c r="AE32" s="372"/>
      <c r="AF32" s="373">
        <v>13.714292848083575</v>
      </c>
      <c r="AG32" s="372"/>
      <c r="AH32" s="373">
        <v>13.717637138373053</v>
      </c>
      <c r="AI32" s="372"/>
      <c r="AJ32" s="373">
        <v>23.898941782744856</v>
      </c>
      <c r="AK32" s="372"/>
      <c r="AL32" s="373">
        <v>16.681765921591033</v>
      </c>
      <c r="AM32" s="372"/>
      <c r="AN32" s="373">
        <v>18.950723107996357</v>
      </c>
      <c r="AO32" s="372"/>
      <c r="AP32" s="373">
        <v>3.5461039457371619</v>
      </c>
      <c r="AQ32" s="372"/>
      <c r="AR32" s="373">
        <v>3.9734677372286833</v>
      </c>
      <c r="AS32" s="372"/>
      <c r="AT32" s="373">
        <v>6.271141492580842</v>
      </c>
      <c r="AU32" s="372"/>
      <c r="AV32" s="373">
        <v>5.2117647189197038</v>
      </c>
      <c r="AW32" s="372"/>
      <c r="AX32" s="373">
        <v>4.7622300988169766</v>
      </c>
      <c r="AY32" s="372"/>
      <c r="AZ32" s="373">
        <v>4.6145679642724673</v>
      </c>
      <c r="BA32" s="372"/>
      <c r="BB32" s="373">
        <v>4.3593600129845305</v>
      </c>
      <c r="BC32" s="372"/>
      <c r="BD32" s="373">
        <v>3.7386476415556236</v>
      </c>
      <c r="BE32" s="372"/>
      <c r="BF32" s="373">
        <v>3.6882929599815544</v>
      </c>
      <c r="BG32" s="372"/>
      <c r="BH32" s="373">
        <v>3.4145861231026511</v>
      </c>
      <c r="BI32" s="372"/>
      <c r="BJ32" s="373">
        <v>3.3912247709230696</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72.331187630130472</v>
      </c>
      <c r="G34" s="372"/>
      <c r="H34" s="373">
        <v>87.339148472086336</v>
      </c>
      <c r="I34" s="372"/>
      <c r="J34" s="373">
        <v>82.842143847455731</v>
      </c>
      <c r="K34" s="372"/>
      <c r="L34" s="373">
        <v>75.322200412482388</v>
      </c>
      <c r="M34" s="372"/>
      <c r="N34" s="373">
        <v>29.068241771333874</v>
      </c>
      <c r="O34" s="372"/>
      <c r="P34" s="373">
        <v>65.111722030304634</v>
      </c>
      <c r="Q34" s="372"/>
      <c r="R34" s="373">
        <v>88.761151438245136</v>
      </c>
      <c r="S34" s="372"/>
      <c r="T34" s="373">
        <v>121.9678157050251</v>
      </c>
      <c r="U34" s="372"/>
      <c r="V34" s="373">
        <v>118.21840535681091</v>
      </c>
      <c r="W34" s="372"/>
      <c r="X34" s="373">
        <v>124.17084439546672</v>
      </c>
      <c r="Y34" s="372"/>
      <c r="Z34" s="373">
        <v>159.03887176637389</v>
      </c>
      <c r="AA34" s="372"/>
      <c r="AB34" s="373">
        <v>136.89086339789438</v>
      </c>
      <c r="AC34" s="372"/>
      <c r="AD34" s="373">
        <v>105.74378201647733</v>
      </c>
      <c r="AE34" s="372"/>
      <c r="AF34" s="373">
        <v>73.825588343345714</v>
      </c>
      <c r="AG34" s="372"/>
      <c r="AH34" s="373">
        <v>78.456119168146657</v>
      </c>
      <c r="AI34" s="372"/>
      <c r="AJ34" s="373">
        <v>82.484414558009277</v>
      </c>
      <c r="AK34" s="372"/>
      <c r="AL34" s="373">
        <v>67.478061372194119</v>
      </c>
      <c r="AM34" s="372"/>
      <c r="AN34" s="373">
        <v>61.455442656770302</v>
      </c>
      <c r="AO34" s="372"/>
      <c r="AP34" s="373">
        <v>25.581944608876938</v>
      </c>
      <c r="AQ34" s="372"/>
      <c r="AR34" s="373">
        <v>29.65430751103052</v>
      </c>
      <c r="AS34" s="372"/>
      <c r="AT34" s="373">
        <v>39.373056865462836</v>
      </c>
      <c r="AU34" s="372"/>
      <c r="AV34" s="373">
        <v>40.852707878908966</v>
      </c>
      <c r="AW34" s="372"/>
      <c r="AX34" s="373">
        <v>40.229644056692855</v>
      </c>
      <c r="AY34" s="372"/>
      <c r="AZ34" s="373">
        <v>40.220401699608544</v>
      </c>
      <c r="BA34" s="372"/>
      <c r="BB34" s="373">
        <v>41.355520096232468</v>
      </c>
      <c r="BC34" s="372"/>
      <c r="BD34" s="373">
        <v>38.121530953331067</v>
      </c>
      <c r="BE34" s="372"/>
      <c r="BF34" s="373">
        <v>32.996838001996061</v>
      </c>
      <c r="BG34" s="372"/>
      <c r="BH34" s="373">
        <v>31.504069919394784</v>
      </c>
      <c r="BI34" s="372"/>
      <c r="BJ34" s="373">
        <v>25.969578888069321</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140.65033470377998</v>
      </c>
      <c r="G35" s="372"/>
      <c r="H35" s="373">
        <v>151.73657004886684</v>
      </c>
      <c r="I35" s="372"/>
      <c r="J35" s="373">
        <v>153.07848701558632</v>
      </c>
      <c r="K35" s="372"/>
      <c r="L35" s="373">
        <v>158.80390615515023</v>
      </c>
      <c r="M35" s="372"/>
      <c r="N35" s="373">
        <v>130.23877529277894</v>
      </c>
      <c r="O35" s="372"/>
      <c r="P35" s="373">
        <v>126.27012505540719</v>
      </c>
      <c r="Q35" s="372"/>
      <c r="R35" s="373">
        <v>148.87834920834524</v>
      </c>
      <c r="S35" s="372"/>
      <c r="T35" s="373">
        <v>141.80405927698914</v>
      </c>
      <c r="U35" s="372"/>
      <c r="V35" s="373">
        <v>161.48002787961556</v>
      </c>
      <c r="W35" s="372"/>
      <c r="X35" s="373">
        <v>170.18247727926311</v>
      </c>
      <c r="Y35" s="372"/>
      <c r="Z35" s="373">
        <v>190.26602461555748</v>
      </c>
      <c r="AA35" s="372"/>
      <c r="AB35" s="373">
        <v>161.66366857846447</v>
      </c>
      <c r="AC35" s="372"/>
      <c r="AD35" s="373">
        <v>143.29142863657535</v>
      </c>
      <c r="AE35" s="372"/>
      <c r="AF35" s="373">
        <v>107.78548964026149</v>
      </c>
      <c r="AG35" s="372"/>
      <c r="AH35" s="373">
        <v>93.916290659943726</v>
      </c>
      <c r="AI35" s="372"/>
      <c r="AJ35" s="373">
        <v>86.418585732852634</v>
      </c>
      <c r="AK35" s="372"/>
      <c r="AL35" s="373">
        <v>91.398256966248312</v>
      </c>
      <c r="AM35" s="372"/>
      <c r="AN35" s="373">
        <v>80.368386375040572</v>
      </c>
      <c r="AO35" s="372"/>
      <c r="AP35" s="373">
        <v>46.143856186830995</v>
      </c>
      <c r="AQ35" s="372"/>
      <c r="AR35" s="373">
        <v>54.019595743120512</v>
      </c>
      <c r="AS35" s="372"/>
      <c r="AT35" s="373">
        <v>74.410684646686406</v>
      </c>
      <c r="AU35" s="372"/>
      <c r="AV35" s="373">
        <v>73.952822511619715</v>
      </c>
      <c r="AW35" s="372"/>
      <c r="AX35" s="373">
        <v>72.000621306018644</v>
      </c>
      <c r="AY35" s="372"/>
      <c r="AZ35" s="373">
        <v>72.815099927928969</v>
      </c>
      <c r="BA35" s="372"/>
      <c r="BB35" s="373">
        <v>73.169395629287692</v>
      </c>
      <c r="BC35" s="372"/>
      <c r="BD35" s="373">
        <v>68.243631936653841</v>
      </c>
      <c r="BE35" s="372"/>
      <c r="BF35" s="373">
        <v>60.86861062188315</v>
      </c>
      <c r="BG35" s="372"/>
      <c r="BH35" s="373">
        <v>57.231180836691038</v>
      </c>
      <c r="BI35" s="372"/>
      <c r="BJ35" s="373">
        <v>48.778486756022495</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446.14084223203253</v>
      </c>
      <c r="G36" s="372"/>
      <c r="H36" s="370">
        <v>502.65544246967806</v>
      </c>
      <c r="I36" s="372"/>
      <c r="J36" s="370">
        <v>444.84901777217601</v>
      </c>
      <c r="K36" s="372"/>
      <c r="L36" s="370">
        <v>445.2932106443028</v>
      </c>
      <c r="M36" s="372"/>
      <c r="N36" s="370">
        <v>484.936998450526</v>
      </c>
      <c r="O36" s="372"/>
      <c r="P36" s="370">
        <v>402.61291506734528</v>
      </c>
      <c r="Q36" s="372"/>
      <c r="R36" s="370">
        <v>349.45020947166972</v>
      </c>
      <c r="S36" s="372"/>
      <c r="T36" s="370">
        <v>407.52877504687592</v>
      </c>
      <c r="U36" s="372"/>
      <c r="V36" s="370">
        <v>450.93404768433032</v>
      </c>
      <c r="W36" s="372"/>
      <c r="X36" s="370">
        <v>480.11950727286813</v>
      </c>
      <c r="Y36" s="372"/>
      <c r="Z36" s="370">
        <v>486.17921815410767</v>
      </c>
      <c r="AA36" s="372"/>
      <c r="AB36" s="370">
        <v>459.44085000843404</v>
      </c>
      <c r="AC36" s="372"/>
      <c r="AD36" s="370">
        <v>521.25958787838965</v>
      </c>
      <c r="AE36" s="372"/>
      <c r="AF36" s="370">
        <v>466.6515678328966</v>
      </c>
      <c r="AG36" s="372"/>
      <c r="AH36" s="370">
        <v>339.53212657838242</v>
      </c>
      <c r="AI36" s="372"/>
      <c r="AJ36" s="370">
        <v>299.60613055786956</v>
      </c>
      <c r="AK36" s="372"/>
      <c r="AL36" s="370">
        <v>289.05074881585671</v>
      </c>
      <c r="AM36" s="372"/>
      <c r="AN36" s="370">
        <v>260.09238178324432</v>
      </c>
      <c r="AO36" s="372"/>
      <c r="AP36" s="370">
        <v>31.561525047569621</v>
      </c>
      <c r="AQ36" s="372"/>
      <c r="AR36" s="370">
        <v>32.276405394631666</v>
      </c>
      <c r="AS36" s="372"/>
      <c r="AT36" s="370">
        <v>46.788619108965442</v>
      </c>
      <c r="AU36" s="372"/>
      <c r="AV36" s="370">
        <v>44.325335846361469</v>
      </c>
      <c r="AW36" s="372"/>
      <c r="AX36" s="370">
        <v>40.40342329764642</v>
      </c>
      <c r="AY36" s="372"/>
      <c r="AZ36" s="370">
        <v>40.71312506154041</v>
      </c>
      <c r="BA36" s="372"/>
      <c r="BB36" s="370">
        <v>37.08922187892864</v>
      </c>
      <c r="BC36" s="372"/>
      <c r="BD36" s="370">
        <v>34.450128703793666</v>
      </c>
      <c r="BE36" s="372"/>
      <c r="BF36" s="370">
        <v>30.982976101709742</v>
      </c>
      <c r="BG36" s="372"/>
      <c r="BH36" s="370">
        <v>28.874551563239766</v>
      </c>
      <c r="BI36" s="372"/>
      <c r="BJ36" s="370">
        <v>18.545722710465981</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270.9075343063318</v>
      </c>
      <c r="G37" s="372"/>
      <c r="H37" s="370">
        <v>298.05992924591396</v>
      </c>
      <c r="I37" s="372"/>
      <c r="J37" s="370">
        <v>262.69425781512132</v>
      </c>
      <c r="K37" s="372"/>
      <c r="L37" s="370">
        <v>264.73999974023707</v>
      </c>
      <c r="M37" s="372"/>
      <c r="N37" s="370">
        <v>256.39461430756916</v>
      </c>
      <c r="O37" s="372"/>
      <c r="P37" s="370">
        <v>221.68134920559805</v>
      </c>
      <c r="Q37" s="372"/>
      <c r="R37" s="370">
        <v>237.89685297278191</v>
      </c>
      <c r="S37" s="372"/>
      <c r="T37" s="370">
        <v>244.05523151870645</v>
      </c>
      <c r="U37" s="372"/>
      <c r="V37" s="370">
        <v>247.70682962842221</v>
      </c>
      <c r="W37" s="372"/>
      <c r="X37" s="370">
        <v>244.31034750470081</v>
      </c>
      <c r="Y37" s="372"/>
      <c r="Z37" s="370">
        <v>272.47324590157655</v>
      </c>
      <c r="AA37" s="372"/>
      <c r="AB37" s="370">
        <v>234.95892950057902</v>
      </c>
      <c r="AC37" s="372"/>
      <c r="AD37" s="370">
        <v>478.63866880448495</v>
      </c>
      <c r="AE37" s="372"/>
      <c r="AF37" s="370">
        <v>371.97049983502217</v>
      </c>
      <c r="AG37" s="372"/>
      <c r="AH37" s="370">
        <v>242.06316290536847</v>
      </c>
      <c r="AI37" s="372"/>
      <c r="AJ37" s="370">
        <v>139.42435183986012</v>
      </c>
      <c r="AK37" s="372"/>
      <c r="AL37" s="370">
        <v>88.787252028208655</v>
      </c>
      <c r="AM37" s="372"/>
      <c r="AN37" s="370">
        <v>79.380646814870886</v>
      </c>
      <c r="AO37" s="372"/>
      <c r="AP37" s="370">
        <v>153.64056667220802</v>
      </c>
      <c r="AQ37" s="372"/>
      <c r="AR37" s="370">
        <v>156.11223486069599</v>
      </c>
      <c r="AS37" s="372"/>
      <c r="AT37" s="370">
        <v>228.75206749774509</v>
      </c>
      <c r="AU37" s="372"/>
      <c r="AV37" s="370">
        <v>212.62612481916344</v>
      </c>
      <c r="AW37" s="372"/>
      <c r="AX37" s="370">
        <v>190.13755262011398</v>
      </c>
      <c r="AY37" s="372"/>
      <c r="AZ37" s="370">
        <v>194.55443145821803</v>
      </c>
      <c r="BA37" s="372"/>
      <c r="BB37" s="370">
        <v>187.47493777372284</v>
      </c>
      <c r="BC37" s="372"/>
      <c r="BD37" s="370">
        <v>178.875552477083</v>
      </c>
      <c r="BE37" s="372"/>
      <c r="BF37" s="370">
        <v>174.42659027904477</v>
      </c>
      <c r="BG37" s="372"/>
      <c r="BH37" s="370">
        <v>167.33394994607133</v>
      </c>
      <c r="BI37" s="372"/>
      <c r="BJ37" s="370">
        <v>104.93434182970388</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171.40407809752807</v>
      </c>
      <c r="G38" s="372"/>
      <c r="H38" s="373">
        <v>176.9085369190386</v>
      </c>
      <c r="I38" s="372"/>
      <c r="J38" s="373">
        <v>171.42330975684413</v>
      </c>
      <c r="K38" s="372"/>
      <c r="L38" s="373">
        <v>164.91860557714017</v>
      </c>
      <c r="M38" s="372"/>
      <c r="N38" s="373">
        <v>164.7869206266206</v>
      </c>
      <c r="O38" s="372"/>
      <c r="P38" s="373">
        <v>120.87232730025417</v>
      </c>
      <c r="Q38" s="372"/>
      <c r="R38" s="373">
        <v>120.34257274322354</v>
      </c>
      <c r="S38" s="372"/>
      <c r="T38" s="373">
        <v>128.17841509660872</v>
      </c>
      <c r="U38" s="372"/>
      <c r="V38" s="373">
        <v>136.45285352316543</v>
      </c>
      <c r="W38" s="372"/>
      <c r="X38" s="373">
        <v>155.85147273854906</v>
      </c>
      <c r="Y38" s="372"/>
      <c r="Z38" s="373">
        <v>158.9655511515092</v>
      </c>
      <c r="AA38" s="372"/>
      <c r="AB38" s="373">
        <v>129.77296354469897</v>
      </c>
      <c r="AC38" s="372"/>
      <c r="AD38" s="406">
        <v>267.03136350627238</v>
      </c>
      <c r="AE38" s="372" t="s">
        <v>746</v>
      </c>
      <c r="AF38" s="373">
        <v>189.60506031628506</v>
      </c>
      <c r="AG38" s="372"/>
      <c r="AH38" s="373">
        <v>119.12967432091659</v>
      </c>
      <c r="AI38" s="372"/>
      <c r="AJ38" s="373">
        <v>61.593020681006713</v>
      </c>
      <c r="AK38" s="372"/>
      <c r="AL38" s="373">
        <v>39.350939072461706</v>
      </c>
      <c r="AM38" s="372"/>
      <c r="AN38" s="373">
        <v>32.333177288510797</v>
      </c>
      <c r="AO38" s="372"/>
      <c r="AP38" s="373">
        <v>40.162615290673166</v>
      </c>
      <c r="AQ38" s="372"/>
      <c r="AR38" s="373">
        <v>44.456916128465068</v>
      </c>
      <c r="AS38" s="372"/>
      <c r="AT38" s="373">
        <v>66.820032926787022</v>
      </c>
      <c r="AU38" s="372"/>
      <c r="AV38" s="373">
        <v>60.750284593216925</v>
      </c>
      <c r="AW38" s="372"/>
      <c r="AX38" s="373">
        <v>53.239931072642307</v>
      </c>
      <c r="AY38" s="372"/>
      <c r="AZ38" s="373">
        <v>57.61630762131977</v>
      </c>
      <c r="BA38" s="372"/>
      <c r="BB38" s="373">
        <v>51.063366430214863</v>
      </c>
      <c r="BC38" s="372"/>
      <c r="BD38" s="373">
        <v>50.862509204761267</v>
      </c>
      <c r="BE38" s="372"/>
      <c r="BF38" s="373">
        <v>47.881032678155599</v>
      </c>
      <c r="BG38" s="372"/>
      <c r="BH38" s="373">
        <v>46.555121055908614</v>
      </c>
      <c r="BI38" s="372"/>
      <c r="BJ38" s="373">
        <v>33.663671613755767</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99.503456208803712</v>
      </c>
      <c r="G39" s="372"/>
      <c r="H39" s="373">
        <v>121.15139232687534</v>
      </c>
      <c r="I39" s="372"/>
      <c r="J39" s="373">
        <v>91.270948058277213</v>
      </c>
      <c r="K39" s="372"/>
      <c r="L39" s="373">
        <v>99.821394163096883</v>
      </c>
      <c r="M39" s="372"/>
      <c r="N39" s="373">
        <v>91.607693680948572</v>
      </c>
      <c r="O39" s="372"/>
      <c r="P39" s="373">
        <v>100.8090219053439</v>
      </c>
      <c r="Q39" s="372"/>
      <c r="R39" s="373">
        <v>117.55428022955839</v>
      </c>
      <c r="S39" s="372"/>
      <c r="T39" s="373">
        <v>115.87681642209773</v>
      </c>
      <c r="U39" s="372"/>
      <c r="V39" s="373">
        <v>111.2539761052568</v>
      </c>
      <c r="W39" s="372"/>
      <c r="X39" s="373">
        <v>88.458874766151752</v>
      </c>
      <c r="Y39" s="372"/>
      <c r="Z39" s="373">
        <v>113.50769475006733</v>
      </c>
      <c r="AA39" s="372"/>
      <c r="AB39" s="373">
        <v>105.18596595588005</v>
      </c>
      <c r="AC39" s="372"/>
      <c r="AD39" s="406">
        <v>211.60730529821254</v>
      </c>
      <c r="AE39" s="372" t="s">
        <v>746</v>
      </c>
      <c r="AF39" s="373">
        <v>182.36543951873711</v>
      </c>
      <c r="AG39" s="372"/>
      <c r="AH39" s="373">
        <v>122.93348858445188</v>
      </c>
      <c r="AI39" s="372"/>
      <c r="AJ39" s="373">
        <v>77.831331158853402</v>
      </c>
      <c r="AK39" s="372"/>
      <c r="AL39" s="373">
        <v>49.436312955746942</v>
      </c>
      <c r="AM39" s="372"/>
      <c r="AN39" s="373">
        <v>47.047469526360096</v>
      </c>
      <c r="AO39" s="372"/>
      <c r="AP39" s="406">
        <v>113.47795138153487</v>
      </c>
      <c r="AQ39" s="372" t="s">
        <v>1144</v>
      </c>
      <c r="AR39" s="373">
        <v>111.65531873223091</v>
      </c>
      <c r="AS39" s="372"/>
      <c r="AT39" s="373">
        <v>161.93203457095805</v>
      </c>
      <c r="AU39" s="372"/>
      <c r="AV39" s="373">
        <v>151.87584022594652</v>
      </c>
      <c r="AW39" s="372"/>
      <c r="AX39" s="373">
        <v>136.89762154747169</v>
      </c>
      <c r="AY39" s="372"/>
      <c r="AZ39" s="373">
        <v>136.93812383689826</v>
      </c>
      <c r="BA39" s="372"/>
      <c r="BB39" s="373">
        <v>136.41157134350797</v>
      </c>
      <c r="BC39" s="372"/>
      <c r="BD39" s="373">
        <v>128.01304327232174</v>
      </c>
      <c r="BE39" s="372"/>
      <c r="BF39" s="373">
        <v>126.54555760088917</v>
      </c>
      <c r="BG39" s="372"/>
      <c r="BH39" s="373">
        <v>120.77882889016271</v>
      </c>
      <c r="BI39" s="372"/>
      <c r="BJ39" s="373">
        <v>71.270670215948115</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2269.1699648176605</v>
      </c>
      <c r="G40" s="372"/>
      <c r="H40" s="370">
        <v>2379.0510432463238</v>
      </c>
      <c r="I40" s="372"/>
      <c r="J40" s="370">
        <v>2354.4067474699677</v>
      </c>
      <c r="K40" s="372"/>
      <c r="L40" s="370">
        <v>2382.5774227803531</v>
      </c>
      <c r="M40" s="372"/>
      <c r="N40" s="370">
        <v>2178.8201231342177</v>
      </c>
      <c r="O40" s="372"/>
      <c r="P40" s="370">
        <v>1969.9220890659738</v>
      </c>
      <c r="Q40" s="372"/>
      <c r="R40" s="370">
        <v>2102.7235267263018</v>
      </c>
      <c r="S40" s="372"/>
      <c r="T40" s="370">
        <v>2266.8350794523662</v>
      </c>
      <c r="U40" s="372"/>
      <c r="V40" s="370">
        <v>2272.2530757791446</v>
      </c>
      <c r="W40" s="372"/>
      <c r="X40" s="370">
        <v>2357.8032306123018</v>
      </c>
      <c r="Y40" s="372"/>
      <c r="Z40" s="370">
        <v>2624.492667191369</v>
      </c>
      <c r="AA40" s="372"/>
      <c r="AB40" s="370">
        <v>2358.7435652912923</v>
      </c>
      <c r="AC40" s="372"/>
      <c r="AD40" s="407">
        <v>4377.5902383838575</v>
      </c>
      <c r="AE40" s="372" t="s">
        <v>745</v>
      </c>
      <c r="AF40" s="370">
        <v>3522.3892766434392</v>
      </c>
      <c r="AG40" s="372"/>
      <c r="AH40" s="370">
        <v>2743.5366728214226</v>
      </c>
      <c r="AI40" s="372"/>
      <c r="AJ40" s="370">
        <v>1952.8239172407164</v>
      </c>
      <c r="AK40" s="372"/>
      <c r="AL40" s="370">
        <v>1367.3592014285684</v>
      </c>
      <c r="AM40" s="372"/>
      <c r="AN40" s="370">
        <v>1056.4827782580066</v>
      </c>
      <c r="AO40" s="372"/>
      <c r="AP40" s="370">
        <v>754.59452052369818</v>
      </c>
      <c r="AQ40" s="372"/>
      <c r="AR40" s="370">
        <v>822.09874747892968</v>
      </c>
      <c r="AS40" s="372"/>
      <c r="AT40" s="407">
        <v>1181.2454374308372</v>
      </c>
      <c r="AU40" s="372" t="s">
        <v>748</v>
      </c>
      <c r="AV40" s="370">
        <v>1157.826347274055</v>
      </c>
      <c r="AW40" s="372"/>
      <c r="AX40" s="370">
        <v>1106.2283553257819</v>
      </c>
      <c r="AY40" s="372"/>
      <c r="AZ40" s="370">
        <v>1147.004182007237</v>
      </c>
      <c r="BA40" s="372"/>
      <c r="BB40" s="370">
        <v>1096.7952822020156</v>
      </c>
      <c r="BC40" s="372"/>
      <c r="BD40" s="370">
        <v>1038.8052075827409</v>
      </c>
      <c r="BE40" s="372"/>
      <c r="BF40" s="370">
        <v>974.90161027447505</v>
      </c>
      <c r="BG40" s="372"/>
      <c r="BH40" s="370">
        <v>938.84112694143118</v>
      </c>
      <c r="BI40" s="372"/>
      <c r="BJ40" s="370">
        <v>824.4713875268128</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2107.053221988635</v>
      </c>
      <c r="G41" s="372"/>
      <c r="H41" s="370">
        <v>2133.7203681094752</v>
      </c>
      <c r="I41" s="372"/>
      <c r="J41" s="370">
        <v>2171.27114354172</v>
      </c>
      <c r="K41" s="372"/>
      <c r="L41" s="370">
        <v>2244.1389944898901</v>
      </c>
      <c r="M41" s="372"/>
      <c r="N41" s="370">
        <v>2104.5207953757586</v>
      </c>
      <c r="O41" s="372"/>
      <c r="P41" s="370">
        <v>1897.2202710973056</v>
      </c>
      <c r="Q41" s="372"/>
      <c r="R41" s="370">
        <v>2130.1447596085595</v>
      </c>
      <c r="S41" s="372"/>
      <c r="T41" s="370">
        <v>2180.0085674072193</v>
      </c>
      <c r="U41" s="372"/>
      <c r="V41" s="370">
        <v>2249.8809105896994</v>
      </c>
      <c r="W41" s="372"/>
      <c r="X41" s="370">
        <v>2349.8397945899528</v>
      </c>
      <c r="Y41" s="372"/>
      <c r="Z41" s="370">
        <v>2668.0615124751885</v>
      </c>
      <c r="AA41" s="372"/>
      <c r="AB41" s="370">
        <v>2311.6514546529975</v>
      </c>
      <c r="AC41" s="372"/>
      <c r="AD41" s="370">
        <v>1954.9828176684427</v>
      </c>
      <c r="AE41" s="372"/>
      <c r="AF41" s="370">
        <v>1971.2853403600707</v>
      </c>
      <c r="AG41" s="372"/>
      <c r="AH41" s="370">
        <v>2027.1615461350125</v>
      </c>
      <c r="AI41" s="372"/>
      <c r="AJ41" s="370">
        <v>1722.830719679127</v>
      </c>
      <c r="AK41" s="372"/>
      <c r="AL41" s="370">
        <v>1278.2256120140041</v>
      </c>
      <c r="AM41" s="372"/>
      <c r="AN41" s="370">
        <v>1229.3623998513062</v>
      </c>
      <c r="AO41" s="372"/>
      <c r="AP41" s="370">
        <v>1181.1602592689792</v>
      </c>
      <c r="AQ41" s="372"/>
      <c r="AR41" s="370">
        <v>1346.741701941839</v>
      </c>
      <c r="AS41" s="372"/>
      <c r="AT41" s="407">
        <v>1922.9091712962086</v>
      </c>
      <c r="AU41" s="372" t="s">
        <v>748</v>
      </c>
      <c r="AV41" s="370">
        <v>1943.4237578080056</v>
      </c>
      <c r="AW41" s="372"/>
      <c r="AX41" s="370">
        <v>1866.5444400897318</v>
      </c>
      <c r="AY41" s="372"/>
      <c r="AZ41" s="370">
        <v>1863.5435635858701</v>
      </c>
      <c r="BA41" s="372"/>
      <c r="BB41" s="370">
        <v>1862.1723052045431</v>
      </c>
      <c r="BC41" s="372"/>
      <c r="BD41" s="370">
        <v>1530.1631802889556</v>
      </c>
      <c r="BE41" s="372"/>
      <c r="BF41" s="370">
        <v>1471.3073403579037</v>
      </c>
      <c r="BG41" s="372"/>
      <c r="BH41" s="370">
        <v>1388.2794643674224</v>
      </c>
      <c r="BI41" s="372"/>
      <c r="BJ41" s="370">
        <v>1116.2223195898171</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323.75904234503037</v>
      </c>
      <c r="G42" s="372"/>
      <c r="H42" s="373">
        <v>495.24711400218797</v>
      </c>
      <c r="I42" s="372"/>
      <c r="J42" s="373">
        <v>402.65840126613443</v>
      </c>
      <c r="K42" s="372"/>
      <c r="L42" s="373">
        <v>491.82903658940859</v>
      </c>
      <c r="M42" s="372"/>
      <c r="N42" s="373">
        <v>356.59425837205038</v>
      </c>
      <c r="O42" s="372"/>
      <c r="P42" s="373">
        <v>358.94219332170513</v>
      </c>
      <c r="Q42" s="372"/>
      <c r="R42" s="373">
        <v>553.05122631965537</v>
      </c>
      <c r="S42" s="372"/>
      <c r="T42" s="373">
        <v>506.54720578153388</v>
      </c>
      <c r="U42" s="372"/>
      <c r="V42" s="373">
        <v>483.42769265988284</v>
      </c>
      <c r="W42" s="372"/>
      <c r="X42" s="373">
        <v>598.46767143431623</v>
      </c>
      <c r="Y42" s="372"/>
      <c r="Z42" s="373">
        <v>589.73234036210567</v>
      </c>
      <c r="AA42" s="372"/>
      <c r="AB42" s="373">
        <v>575.46674668605033</v>
      </c>
      <c r="AC42" s="372"/>
      <c r="AD42" s="373">
        <v>480.1954444633642</v>
      </c>
      <c r="AE42" s="372"/>
      <c r="AF42" s="373">
        <v>474.47511906865969</v>
      </c>
      <c r="AG42" s="372"/>
      <c r="AH42" s="373">
        <v>331.89629452959156</v>
      </c>
      <c r="AI42" s="372"/>
      <c r="AJ42" s="373">
        <v>188.84196818937582</v>
      </c>
      <c r="AK42" s="372"/>
      <c r="AL42" s="373">
        <v>111.03701062593017</v>
      </c>
      <c r="AM42" s="372"/>
      <c r="AN42" s="373">
        <v>125.76885132481597</v>
      </c>
      <c r="AO42" s="372"/>
      <c r="AP42" s="373">
        <v>205.22661525847724</v>
      </c>
      <c r="AQ42" s="372"/>
      <c r="AR42" s="373">
        <v>232.47554583831931</v>
      </c>
      <c r="AS42" s="372"/>
      <c r="AT42" s="373">
        <v>338.42999969686673</v>
      </c>
      <c r="AU42" s="372"/>
      <c r="AV42" s="373">
        <v>342.26373196857259</v>
      </c>
      <c r="AW42" s="372"/>
      <c r="AX42" s="373">
        <v>322.21280235256995</v>
      </c>
      <c r="AY42" s="372"/>
      <c r="AZ42" s="373">
        <v>327.32184812645357</v>
      </c>
      <c r="BA42" s="372"/>
      <c r="BB42" s="373">
        <v>349.67859981881998</v>
      </c>
      <c r="BC42" s="372"/>
      <c r="BD42" s="373">
        <v>253.76137149385852</v>
      </c>
      <c r="BE42" s="372"/>
      <c r="BF42" s="373">
        <v>256.1920134595851</v>
      </c>
      <c r="BG42" s="372"/>
      <c r="BH42" s="373">
        <v>247.42452174822384</v>
      </c>
      <c r="BI42" s="372"/>
      <c r="BJ42" s="373">
        <v>201.50128693867066</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881.28940847487513</v>
      </c>
      <c r="G43" s="372"/>
      <c r="H43" s="373">
        <v>763.41276136077443</v>
      </c>
      <c r="I43" s="372"/>
      <c r="J43" s="373">
        <v>1104.9073722788046</v>
      </c>
      <c r="K43" s="372"/>
      <c r="L43" s="373">
        <v>996.9338218883945</v>
      </c>
      <c r="M43" s="372"/>
      <c r="N43" s="373">
        <v>1158.2273246604502</v>
      </c>
      <c r="O43" s="372"/>
      <c r="P43" s="373">
        <v>982.16385937588529</v>
      </c>
      <c r="Q43" s="372"/>
      <c r="R43" s="373">
        <v>892.39060630559663</v>
      </c>
      <c r="S43" s="372"/>
      <c r="T43" s="373">
        <v>852.22649910957944</v>
      </c>
      <c r="U43" s="372"/>
      <c r="V43" s="373">
        <v>873.36297931825334</v>
      </c>
      <c r="W43" s="372"/>
      <c r="X43" s="373">
        <v>954.09478483729356</v>
      </c>
      <c r="Y43" s="372"/>
      <c r="Z43" s="373">
        <v>1082.9350264428829</v>
      </c>
      <c r="AA43" s="372"/>
      <c r="AB43" s="373">
        <v>848.63202090448772</v>
      </c>
      <c r="AC43" s="372"/>
      <c r="AD43" s="373">
        <v>778.11781206298895</v>
      </c>
      <c r="AE43" s="372"/>
      <c r="AF43" s="373">
        <v>800.47091949451169</v>
      </c>
      <c r="AG43" s="372"/>
      <c r="AH43" s="373">
        <v>998.06821701409115</v>
      </c>
      <c r="AI43" s="372"/>
      <c r="AJ43" s="373">
        <v>891.4972701605974</v>
      </c>
      <c r="AK43" s="372"/>
      <c r="AL43" s="373">
        <v>640.99464019358243</v>
      </c>
      <c r="AM43" s="372"/>
      <c r="AN43" s="373">
        <v>467.10213494300115</v>
      </c>
      <c r="AO43" s="372"/>
      <c r="AP43" s="373">
        <v>528.42013905267129</v>
      </c>
      <c r="AQ43" s="372"/>
      <c r="AR43" s="373">
        <v>606.220657893154</v>
      </c>
      <c r="AS43" s="372"/>
      <c r="AT43" s="373">
        <v>864.7868204744708</v>
      </c>
      <c r="AU43" s="372"/>
      <c r="AV43" s="373">
        <v>868.6577746873354</v>
      </c>
      <c r="AW43" s="372"/>
      <c r="AX43" s="373">
        <v>834.52242777478557</v>
      </c>
      <c r="AY43" s="372"/>
      <c r="AZ43" s="373">
        <v>829.0712781619734</v>
      </c>
      <c r="BA43" s="372"/>
      <c r="BB43" s="373">
        <v>809.66915739524939</v>
      </c>
      <c r="BC43" s="372"/>
      <c r="BD43" s="373">
        <v>676.29563941634524</v>
      </c>
      <c r="BE43" s="372"/>
      <c r="BF43" s="373">
        <v>646.24616628769013</v>
      </c>
      <c r="BG43" s="372"/>
      <c r="BH43" s="373">
        <v>603.4433673762054</v>
      </c>
      <c r="BI43" s="372"/>
      <c r="BJ43" s="373">
        <v>488.36130200882616</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902.00477116872923</v>
      </c>
      <c r="G44" s="372"/>
      <c r="H44" s="373">
        <v>875.06049274651286</v>
      </c>
      <c r="I44" s="372"/>
      <c r="J44" s="373">
        <v>663.70536999678097</v>
      </c>
      <c r="K44" s="372"/>
      <c r="L44" s="373">
        <v>755.37613601208693</v>
      </c>
      <c r="M44" s="372"/>
      <c r="N44" s="373">
        <v>589.69921234325784</v>
      </c>
      <c r="O44" s="372"/>
      <c r="P44" s="373">
        <v>556.11421839971501</v>
      </c>
      <c r="Q44" s="372"/>
      <c r="R44" s="373">
        <v>684.70292698330729</v>
      </c>
      <c r="S44" s="372"/>
      <c r="T44" s="373">
        <v>821.23486251610609</v>
      </c>
      <c r="U44" s="372"/>
      <c r="V44" s="373">
        <v>893.09023861156311</v>
      </c>
      <c r="W44" s="372"/>
      <c r="X44" s="373">
        <v>797.27733831834314</v>
      </c>
      <c r="Y44" s="372"/>
      <c r="Z44" s="373">
        <v>995.39414567020015</v>
      </c>
      <c r="AA44" s="372"/>
      <c r="AB44" s="373">
        <v>887.55268706245954</v>
      </c>
      <c r="AC44" s="372"/>
      <c r="AD44" s="373">
        <v>696.66956114208961</v>
      </c>
      <c r="AE44" s="372"/>
      <c r="AF44" s="373">
        <v>696.33930179689924</v>
      </c>
      <c r="AG44" s="372"/>
      <c r="AH44" s="373">
        <v>697.19703459132984</v>
      </c>
      <c r="AI44" s="372"/>
      <c r="AJ44" s="373">
        <v>642.491481329154</v>
      </c>
      <c r="AK44" s="372"/>
      <c r="AL44" s="373">
        <v>526.19396119449164</v>
      </c>
      <c r="AM44" s="372"/>
      <c r="AN44" s="373">
        <v>636.49141358348902</v>
      </c>
      <c r="AO44" s="372"/>
      <c r="AP44" s="373">
        <v>447.51350495783078</v>
      </c>
      <c r="AQ44" s="372"/>
      <c r="AR44" s="373">
        <v>508.04549821036551</v>
      </c>
      <c r="AS44" s="372"/>
      <c r="AT44" s="373">
        <v>719.69235112487115</v>
      </c>
      <c r="AU44" s="372"/>
      <c r="AV44" s="373">
        <v>732.50225115209753</v>
      </c>
      <c r="AW44" s="372"/>
      <c r="AX44" s="373">
        <v>709.80920996237626</v>
      </c>
      <c r="AY44" s="372"/>
      <c r="AZ44" s="373">
        <v>707.15043729744298</v>
      </c>
      <c r="BA44" s="372"/>
      <c r="BB44" s="373">
        <v>702.82454799047377</v>
      </c>
      <c r="BC44" s="372"/>
      <c r="BD44" s="373">
        <v>600.10616937875182</v>
      </c>
      <c r="BE44" s="372"/>
      <c r="BF44" s="373">
        <v>568.86916061062857</v>
      </c>
      <c r="BG44" s="372"/>
      <c r="BH44" s="373">
        <v>537.41157524299319</v>
      </c>
      <c r="BI44" s="372"/>
      <c r="BJ44" s="373">
        <v>426.3597306423203</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16116.237152675492</v>
      </c>
      <c r="G45" s="372"/>
      <c r="H45" s="370">
        <v>16410.861967479301</v>
      </c>
      <c r="I45" s="372"/>
      <c r="J45" s="370">
        <v>16438.101006389948</v>
      </c>
      <c r="K45" s="372"/>
      <c r="L45" s="370">
        <v>16281.289386967665</v>
      </c>
      <c r="M45" s="372"/>
      <c r="N45" s="370">
        <v>15292.69492020229</v>
      </c>
      <c r="O45" s="372"/>
      <c r="P45" s="370">
        <v>13716.791583713844</v>
      </c>
      <c r="Q45" s="372"/>
      <c r="R45" s="370">
        <v>14825.398207879673</v>
      </c>
      <c r="S45" s="372"/>
      <c r="T45" s="370">
        <v>15968.949196521213</v>
      </c>
      <c r="U45" s="372"/>
      <c r="V45" s="370">
        <v>16320.903964069686</v>
      </c>
      <c r="W45" s="372"/>
      <c r="X45" s="370">
        <v>18831.118336129857</v>
      </c>
      <c r="Y45" s="372"/>
      <c r="Z45" s="370">
        <v>22883.784239714772</v>
      </c>
      <c r="AA45" s="372"/>
      <c r="AB45" s="370">
        <v>22890.001591821383</v>
      </c>
      <c r="AC45" s="372"/>
      <c r="AD45" s="370">
        <v>24296.417273612751</v>
      </c>
      <c r="AE45" s="372"/>
      <c r="AF45" s="370">
        <v>29067.73740777708</v>
      </c>
      <c r="AG45" s="372"/>
      <c r="AH45" s="370">
        <v>25585.397815526296</v>
      </c>
      <c r="AI45" s="372"/>
      <c r="AJ45" s="370">
        <v>20873.776297707253</v>
      </c>
      <c r="AK45" s="372"/>
      <c r="AL45" s="370">
        <v>16125.633562169063</v>
      </c>
      <c r="AM45" s="372"/>
      <c r="AN45" s="370">
        <v>17044.123981787678</v>
      </c>
      <c r="AO45" s="372"/>
      <c r="AP45" s="407">
        <v>2507.9757649286112</v>
      </c>
      <c r="AQ45" s="372" t="s">
        <v>1144</v>
      </c>
      <c r="AR45" s="407">
        <v>3390.0585250807494</v>
      </c>
      <c r="AS45" s="372" t="s">
        <v>571</v>
      </c>
      <c r="AT45" s="407">
        <v>4526.3814799339461</v>
      </c>
      <c r="AU45" s="372" t="s">
        <v>571</v>
      </c>
      <c r="AV45" s="370">
        <v>4243.1092531750228</v>
      </c>
      <c r="AW45" s="372"/>
      <c r="AX45" s="370">
        <v>3798.5077371020798</v>
      </c>
      <c r="AY45" s="372"/>
      <c r="AZ45" s="370">
        <v>3614.923800252112</v>
      </c>
      <c r="BA45" s="372"/>
      <c r="BB45" s="370">
        <v>3305.5384960058946</v>
      </c>
      <c r="BC45" s="372"/>
      <c r="BD45" s="407">
        <v>2027.8677724641839</v>
      </c>
      <c r="BE45" s="372" t="s">
        <v>572</v>
      </c>
      <c r="BF45" s="370">
        <v>2561.3858504682526</v>
      </c>
      <c r="BG45" s="372"/>
      <c r="BH45" s="370">
        <v>2507.0223767158022</v>
      </c>
      <c r="BI45" s="372"/>
      <c r="BJ45" s="407">
        <v>1725.453039291825</v>
      </c>
      <c r="BK45" s="372" t="s">
        <v>570</v>
      </c>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15868.642183565224</v>
      </c>
      <c r="G46" s="372"/>
      <c r="H46" s="373">
        <v>16146.500276759327</v>
      </c>
      <c r="I46" s="372"/>
      <c r="J46" s="373">
        <v>16190.786858082312</v>
      </c>
      <c r="K46" s="372"/>
      <c r="L46" s="373">
        <v>16049.258325615405</v>
      </c>
      <c r="M46" s="372"/>
      <c r="N46" s="373">
        <v>15053.229759737082</v>
      </c>
      <c r="O46" s="372"/>
      <c r="P46" s="373">
        <v>13536.046060614872</v>
      </c>
      <c r="Q46" s="372"/>
      <c r="R46" s="373">
        <v>14622.92100966722</v>
      </c>
      <c r="S46" s="372"/>
      <c r="T46" s="373">
        <v>15794.528828889146</v>
      </c>
      <c r="U46" s="372"/>
      <c r="V46" s="373">
        <v>16123.894747832604</v>
      </c>
      <c r="W46" s="372"/>
      <c r="X46" s="373">
        <v>18657.588402400714</v>
      </c>
      <c r="Y46" s="372"/>
      <c r="Z46" s="373">
        <v>22675.392397046315</v>
      </c>
      <c r="AA46" s="372"/>
      <c r="AB46" s="373">
        <v>22721.122973580772</v>
      </c>
      <c r="AC46" s="372"/>
      <c r="AD46" s="373">
        <v>24166.350576532608</v>
      </c>
      <c r="AE46" s="372"/>
      <c r="AF46" s="373">
        <v>28910.658726939888</v>
      </c>
      <c r="AG46" s="372"/>
      <c r="AH46" s="373">
        <v>25452.758552882166</v>
      </c>
      <c r="AI46" s="372"/>
      <c r="AJ46" s="373">
        <v>20742.791239204536</v>
      </c>
      <c r="AK46" s="372"/>
      <c r="AL46" s="373">
        <v>15997.520507274859</v>
      </c>
      <c r="AM46" s="372"/>
      <c r="AN46" s="373">
        <v>16941.686706700788</v>
      </c>
      <c r="AO46" s="372"/>
      <c r="AP46" s="406">
        <v>2256.7126331266631</v>
      </c>
      <c r="AQ46" s="372" t="s">
        <v>1144</v>
      </c>
      <c r="AR46" s="373">
        <v>3130.0682876644696</v>
      </c>
      <c r="AS46" s="372"/>
      <c r="AT46" s="373">
        <v>4137.2543410318503</v>
      </c>
      <c r="AU46" s="372"/>
      <c r="AV46" s="373">
        <v>3871.8028991283709</v>
      </c>
      <c r="AW46" s="372"/>
      <c r="AX46" s="373">
        <v>3463.6203428455187</v>
      </c>
      <c r="AY46" s="372"/>
      <c r="AZ46" s="373">
        <v>3289.9800413175872</v>
      </c>
      <c r="BA46" s="372"/>
      <c r="BB46" s="373">
        <v>2997.5757285190462</v>
      </c>
      <c r="BC46" s="372"/>
      <c r="BD46" s="373">
        <v>1810.4362673297567</v>
      </c>
      <c r="BE46" s="372"/>
      <c r="BF46" s="373">
        <v>2298.8505431674353</v>
      </c>
      <c r="BG46" s="372"/>
      <c r="BH46" s="373">
        <v>2257.8098330301691</v>
      </c>
      <c r="BI46" s="372"/>
      <c r="BJ46" s="373">
        <v>1534.1673577763861</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1.7343454070976398</v>
      </c>
      <c r="G47" s="372"/>
      <c r="H47" s="373">
        <v>1.1703882551236844</v>
      </c>
      <c r="I47" s="372"/>
      <c r="J47" s="373">
        <v>1.9607543304393178</v>
      </c>
      <c r="K47" s="372"/>
      <c r="L47" s="373">
        <v>2.2314995805481184</v>
      </c>
      <c r="M47" s="372"/>
      <c r="N47" s="373">
        <v>3.569914075226658</v>
      </c>
      <c r="O47" s="372"/>
      <c r="P47" s="373">
        <v>1.6006379793855192</v>
      </c>
      <c r="Q47" s="372"/>
      <c r="R47" s="373">
        <v>1.4578030125241492</v>
      </c>
      <c r="S47" s="372"/>
      <c r="T47" s="373">
        <v>1.9028999820093959</v>
      </c>
      <c r="U47" s="372"/>
      <c r="V47" s="373">
        <v>1.7051030975912025</v>
      </c>
      <c r="W47" s="372"/>
      <c r="X47" s="373">
        <v>1.5913450548849239</v>
      </c>
      <c r="Y47" s="372"/>
      <c r="Z47" s="373">
        <v>1.1120855794239866</v>
      </c>
      <c r="AA47" s="372"/>
      <c r="AB47" s="373">
        <v>0.74838546439707732</v>
      </c>
      <c r="AC47" s="372"/>
      <c r="AD47" s="373">
        <v>1.048050753779024</v>
      </c>
      <c r="AE47" s="372"/>
      <c r="AF47" s="373">
        <v>0.62034033003544731</v>
      </c>
      <c r="AG47" s="372"/>
      <c r="AH47" s="373">
        <v>0.48870396847072839</v>
      </c>
      <c r="AI47" s="372"/>
      <c r="AJ47" s="373">
        <v>0.84933026567579628</v>
      </c>
      <c r="AK47" s="372"/>
      <c r="AL47" s="373">
        <v>0.53267180168126849</v>
      </c>
      <c r="AM47" s="372"/>
      <c r="AN47" s="373">
        <v>0.61602547986426326</v>
      </c>
      <c r="AO47" s="372"/>
      <c r="AP47" s="373">
        <v>3.4211012701320476</v>
      </c>
      <c r="AQ47" s="372"/>
      <c r="AR47" s="373">
        <v>2.8946212438471735</v>
      </c>
      <c r="AS47" s="372"/>
      <c r="AT47" s="373">
        <v>4.5505459296723743</v>
      </c>
      <c r="AU47" s="372"/>
      <c r="AV47" s="373">
        <v>3.8083306867528668</v>
      </c>
      <c r="AW47" s="372"/>
      <c r="AX47" s="373">
        <v>3.1444220621521306</v>
      </c>
      <c r="AY47" s="372"/>
      <c r="AZ47" s="373">
        <v>3.4990880827017734</v>
      </c>
      <c r="BA47" s="372"/>
      <c r="BB47" s="373">
        <v>3.0698257809070921</v>
      </c>
      <c r="BC47" s="372"/>
      <c r="BD47" s="373">
        <v>1.5704309522868556</v>
      </c>
      <c r="BE47" s="372"/>
      <c r="BF47" s="373">
        <v>2.7777735067227156</v>
      </c>
      <c r="BG47" s="372"/>
      <c r="BH47" s="373">
        <v>2.5321872433484112</v>
      </c>
      <c r="BI47" s="372"/>
      <c r="BJ47" s="373">
        <v>2.4436646521406451</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0.23231663786431345</v>
      </c>
      <c r="G48" s="372"/>
      <c r="H48" s="373">
        <v>2.2874037559420541E-2</v>
      </c>
      <c r="I48" s="372"/>
      <c r="J48" s="373">
        <v>0.4470974845401568</v>
      </c>
      <c r="K48" s="372"/>
      <c r="L48" s="373">
        <v>0.38585554927705962</v>
      </c>
      <c r="M48" s="372"/>
      <c r="N48" s="373">
        <v>0.61642108710166943</v>
      </c>
      <c r="O48" s="372"/>
      <c r="P48" s="373">
        <v>0.23199986817464993</v>
      </c>
      <c r="Q48" s="372"/>
      <c r="R48" s="373">
        <v>0.31449837578117784</v>
      </c>
      <c r="S48" s="372"/>
      <c r="T48" s="373">
        <v>0.26754712064718816</v>
      </c>
      <c r="U48" s="372"/>
      <c r="V48" s="373">
        <v>0.36247310968316232</v>
      </c>
      <c r="W48" s="372"/>
      <c r="X48" s="373">
        <v>0.3541589207254533</v>
      </c>
      <c r="Y48" s="372"/>
      <c r="Z48" s="373">
        <v>1.9293642946287069E-2</v>
      </c>
      <c r="AA48" s="372"/>
      <c r="AB48" s="373">
        <v>4.3565058218540884E-2</v>
      </c>
      <c r="AC48" s="372"/>
      <c r="AD48" s="373">
        <v>5.1036146969738603</v>
      </c>
      <c r="AE48" s="372"/>
      <c r="AF48" s="373">
        <v>0.138134167176936</v>
      </c>
      <c r="AG48" s="372"/>
      <c r="AH48" s="373">
        <v>0.70646641987031433</v>
      </c>
      <c r="AI48" s="372"/>
      <c r="AJ48" s="373">
        <v>0.81808400172116846</v>
      </c>
      <c r="AK48" s="372"/>
      <c r="AL48" s="373">
        <v>1.2624368964424744</v>
      </c>
      <c r="AM48" s="372"/>
      <c r="AN48" s="373">
        <v>1.0926722218132916</v>
      </c>
      <c r="AO48" s="372"/>
      <c r="AP48" s="373">
        <v>0.4755315813098121</v>
      </c>
      <c r="AQ48" s="372"/>
      <c r="AR48" s="373">
        <v>0.49529992097174291</v>
      </c>
      <c r="AS48" s="372"/>
      <c r="AT48" s="373">
        <v>0.65260086388635874</v>
      </c>
      <c r="AU48" s="372"/>
      <c r="AV48" s="373">
        <v>0.77047779171076625</v>
      </c>
      <c r="AW48" s="372"/>
      <c r="AX48" s="373">
        <v>0.79807465334557981</v>
      </c>
      <c r="AY48" s="372"/>
      <c r="AZ48" s="373">
        <v>0.76445887373750543</v>
      </c>
      <c r="BA48" s="372"/>
      <c r="BB48" s="373">
        <v>1.1717961606215737</v>
      </c>
      <c r="BC48" s="372"/>
      <c r="BD48" s="373">
        <v>1.0235886728264501</v>
      </c>
      <c r="BE48" s="372"/>
      <c r="BF48" s="373">
        <v>0.83425913725845124</v>
      </c>
      <c r="BG48" s="372"/>
      <c r="BH48" s="373">
        <v>0.6331590722483067</v>
      </c>
      <c r="BI48" s="372"/>
      <c r="BJ48" s="373">
        <v>0.49689281512891853</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117.23211426753878</v>
      </c>
      <c r="G49" s="372"/>
      <c r="H49" s="373">
        <v>130.00363938406838</v>
      </c>
      <c r="I49" s="372"/>
      <c r="J49" s="373">
        <v>109.20552922777914</v>
      </c>
      <c r="K49" s="372"/>
      <c r="L49" s="373">
        <v>90.023140872342168</v>
      </c>
      <c r="M49" s="372"/>
      <c r="N49" s="373">
        <v>101.21340278901108</v>
      </c>
      <c r="O49" s="372"/>
      <c r="P49" s="373">
        <v>66.542878856135275</v>
      </c>
      <c r="Q49" s="372"/>
      <c r="R49" s="373">
        <v>78.797523251635667</v>
      </c>
      <c r="S49" s="372"/>
      <c r="T49" s="373">
        <v>48.360491358019985</v>
      </c>
      <c r="U49" s="372"/>
      <c r="V49" s="373">
        <v>67.368956269296476</v>
      </c>
      <c r="W49" s="372"/>
      <c r="X49" s="373">
        <v>43.943470062403122</v>
      </c>
      <c r="Y49" s="372"/>
      <c r="Z49" s="373">
        <v>58.120941757113016</v>
      </c>
      <c r="AA49" s="372"/>
      <c r="AB49" s="373">
        <v>39.023919530903463</v>
      </c>
      <c r="AC49" s="372"/>
      <c r="AD49" s="373">
        <v>38.371836959788368</v>
      </c>
      <c r="AE49" s="372"/>
      <c r="AF49" s="373">
        <v>43.219569836991028</v>
      </c>
      <c r="AG49" s="372"/>
      <c r="AH49" s="373">
        <v>25.629592475152329</v>
      </c>
      <c r="AI49" s="372"/>
      <c r="AJ49" s="373">
        <v>43.799876583817309</v>
      </c>
      <c r="AK49" s="372"/>
      <c r="AL49" s="373">
        <v>62.468648344818021</v>
      </c>
      <c r="AM49" s="372"/>
      <c r="AN49" s="373">
        <v>44.75769990343526</v>
      </c>
      <c r="AO49" s="372"/>
      <c r="AP49" s="373">
        <v>225.54444057663557</v>
      </c>
      <c r="AQ49" s="372"/>
      <c r="AR49" s="373">
        <v>226.51993171028624</v>
      </c>
      <c r="AS49" s="372"/>
      <c r="AT49" s="373">
        <v>342.06676104361605</v>
      </c>
      <c r="AU49" s="372"/>
      <c r="AV49" s="373">
        <v>322.04665376085387</v>
      </c>
      <c r="AW49" s="372"/>
      <c r="AX49" s="373">
        <v>287.14832390354417</v>
      </c>
      <c r="AY49" s="372"/>
      <c r="AZ49" s="373">
        <v>273.06659804726598</v>
      </c>
      <c r="BA49" s="372"/>
      <c r="BB49" s="373">
        <v>248.92940615726002</v>
      </c>
      <c r="BC49" s="372"/>
      <c r="BD49" s="373">
        <v>172.35340360402432</v>
      </c>
      <c r="BE49" s="372"/>
      <c r="BF49" s="373">
        <v>216.88034164775081</v>
      </c>
      <c r="BG49" s="372"/>
      <c r="BH49" s="373">
        <v>204.5916544528732</v>
      </c>
      <c r="BI49" s="372"/>
      <c r="BJ49" s="373">
        <v>157.27917926929098</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128.39619279776701</v>
      </c>
      <c r="G50" s="372"/>
      <c r="H50" s="373">
        <v>133.16478904322381</v>
      </c>
      <c r="I50" s="372"/>
      <c r="J50" s="373">
        <v>135.70076726487932</v>
      </c>
      <c r="K50" s="372"/>
      <c r="L50" s="373">
        <v>139.39056535009064</v>
      </c>
      <c r="M50" s="372"/>
      <c r="N50" s="373">
        <v>134.06542251386921</v>
      </c>
      <c r="O50" s="372"/>
      <c r="P50" s="373">
        <v>112.37000639527882</v>
      </c>
      <c r="Q50" s="372"/>
      <c r="R50" s="373">
        <v>121.90737357251017</v>
      </c>
      <c r="S50" s="372"/>
      <c r="T50" s="373">
        <v>123.88942917138922</v>
      </c>
      <c r="U50" s="372"/>
      <c r="V50" s="373">
        <v>127.57268376051292</v>
      </c>
      <c r="W50" s="372"/>
      <c r="X50" s="373">
        <v>127.64095969112816</v>
      </c>
      <c r="Y50" s="372"/>
      <c r="Z50" s="373">
        <v>149.13952168897677</v>
      </c>
      <c r="AA50" s="372"/>
      <c r="AB50" s="373">
        <v>129.06274818708903</v>
      </c>
      <c r="AC50" s="372"/>
      <c r="AD50" s="373">
        <v>85.5431946695997</v>
      </c>
      <c r="AE50" s="372"/>
      <c r="AF50" s="373">
        <v>113.10063650298909</v>
      </c>
      <c r="AG50" s="372"/>
      <c r="AH50" s="373">
        <v>105.81449978063635</v>
      </c>
      <c r="AI50" s="372"/>
      <c r="AJ50" s="373">
        <v>85.51776765150521</v>
      </c>
      <c r="AK50" s="372"/>
      <c r="AL50" s="373">
        <v>63.84929785126198</v>
      </c>
      <c r="AM50" s="372"/>
      <c r="AN50" s="373">
        <v>55.970877481777826</v>
      </c>
      <c r="AO50" s="372"/>
      <c r="AP50" s="373">
        <v>21.822058373870497</v>
      </c>
      <c r="AQ50" s="372"/>
      <c r="AR50" s="373">
        <v>30.080384541174777</v>
      </c>
      <c r="AS50" s="372"/>
      <c r="AT50" s="373">
        <v>41.857231064920732</v>
      </c>
      <c r="AU50" s="372"/>
      <c r="AV50" s="373">
        <v>44.680891807334866</v>
      </c>
      <c r="AW50" s="372"/>
      <c r="AX50" s="373">
        <v>43.796573637519003</v>
      </c>
      <c r="AY50" s="372"/>
      <c r="AZ50" s="373">
        <v>47.613613930819682</v>
      </c>
      <c r="BA50" s="372"/>
      <c r="BB50" s="373">
        <v>54.791739388059796</v>
      </c>
      <c r="BC50" s="372"/>
      <c r="BD50" s="373">
        <v>42.484081905289486</v>
      </c>
      <c r="BE50" s="372"/>
      <c r="BF50" s="373">
        <v>42.042933009085367</v>
      </c>
      <c r="BG50" s="372"/>
      <c r="BH50" s="373">
        <v>41.455542917163356</v>
      </c>
      <c r="BI50" s="372"/>
      <c r="BJ50" s="373">
        <v>31.065944778878571</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79.603504399669248</v>
      </c>
      <c r="G51" s="372"/>
      <c r="H51" s="370">
        <v>74.35321855648003</v>
      </c>
      <c r="I51" s="372"/>
      <c r="J51" s="370">
        <v>76.776442846807413</v>
      </c>
      <c r="K51" s="372"/>
      <c r="L51" s="370">
        <v>84.296836630933171</v>
      </c>
      <c r="M51" s="372"/>
      <c r="N51" s="370">
        <v>79.332794514172491</v>
      </c>
      <c r="O51" s="372"/>
      <c r="P51" s="370">
        <v>70.5105156152989</v>
      </c>
      <c r="Q51" s="372"/>
      <c r="R51" s="370">
        <v>86.109875371572244</v>
      </c>
      <c r="S51" s="372"/>
      <c r="T51" s="370">
        <v>72.285911982732813</v>
      </c>
      <c r="U51" s="372"/>
      <c r="V51" s="370">
        <v>65.435346036588314</v>
      </c>
      <c r="W51" s="372"/>
      <c r="X51" s="370">
        <v>62.731307060535983</v>
      </c>
      <c r="Y51" s="372"/>
      <c r="Z51" s="370">
        <v>74.975404039453821</v>
      </c>
      <c r="AA51" s="372"/>
      <c r="AB51" s="370">
        <v>55.352154541678445</v>
      </c>
      <c r="AC51" s="372"/>
      <c r="AD51" s="370">
        <v>45.129023450660085</v>
      </c>
      <c r="AE51" s="372"/>
      <c r="AF51" s="370">
        <v>42.777473621854966</v>
      </c>
      <c r="AG51" s="372"/>
      <c r="AH51" s="370">
        <v>36.979934402607299</v>
      </c>
      <c r="AI51" s="372"/>
      <c r="AJ51" s="370">
        <v>45.848925820332646</v>
      </c>
      <c r="AK51" s="372"/>
      <c r="AL51" s="370">
        <v>36.510439932889817</v>
      </c>
      <c r="AM51" s="372"/>
      <c r="AN51" s="370">
        <v>49.407376605826855</v>
      </c>
      <c r="AO51" s="372"/>
      <c r="AP51" s="370">
        <v>99.904359925077827</v>
      </c>
      <c r="AQ51" s="372"/>
      <c r="AR51" s="370">
        <v>113.25607484212738</v>
      </c>
      <c r="AS51" s="372"/>
      <c r="AT51" s="370">
        <v>156.84249884952405</v>
      </c>
      <c r="AU51" s="372"/>
      <c r="AV51" s="370">
        <v>156.7710737401238</v>
      </c>
      <c r="AW51" s="372"/>
      <c r="AX51" s="370">
        <v>156.91483804201539</v>
      </c>
      <c r="AY51" s="372"/>
      <c r="AZ51" s="370">
        <v>158.20557927705889</v>
      </c>
      <c r="BA51" s="372"/>
      <c r="BB51" s="370">
        <v>158.17110544389789</v>
      </c>
      <c r="BC51" s="372"/>
      <c r="BD51" s="370">
        <v>144.01007997742946</v>
      </c>
      <c r="BE51" s="372"/>
      <c r="BF51" s="370">
        <v>130.23539648862038</v>
      </c>
      <c r="BG51" s="372"/>
      <c r="BH51" s="370">
        <v>124.47600438924667</v>
      </c>
      <c r="BI51" s="372"/>
      <c r="BJ51" s="370">
        <v>103.3674300141812</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159.60743204443162</v>
      </c>
      <c r="G52" s="372"/>
      <c r="H52" s="370">
        <v>185.84421204496755</v>
      </c>
      <c r="I52" s="372"/>
      <c r="J52" s="370">
        <v>171.07373637408659</v>
      </c>
      <c r="K52" s="372"/>
      <c r="L52" s="370">
        <v>172.26152124549185</v>
      </c>
      <c r="M52" s="372"/>
      <c r="N52" s="370">
        <v>181.48814694817938</v>
      </c>
      <c r="O52" s="372"/>
      <c r="P52" s="370">
        <v>134.10813175070192</v>
      </c>
      <c r="Q52" s="372"/>
      <c r="R52" s="370">
        <v>158.77075229204863</v>
      </c>
      <c r="S52" s="372"/>
      <c r="T52" s="370">
        <v>142.70461490326304</v>
      </c>
      <c r="U52" s="372"/>
      <c r="V52" s="370">
        <v>140.41068437069711</v>
      </c>
      <c r="W52" s="372"/>
      <c r="X52" s="370">
        <v>131.42249823705521</v>
      </c>
      <c r="Y52" s="372"/>
      <c r="Z52" s="370">
        <v>160.51746541321526</v>
      </c>
      <c r="AA52" s="372"/>
      <c r="AB52" s="370">
        <v>118.57404704797064</v>
      </c>
      <c r="AC52" s="372"/>
      <c r="AD52" s="370">
        <v>124.45203122995377</v>
      </c>
      <c r="AE52" s="372"/>
      <c r="AF52" s="370">
        <v>107.6035985199629</v>
      </c>
      <c r="AG52" s="372"/>
      <c r="AH52" s="370">
        <v>107.79417805906527</v>
      </c>
      <c r="AI52" s="372"/>
      <c r="AJ52" s="370">
        <v>156.52452845127067</v>
      </c>
      <c r="AK52" s="372"/>
      <c r="AL52" s="370">
        <v>134.63925287804858</v>
      </c>
      <c r="AM52" s="372"/>
      <c r="AN52" s="370">
        <v>154.56509903333841</v>
      </c>
      <c r="AO52" s="372"/>
      <c r="AP52" s="370">
        <v>72.094457978442392</v>
      </c>
      <c r="AQ52" s="372"/>
      <c r="AR52" s="370">
        <v>91.936239984441229</v>
      </c>
      <c r="AS52" s="372"/>
      <c r="AT52" s="370">
        <v>125.28018411640699</v>
      </c>
      <c r="AU52" s="372"/>
      <c r="AV52" s="370">
        <v>131.3460377384981</v>
      </c>
      <c r="AW52" s="372"/>
      <c r="AX52" s="370">
        <v>137.05415576102018</v>
      </c>
      <c r="AY52" s="372"/>
      <c r="AZ52" s="370">
        <v>140.45802756485546</v>
      </c>
      <c r="BA52" s="372"/>
      <c r="BB52" s="370">
        <v>144.73804624147374</v>
      </c>
      <c r="BC52" s="372"/>
      <c r="BD52" s="370">
        <v>137.3830844024061</v>
      </c>
      <c r="BE52" s="372"/>
      <c r="BF52" s="370">
        <v>119.61906160859003</v>
      </c>
      <c r="BG52" s="372"/>
      <c r="BH52" s="370">
        <v>110.29627810304936</v>
      </c>
      <c r="BI52" s="372"/>
      <c r="BJ52" s="370">
        <v>88.076922613806644</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15.140226729587722</v>
      </c>
      <c r="G54" s="372"/>
      <c r="H54" s="373">
        <v>20.141632847272334</v>
      </c>
      <c r="I54" s="372"/>
      <c r="J54" s="373">
        <v>15.025892805075772</v>
      </c>
      <c r="K54" s="372"/>
      <c r="L54" s="373">
        <v>13.776000677590448</v>
      </c>
      <c r="M54" s="372"/>
      <c r="N54" s="373">
        <v>15.916957411708063</v>
      </c>
      <c r="O54" s="372"/>
      <c r="P54" s="373">
        <v>13.857557275593315</v>
      </c>
      <c r="Q54" s="372"/>
      <c r="R54" s="373">
        <v>14.84196756857372</v>
      </c>
      <c r="S54" s="372"/>
      <c r="T54" s="373">
        <v>15.681094131134387</v>
      </c>
      <c r="U54" s="372"/>
      <c r="V54" s="373">
        <v>16.560639195047564</v>
      </c>
      <c r="W54" s="372"/>
      <c r="X54" s="373">
        <v>14.511473747465287</v>
      </c>
      <c r="Y54" s="372"/>
      <c r="Z54" s="373">
        <v>17.926732903308348</v>
      </c>
      <c r="AA54" s="372"/>
      <c r="AB54" s="373">
        <v>14.555788701704934</v>
      </c>
      <c r="AC54" s="372"/>
      <c r="AD54" s="373">
        <v>12.989787973394311</v>
      </c>
      <c r="AE54" s="372"/>
      <c r="AF54" s="373">
        <v>13.913511319633402</v>
      </c>
      <c r="AG54" s="372"/>
      <c r="AH54" s="373">
        <v>10.487318575900488</v>
      </c>
      <c r="AI54" s="372"/>
      <c r="AJ54" s="373">
        <v>16.440378560131464</v>
      </c>
      <c r="AK54" s="372"/>
      <c r="AL54" s="373">
        <v>12.005089721926824</v>
      </c>
      <c r="AM54" s="372"/>
      <c r="AN54" s="373">
        <v>13.638648101961001</v>
      </c>
      <c r="AO54" s="372"/>
      <c r="AP54" s="373">
        <v>7.744745010741191</v>
      </c>
      <c r="AQ54" s="372"/>
      <c r="AR54" s="373">
        <v>9.3320577427334417</v>
      </c>
      <c r="AS54" s="372"/>
      <c r="AT54" s="373">
        <v>12.509972295141738</v>
      </c>
      <c r="AU54" s="372"/>
      <c r="AV54" s="373">
        <v>12.809546420293463</v>
      </c>
      <c r="AW54" s="372"/>
      <c r="AX54" s="373">
        <v>12.967500722947374</v>
      </c>
      <c r="AY54" s="372"/>
      <c r="AZ54" s="373">
        <v>13.351501496226829</v>
      </c>
      <c r="BA54" s="372"/>
      <c r="BB54" s="373">
        <v>13.062383462238254</v>
      </c>
      <c r="BC54" s="372"/>
      <c r="BD54" s="373">
        <v>12.282397342285558</v>
      </c>
      <c r="BE54" s="372"/>
      <c r="BF54" s="373">
        <v>10.505912898167885</v>
      </c>
      <c r="BG54" s="372"/>
      <c r="BH54" s="373">
        <v>9.9039319485718273</v>
      </c>
      <c r="BI54" s="372"/>
      <c r="BJ54" s="373">
        <v>9.8120177546637368</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10.156523992055581</v>
      </c>
      <c r="G55" s="372"/>
      <c r="H55" s="373">
        <v>12.497087173693304</v>
      </c>
      <c r="I55" s="372"/>
      <c r="J55" s="373">
        <v>14.288339485595634</v>
      </c>
      <c r="K55" s="372"/>
      <c r="L55" s="373">
        <v>13.653928812811525</v>
      </c>
      <c r="M55" s="372"/>
      <c r="N55" s="373">
        <v>18.833484373327696</v>
      </c>
      <c r="O55" s="372"/>
      <c r="P55" s="373">
        <v>11.000820792067163</v>
      </c>
      <c r="Q55" s="372"/>
      <c r="R55" s="373">
        <v>12.254423186313288</v>
      </c>
      <c r="S55" s="372"/>
      <c r="T55" s="373">
        <v>10.946726074854796</v>
      </c>
      <c r="U55" s="372"/>
      <c r="V55" s="373">
        <v>7.6179980398374987</v>
      </c>
      <c r="W55" s="372"/>
      <c r="X55" s="373">
        <v>6.5484326602712937</v>
      </c>
      <c r="Y55" s="372"/>
      <c r="Z55" s="373">
        <v>6.9493314544970657</v>
      </c>
      <c r="AA55" s="372"/>
      <c r="AB55" s="373">
        <v>7.8508871076106033</v>
      </c>
      <c r="AC55" s="372"/>
      <c r="AD55" s="373">
        <v>11.016810282412978</v>
      </c>
      <c r="AE55" s="372"/>
      <c r="AF55" s="373">
        <v>7.1808519384374039</v>
      </c>
      <c r="AG55" s="372"/>
      <c r="AH55" s="373">
        <v>8.81924820543626</v>
      </c>
      <c r="AI55" s="372"/>
      <c r="AJ55" s="373">
        <v>10.93826286711988</v>
      </c>
      <c r="AK55" s="372"/>
      <c r="AL55" s="373">
        <v>7.2875540705777135</v>
      </c>
      <c r="AM55" s="372"/>
      <c r="AN55" s="373">
        <v>8.9468493731633814</v>
      </c>
      <c r="AO55" s="372"/>
      <c r="AP55" s="373">
        <v>9.3657492474652884</v>
      </c>
      <c r="AQ55" s="372"/>
      <c r="AR55" s="373">
        <v>10.979401964950993</v>
      </c>
      <c r="AS55" s="372"/>
      <c r="AT55" s="373">
        <v>14.312205904714647</v>
      </c>
      <c r="AU55" s="372"/>
      <c r="AV55" s="373">
        <v>14.2908668925305</v>
      </c>
      <c r="AW55" s="372"/>
      <c r="AX55" s="373">
        <v>15.026834355085597</v>
      </c>
      <c r="AY55" s="372"/>
      <c r="AZ55" s="373">
        <v>15.30815416646305</v>
      </c>
      <c r="BA55" s="372"/>
      <c r="BB55" s="373">
        <v>15.327066589314537</v>
      </c>
      <c r="BC55" s="372"/>
      <c r="BD55" s="373">
        <v>14.329574338810874</v>
      </c>
      <c r="BE55" s="372"/>
      <c r="BF55" s="373">
        <v>12.525867211001685</v>
      </c>
      <c r="BG55" s="372"/>
      <c r="BH55" s="373">
        <v>12.020035709417977</v>
      </c>
      <c r="BI55" s="372"/>
      <c r="BJ55" s="373">
        <v>9.7319482541055642</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95.922845984639181</v>
      </c>
      <c r="G56" s="372"/>
      <c r="H56" s="376">
        <v>102.41205171482547</v>
      </c>
      <c r="I56" s="372"/>
      <c r="J56" s="376">
        <v>97.126113739208023</v>
      </c>
      <c r="K56" s="372"/>
      <c r="L56" s="376">
        <v>110.726810846034</v>
      </c>
      <c r="M56" s="372"/>
      <c r="N56" s="376">
        <v>105.97267523324487</v>
      </c>
      <c r="O56" s="372"/>
      <c r="P56" s="376">
        <v>76.60064365422204</v>
      </c>
      <c r="Q56" s="372"/>
      <c r="R56" s="376">
        <v>90.615300783489175</v>
      </c>
      <c r="S56" s="372"/>
      <c r="T56" s="376">
        <v>87.370962412289686</v>
      </c>
      <c r="U56" s="372"/>
      <c r="V56" s="376">
        <v>86.693917228858751</v>
      </c>
      <c r="W56" s="372"/>
      <c r="X56" s="376">
        <v>79.764455056693961</v>
      </c>
      <c r="Y56" s="372"/>
      <c r="Z56" s="376">
        <v>100.48162827263599</v>
      </c>
      <c r="AA56" s="372"/>
      <c r="AB56" s="376">
        <v>65.417628920109607</v>
      </c>
      <c r="AC56" s="372"/>
      <c r="AD56" s="376">
        <v>61.311857881268551</v>
      </c>
      <c r="AE56" s="372"/>
      <c r="AF56" s="376">
        <v>50.209461568954609</v>
      </c>
      <c r="AG56" s="372"/>
      <c r="AH56" s="376">
        <v>45.710794631808504</v>
      </c>
      <c r="AI56" s="372"/>
      <c r="AJ56" s="376">
        <v>65.212155712417427</v>
      </c>
      <c r="AK56" s="372"/>
      <c r="AL56" s="376">
        <v>52.073626155294086</v>
      </c>
      <c r="AM56" s="372"/>
      <c r="AN56" s="376">
        <v>56.037806199528411</v>
      </c>
      <c r="AO56" s="372"/>
      <c r="AP56" s="376">
        <v>8.5562384566675487</v>
      </c>
      <c r="AQ56" s="372"/>
      <c r="AR56" s="376">
        <v>11.797701916526806</v>
      </c>
      <c r="AS56" s="372"/>
      <c r="AT56" s="376">
        <v>16.169211965241221</v>
      </c>
      <c r="AU56" s="372"/>
      <c r="AV56" s="376">
        <v>17.123939501517508</v>
      </c>
      <c r="AW56" s="372"/>
      <c r="AX56" s="376">
        <v>17.109857259483608</v>
      </c>
      <c r="AY56" s="372"/>
      <c r="AZ56" s="376">
        <v>16.800046051583596</v>
      </c>
      <c r="BA56" s="372"/>
      <c r="BB56" s="376">
        <v>17.579030745057224</v>
      </c>
      <c r="BC56" s="372"/>
      <c r="BD56" s="376">
        <v>15.928237478011233</v>
      </c>
      <c r="BE56" s="372"/>
      <c r="BF56" s="376">
        <v>13.204304956929905</v>
      </c>
      <c r="BG56" s="372"/>
      <c r="BH56" s="376">
        <v>11.814396744936646</v>
      </c>
      <c r="BI56" s="372"/>
      <c r="BJ56" s="376">
        <v>9.3469940832406984</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38.387835338149138</v>
      </c>
      <c r="G57" s="372"/>
      <c r="H57" s="376">
        <v>50.793440309176432</v>
      </c>
      <c r="I57" s="372"/>
      <c r="J57" s="376">
        <v>44.633390344207143</v>
      </c>
      <c r="K57" s="372"/>
      <c r="L57" s="376">
        <v>34.104780909055876</v>
      </c>
      <c r="M57" s="372"/>
      <c r="N57" s="376">
        <v>40.765029929898752</v>
      </c>
      <c r="O57" s="372"/>
      <c r="P57" s="376">
        <v>32.649110028819393</v>
      </c>
      <c r="Q57" s="372"/>
      <c r="R57" s="376">
        <v>41.059060753672433</v>
      </c>
      <c r="S57" s="372"/>
      <c r="T57" s="376">
        <v>28.705832284984179</v>
      </c>
      <c r="U57" s="372"/>
      <c r="V57" s="376">
        <v>29.538129906953298</v>
      </c>
      <c r="W57" s="372"/>
      <c r="X57" s="376">
        <v>30.598136772624667</v>
      </c>
      <c r="Y57" s="372"/>
      <c r="Z57" s="376">
        <v>35.159772782773857</v>
      </c>
      <c r="AA57" s="372"/>
      <c r="AB57" s="376">
        <v>30.749742318545504</v>
      </c>
      <c r="AC57" s="372"/>
      <c r="AD57" s="376">
        <v>39.13357509287794</v>
      </c>
      <c r="AE57" s="372"/>
      <c r="AF57" s="376">
        <v>36.299773692937492</v>
      </c>
      <c r="AG57" s="372"/>
      <c r="AH57" s="376">
        <v>42.776816645920022</v>
      </c>
      <c r="AI57" s="372"/>
      <c r="AJ57" s="376">
        <v>63.933731311601903</v>
      </c>
      <c r="AK57" s="372"/>
      <c r="AL57" s="376">
        <v>63.272982930249938</v>
      </c>
      <c r="AM57" s="372"/>
      <c r="AN57" s="376">
        <v>75.94179535868561</v>
      </c>
      <c r="AO57" s="372"/>
      <c r="AP57" s="376">
        <v>46.427725263568362</v>
      </c>
      <c r="AQ57" s="372"/>
      <c r="AR57" s="376">
        <v>59.82707836022999</v>
      </c>
      <c r="AS57" s="372"/>
      <c r="AT57" s="376">
        <v>82.288793951309373</v>
      </c>
      <c r="AU57" s="372"/>
      <c r="AV57" s="376">
        <v>87.121684924156625</v>
      </c>
      <c r="AW57" s="372"/>
      <c r="AX57" s="376">
        <v>91.949963423503604</v>
      </c>
      <c r="AY57" s="372"/>
      <c r="AZ57" s="376">
        <v>94.998325850581978</v>
      </c>
      <c r="BA57" s="372"/>
      <c r="BB57" s="376">
        <v>98.76956544486373</v>
      </c>
      <c r="BC57" s="372"/>
      <c r="BD57" s="376">
        <v>94.842875243298451</v>
      </c>
      <c r="BE57" s="372"/>
      <c r="BF57" s="376">
        <v>83.382976542490553</v>
      </c>
      <c r="BG57" s="372"/>
      <c r="BH57" s="376">
        <v>76.55791370012291</v>
      </c>
      <c r="BI57" s="372"/>
      <c r="BJ57" s="376">
        <v>59.18596252179664</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461.94075801328711</v>
      </c>
      <c r="G58" s="372"/>
      <c r="H58" s="370">
        <v>245.57185489834575</v>
      </c>
      <c r="I58" s="372"/>
      <c r="J58" s="370">
        <v>228.90428767686961</v>
      </c>
      <c r="K58" s="372"/>
      <c r="L58" s="370">
        <v>205.59448094583192</v>
      </c>
      <c r="M58" s="372"/>
      <c r="N58" s="370">
        <v>204.21359993631239</v>
      </c>
      <c r="O58" s="372"/>
      <c r="P58" s="370">
        <v>118.72834920367059</v>
      </c>
      <c r="Q58" s="372"/>
      <c r="R58" s="370">
        <v>125.69272550700686</v>
      </c>
      <c r="S58" s="372"/>
      <c r="T58" s="370">
        <v>167.86384387487584</v>
      </c>
      <c r="U58" s="372"/>
      <c r="V58" s="370">
        <v>152.11073086697883</v>
      </c>
      <c r="W58" s="372"/>
      <c r="X58" s="370">
        <v>139.66253652967706</v>
      </c>
      <c r="Y58" s="372"/>
      <c r="Z58" s="370">
        <v>181.30699324056673</v>
      </c>
      <c r="AA58" s="372"/>
      <c r="AB58" s="370">
        <v>123.24710559518853</v>
      </c>
      <c r="AC58" s="372"/>
      <c r="AD58" s="370">
        <v>115.31901588009889</v>
      </c>
      <c r="AE58" s="372"/>
      <c r="AF58" s="370">
        <v>94.799204773461796</v>
      </c>
      <c r="AG58" s="372"/>
      <c r="AH58" s="370">
        <v>91.370950864435855</v>
      </c>
      <c r="AI58" s="372"/>
      <c r="AJ58" s="370">
        <v>140.26050209509432</v>
      </c>
      <c r="AK58" s="372"/>
      <c r="AL58" s="370">
        <v>122.12410896682601</v>
      </c>
      <c r="AM58" s="372"/>
      <c r="AN58" s="370">
        <v>122.02346872035625</v>
      </c>
      <c r="AO58" s="372"/>
      <c r="AP58" s="370">
        <v>13.823284697036346</v>
      </c>
      <c r="AQ58" s="372"/>
      <c r="AR58" s="370">
        <v>24.110059151508221</v>
      </c>
      <c r="AS58" s="372"/>
      <c r="AT58" s="370">
        <v>34.401624568761186</v>
      </c>
      <c r="AU58" s="372"/>
      <c r="AV58" s="370">
        <v>63.004332995936053</v>
      </c>
      <c r="AW58" s="372"/>
      <c r="AX58" s="370">
        <v>94.384492478688898</v>
      </c>
      <c r="AY58" s="372"/>
      <c r="AZ58" s="370">
        <v>105.55655198811097</v>
      </c>
      <c r="BA58" s="372"/>
      <c r="BB58" s="370">
        <v>125.80230977729988</v>
      </c>
      <c r="BC58" s="372"/>
      <c r="BD58" s="370">
        <v>91.09270952751001</v>
      </c>
      <c r="BE58" s="372"/>
      <c r="BF58" s="370">
        <v>63.958483959886237</v>
      </c>
      <c r="BG58" s="372"/>
      <c r="BH58" s="370">
        <v>53.816740177872248</v>
      </c>
      <c r="BI58" s="372"/>
      <c r="BJ58" s="370">
        <v>34.3877722360333</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337.7616268650961</v>
      </c>
      <c r="G59" s="372"/>
      <c r="H59" s="373">
        <v>191.48524000419755</v>
      </c>
      <c r="I59" s="372"/>
      <c r="J59" s="373">
        <v>172.26027368640044</v>
      </c>
      <c r="K59" s="372"/>
      <c r="L59" s="373">
        <v>125.80411519434223</v>
      </c>
      <c r="M59" s="372"/>
      <c r="N59" s="373">
        <v>102.23035978367805</v>
      </c>
      <c r="O59" s="372"/>
      <c r="P59" s="373">
        <v>61.868242623435641</v>
      </c>
      <c r="Q59" s="372"/>
      <c r="R59" s="373">
        <v>71.288986530706126</v>
      </c>
      <c r="S59" s="372"/>
      <c r="T59" s="373">
        <v>107.19541393791908</v>
      </c>
      <c r="U59" s="372"/>
      <c r="V59" s="373">
        <v>101.21802678538248</v>
      </c>
      <c r="W59" s="372"/>
      <c r="X59" s="373">
        <v>91.017488290224534</v>
      </c>
      <c r="Y59" s="372"/>
      <c r="Z59" s="373">
        <v>130.97759625088227</v>
      </c>
      <c r="AA59" s="372"/>
      <c r="AB59" s="373">
        <v>93.711033386308728</v>
      </c>
      <c r="AC59" s="372"/>
      <c r="AD59" s="373">
        <v>80.236691896457444</v>
      </c>
      <c r="AE59" s="372"/>
      <c r="AF59" s="373">
        <v>52.813577344484258</v>
      </c>
      <c r="AG59" s="372"/>
      <c r="AH59" s="373">
        <v>65.834518796299392</v>
      </c>
      <c r="AI59" s="372"/>
      <c r="AJ59" s="373">
        <v>106.86619952205821</v>
      </c>
      <c r="AK59" s="372"/>
      <c r="AL59" s="373">
        <v>87.355339601007486</v>
      </c>
      <c r="AM59" s="372"/>
      <c r="AN59" s="373">
        <v>95.927297446322569</v>
      </c>
      <c r="AO59" s="372"/>
      <c r="AP59" s="373">
        <v>7.353582633333513</v>
      </c>
      <c r="AQ59" s="372"/>
      <c r="AR59" s="373">
        <v>15.178234228223156</v>
      </c>
      <c r="AS59" s="372"/>
      <c r="AT59" s="373">
        <v>22.26086525828271</v>
      </c>
      <c r="AU59" s="372"/>
      <c r="AV59" s="373">
        <v>49.683199773751127</v>
      </c>
      <c r="AW59" s="372"/>
      <c r="AX59" s="373">
        <v>80.599936736770346</v>
      </c>
      <c r="AY59" s="372"/>
      <c r="AZ59" s="373">
        <v>92.337590557367179</v>
      </c>
      <c r="BA59" s="372"/>
      <c r="BB59" s="373">
        <v>109.64242626967464</v>
      </c>
      <c r="BC59" s="372"/>
      <c r="BD59" s="373">
        <v>76.001353162619111</v>
      </c>
      <c r="BE59" s="372"/>
      <c r="BF59" s="373">
        <v>52.512512675236323</v>
      </c>
      <c r="BG59" s="372"/>
      <c r="BH59" s="373">
        <v>43.883288639527173</v>
      </c>
      <c r="BI59" s="372"/>
      <c r="BJ59" s="373">
        <v>26.721525136023097</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103.9857835749344</v>
      </c>
      <c r="G60" s="372"/>
      <c r="H60" s="373">
        <v>42.719171312014488</v>
      </c>
      <c r="I60" s="372"/>
      <c r="J60" s="373">
        <v>49.156224807113688</v>
      </c>
      <c r="K60" s="372"/>
      <c r="L60" s="373">
        <v>73.221317582516704</v>
      </c>
      <c r="M60" s="372"/>
      <c r="N60" s="373">
        <v>92.119584098669165</v>
      </c>
      <c r="O60" s="372"/>
      <c r="P60" s="373">
        <v>52.78560889541766</v>
      </c>
      <c r="Q60" s="372"/>
      <c r="R60" s="373">
        <v>50.884224389211084</v>
      </c>
      <c r="S60" s="372"/>
      <c r="T60" s="373">
        <v>54.281995353900108</v>
      </c>
      <c r="U60" s="372"/>
      <c r="V60" s="373">
        <v>46.647330252062318</v>
      </c>
      <c r="W60" s="372"/>
      <c r="X60" s="373">
        <v>43.69224069416385</v>
      </c>
      <c r="Y60" s="372"/>
      <c r="Z60" s="373">
        <v>40.043570062159887</v>
      </c>
      <c r="AA60" s="372"/>
      <c r="AB60" s="373">
        <v>19.505736185706223</v>
      </c>
      <c r="AC60" s="372"/>
      <c r="AD60" s="373">
        <v>26.239062630326156</v>
      </c>
      <c r="AE60" s="372"/>
      <c r="AF60" s="373">
        <v>26.307399454395306</v>
      </c>
      <c r="AG60" s="372"/>
      <c r="AH60" s="373">
        <v>15.822518794919645</v>
      </c>
      <c r="AI60" s="372"/>
      <c r="AJ60" s="373">
        <v>16.895707091102466</v>
      </c>
      <c r="AK60" s="372"/>
      <c r="AL60" s="373">
        <v>20.541185892695591</v>
      </c>
      <c r="AM60" s="372"/>
      <c r="AN60" s="373">
        <v>9.092916639077524</v>
      </c>
      <c r="AO60" s="372"/>
      <c r="AP60" s="373">
        <v>0.44528491248466395</v>
      </c>
      <c r="AQ60" s="372"/>
      <c r="AR60" s="373">
        <v>1.1868174243596714</v>
      </c>
      <c r="AS60" s="372"/>
      <c r="AT60" s="373">
        <v>1.7590558652897221</v>
      </c>
      <c r="AU60" s="372"/>
      <c r="AV60" s="373">
        <v>2.0623423526247842</v>
      </c>
      <c r="AW60" s="372"/>
      <c r="AX60" s="373">
        <v>2.2510033827003779</v>
      </c>
      <c r="AY60" s="372"/>
      <c r="AZ60" s="373">
        <v>1.7798222774341808</v>
      </c>
      <c r="BA60" s="372"/>
      <c r="BB60" s="373">
        <v>4.4629323693365635</v>
      </c>
      <c r="BC60" s="372"/>
      <c r="BD60" s="373">
        <v>3.7057628668208951</v>
      </c>
      <c r="BE60" s="372"/>
      <c r="BF60" s="373">
        <v>1.7851416781816138</v>
      </c>
      <c r="BG60" s="372"/>
      <c r="BH60" s="373">
        <v>0.97885401739219613</v>
      </c>
      <c r="BI60" s="372"/>
      <c r="BJ60" s="373">
        <v>0.58481119146605354</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20.193347573256595</v>
      </c>
      <c r="G61" s="372"/>
      <c r="H61" s="373">
        <v>11.367443582133703</v>
      </c>
      <c r="I61" s="372"/>
      <c r="J61" s="373">
        <v>7.4877891833555026</v>
      </c>
      <c r="K61" s="372"/>
      <c r="L61" s="373">
        <v>6.5690481689729951</v>
      </c>
      <c r="M61" s="372"/>
      <c r="N61" s="373">
        <v>9.8636560539651637</v>
      </c>
      <c r="O61" s="372"/>
      <c r="P61" s="373">
        <v>4.07449768481729</v>
      </c>
      <c r="Q61" s="372"/>
      <c r="R61" s="373">
        <v>3.5195145870896485</v>
      </c>
      <c r="S61" s="372"/>
      <c r="T61" s="373">
        <v>6.3864345830566558</v>
      </c>
      <c r="U61" s="372"/>
      <c r="V61" s="373">
        <v>4.2453738295340173</v>
      </c>
      <c r="W61" s="372"/>
      <c r="X61" s="373">
        <v>4.9528075452886515</v>
      </c>
      <c r="Y61" s="372"/>
      <c r="Z61" s="373">
        <v>10.285826927524562</v>
      </c>
      <c r="AA61" s="372"/>
      <c r="AB61" s="373">
        <v>10.030336023173579</v>
      </c>
      <c r="AC61" s="372"/>
      <c r="AD61" s="373">
        <v>8.8432613533152864</v>
      </c>
      <c r="AE61" s="372"/>
      <c r="AF61" s="373">
        <v>15.678227974582233</v>
      </c>
      <c r="AG61" s="372"/>
      <c r="AH61" s="373">
        <v>9.7139132732168196</v>
      </c>
      <c r="AI61" s="372"/>
      <c r="AJ61" s="373">
        <v>16.498595481933648</v>
      </c>
      <c r="AK61" s="372"/>
      <c r="AL61" s="373">
        <v>14.22758347312293</v>
      </c>
      <c r="AM61" s="372"/>
      <c r="AN61" s="373">
        <v>17.003254634956157</v>
      </c>
      <c r="AO61" s="372"/>
      <c r="AP61" s="373">
        <v>6.0244171512181701</v>
      </c>
      <c r="AQ61" s="372"/>
      <c r="AR61" s="373">
        <v>7.7450074989253928</v>
      </c>
      <c r="AS61" s="372"/>
      <c r="AT61" s="373">
        <v>10.381703445188757</v>
      </c>
      <c r="AU61" s="372"/>
      <c r="AV61" s="373">
        <v>11.258790869560142</v>
      </c>
      <c r="AW61" s="372"/>
      <c r="AX61" s="373">
        <v>11.533552359218172</v>
      </c>
      <c r="AY61" s="372"/>
      <c r="AZ61" s="373">
        <v>11.439139153309615</v>
      </c>
      <c r="BA61" s="372"/>
      <c r="BB61" s="373">
        <v>11.696951138288687</v>
      </c>
      <c r="BC61" s="372"/>
      <c r="BD61" s="373">
        <v>11.385593498070003</v>
      </c>
      <c r="BE61" s="372"/>
      <c r="BF61" s="373">
        <v>9.6608296064682939</v>
      </c>
      <c r="BG61" s="372"/>
      <c r="BH61" s="373">
        <v>8.9545975209528788</v>
      </c>
      <c r="BI61" s="372"/>
      <c r="BJ61" s="373">
        <v>7.0814359085441501</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368.28208439980619</v>
      </c>
      <c r="G62" s="372"/>
      <c r="H62" s="370">
        <v>360.1729768056565</v>
      </c>
      <c r="I62" s="372"/>
      <c r="J62" s="370">
        <v>334.84200212572006</v>
      </c>
      <c r="K62" s="372"/>
      <c r="L62" s="370">
        <v>401.69339207694992</v>
      </c>
      <c r="M62" s="372"/>
      <c r="N62" s="370">
        <v>318.17029649185554</v>
      </c>
      <c r="O62" s="372"/>
      <c r="P62" s="370">
        <v>331.74281219391253</v>
      </c>
      <c r="Q62" s="372"/>
      <c r="R62" s="370">
        <v>377.90482385453925</v>
      </c>
      <c r="S62" s="372"/>
      <c r="T62" s="370">
        <v>312.84260642093301</v>
      </c>
      <c r="U62" s="372"/>
      <c r="V62" s="370">
        <v>289.9688680495272</v>
      </c>
      <c r="W62" s="372"/>
      <c r="X62" s="370">
        <v>273.69010039130444</v>
      </c>
      <c r="Y62" s="372"/>
      <c r="Z62" s="370">
        <v>278.96145413331652</v>
      </c>
      <c r="AA62" s="372"/>
      <c r="AB62" s="370">
        <v>191.19529202447072</v>
      </c>
      <c r="AC62" s="372"/>
      <c r="AD62" s="370">
        <v>223.84241415987682</v>
      </c>
      <c r="AE62" s="372"/>
      <c r="AF62" s="370">
        <v>209.33402993145154</v>
      </c>
      <c r="AG62" s="372"/>
      <c r="AH62" s="370">
        <v>184.37564425888598</v>
      </c>
      <c r="AI62" s="372"/>
      <c r="AJ62" s="370">
        <v>241.82742179659374</v>
      </c>
      <c r="AK62" s="372"/>
      <c r="AL62" s="370">
        <v>214.87062109078192</v>
      </c>
      <c r="AM62" s="372"/>
      <c r="AN62" s="370">
        <v>223.12200767258125</v>
      </c>
      <c r="AO62" s="372"/>
      <c r="AP62" s="370">
        <v>101.05794699845653</v>
      </c>
      <c r="AQ62" s="372"/>
      <c r="AR62" s="370">
        <v>119.39787843941049</v>
      </c>
      <c r="AS62" s="372"/>
      <c r="AT62" s="370">
        <v>172.41955546607971</v>
      </c>
      <c r="AU62" s="372"/>
      <c r="AV62" s="370">
        <v>173.7687042625968</v>
      </c>
      <c r="AW62" s="372"/>
      <c r="AX62" s="370">
        <v>169.3125760530863</v>
      </c>
      <c r="AY62" s="372"/>
      <c r="AZ62" s="370">
        <v>168.75869292398954</v>
      </c>
      <c r="BA62" s="372"/>
      <c r="BB62" s="370">
        <v>173.30753605662278</v>
      </c>
      <c r="BC62" s="372"/>
      <c r="BD62" s="370">
        <v>151.85188520189996</v>
      </c>
      <c r="BE62" s="372"/>
      <c r="BF62" s="370">
        <v>145.8741963065269</v>
      </c>
      <c r="BG62" s="372"/>
      <c r="BH62" s="370">
        <v>138.75677660251833</v>
      </c>
      <c r="BI62" s="372"/>
      <c r="BJ62" s="370">
        <v>105.98642756543944</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128.31862465702224</v>
      </c>
      <c r="G64" s="372"/>
      <c r="H64" s="370">
        <v>144.81308445592688</v>
      </c>
      <c r="I64" s="372"/>
      <c r="J64" s="370">
        <v>149.07641559157199</v>
      </c>
      <c r="K64" s="372"/>
      <c r="L64" s="370">
        <v>164.01297268331004</v>
      </c>
      <c r="M64" s="372"/>
      <c r="N64" s="370">
        <v>199.82029242415797</v>
      </c>
      <c r="O64" s="372"/>
      <c r="P64" s="370">
        <v>141.4269608126109</v>
      </c>
      <c r="Q64" s="372"/>
      <c r="R64" s="370">
        <v>141.14701388155112</v>
      </c>
      <c r="S64" s="372"/>
      <c r="T64" s="370">
        <v>143.23492650250853</v>
      </c>
      <c r="U64" s="372"/>
      <c r="V64" s="370">
        <v>130.08028882894743</v>
      </c>
      <c r="W64" s="372"/>
      <c r="X64" s="370">
        <v>120.81072976402093</v>
      </c>
      <c r="Y64" s="372"/>
      <c r="Z64" s="370">
        <v>148.27992253938186</v>
      </c>
      <c r="AA64" s="372"/>
      <c r="AB64" s="370">
        <v>130.77632580562843</v>
      </c>
      <c r="AC64" s="372"/>
      <c r="AD64" s="370">
        <v>140.31451500457223</v>
      </c>
      <c r="AE64" s="372"/>
      <c r="AF64" s="370">
        <v>133.24904156709789</v>
      </c>
      <c r="AG64" s="372"/>
      <c r="AH64" s="370">
        <v>111.11442923279392</v>
      </c>
      <c r="AI64" s="372"/>
      <c r="AJ64" s="370">
        <v>178.81237926515377</v>
      </c>
      <c r="AK64" s="372"/>
      <c r="AL64" s="370">
        <v>197.66942337276384</v>
      </c>
      <c r="AM64" s="372"/>
      <c r="AN64" s="370">
        <v>216.55598795157408</v>
      </c>
      <c r="AO64" s="372"/>
      <c r="AP64" s="370">
        <v>305.24827488239828</v>
      </c>
      <c r="AQ64" s="372"/>
      <c r="AR64" s="370">
        <v>371.81311822053556</v>
      </c>
      <c r="AS64" s="372"/>
      <c r="AT64" s="370">
        <v>524.08161071778488</v>
      </c>
      <c r="AU64" s="372"/>
      <c r="AV64" s="370">
        <v>540.12488763757642</v>
      </c>
      <c r="AW64" s="372"/>
      <c r="AX64" s="370">
        <v>541.01371857174354</v>
      </c>
      <c r="AY64" s="372"/>
      <c r="AZ64" s="370">
        <v>543.65912005763789</v>
      </c>
      <c r="BA64" s="372"/>
      <c r="BB64" s="370">
        <v>550.49389491670479</v>
      </c>
      <c r="BC64" s="372"/>
      <c r="BD64" s="370">
        <v>486.55491254841263</v>
      </c>
      <c r="BE64" s="372"/>
      <c r="BF64" s="370">
        <v>451.71386503139956</v>
      </c>
      <c r="BG64" s="372"/>
      <c r="BH64" s="370">
        <v>421.97842721073374</v>
      </c>
      <c r="BI64" s="372"/>
      <c r="BJ64" s="370">
        <v>362.79658942548645</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35.053313958814961</v>
      </c>
      <c r="G66" s="372"/>
      <c r="H66" s="373">
        <v>41.041867976283704</v>
      </c>
      <c r="I66" s="372"/>
      <c r="J66" s="373">
        <v>48.222328254143896</v>
      </c>
      <c r="K66" s="372"/>
      <c r="L66" s="373">
        <v>55.379486317440616</v>
      </c>
      <c r="M66" s="372"/>
      <c r="N66" s="373">
        <v>50.991728010468222</v>
      </c>
      <c r="O66" s="372"/>
      <c r="P66" s="373">
        <v>40.716080501117631</v>
      </c>
      <c r="Q66" s="372"/>
      <c r="R66" s="373">
        <v>42.383620812163862</v>
      </c>
      <c r="S66" s="372"/>
      <c r="T66" s="373">
        <v>43.115216265555134</v>
      </c>
      <c r="U66" s="372"/>
      <c r="V66" s="373">
        <v>43.873223400737373</v>
      </c>
      <c r="W66" s="372"/>
      <c r="X66" s="373">
        <v>41.364621374259507</v>
      </c>
      <c r="Y66" s="372"/>
      <c r="Z66" s="373">
        <v>52.799058983716563</v>
      </c>
      <c r="AA66" s="372"/>
      <c r="AB66" s="373">
        <v>45.512869074469727</v>
      </c>
      <c r="AC66" s="372"/>
      <c r="AD66" s="373">
        <v>54.178019266882046</v>
      </c>
      <c r="AE66" s="372"/>
      <c r="AF66" s="373">
        <v>50.233779666665903</v>
      </c>
      <c r="AG66" s="372"/>
      <c r="AH66" s="373">
        <v>56.63155846217915</v>
      </c>
      <c r="AI66" s="372"/>
      <c r="AJ66" s="373">
        <v>86.120951062127787</v>
      </c>
      <c r="AK66" s="372"/>
      <c r="AL66" s="373">
        <v>98.609581666822152</v>
      </c>
      <c r="AM66" s="372"/>
      <c r="AN66" s="373">
        <v>101.22794328062099</v>
      </c>
      <c r="AO66" s="372"/>
      <c r="AP66" s="373">
        <v>148.42165099202299</v>
      </c>
      <c r="AQ66" s="372"/>
      <c r="AR66" s="373">
        <v>186.25546861731246</v>
      </c>
      <c r="AS66" s="372"/>
      <c r="AT66" s="373">
        <v>266.44568002631718</v>
      </c>
      <c r="AU66" s="372"/>
      <c r="AV66" s="373">
        <v>277.07941993543693</v>
      </c>
      <c r="AW66" s="372"/>
      <c r="AX66" s="373">
        <v>276.37401874617461</v>
      </c>
      <c r="AY66" s="372"/>
      <c r="AZ66" s="373">
        <v>272.21049215133081</v>
      </c>
      <c r="BA66" s="372"/>
      <c r="BB66" s="373">
        <v>276.2166899741585</v>
      </c>
      <c r="BC66" s="372"/>
      <c r="BD66" s="373">
        <v>232.46770722754135</v>
      </c>
      <c r="BE66" s="372"/>
      <c r="BF66" s="373">
        <v>218.8243992406949</v>
      </c>
      <c r="BG66" s="372"/>
      <c r="BH66" s="373">
        <v>202.53195635716816</v>
      </c>
      <c r="BI66" s="372"/>
      <c r="BJ66" s="373">
        <v>161.85009377175663</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23.942279709530659</v>
      </c>
      <c r="G67" s="372"/>
      <c r="H67" s="373">
        <v>40.631546734282814</v>
      </c>
      <c r="I67" s="372"/>
      <c r="J67" s="373">
        <v>48.027124237662868</v>
      </c>
      <c r="K67" s="372"/>
      <c r="L67" s="373">
        <v>53.512117571352299</v>
      </c>
      <c r="M67" s="372"/>
      <c r="N67" s="373">
        <v>79.279489316759594</v>
      </c>
      <c r="O67" s="372"/>
      <c r="P67" s="373">
        <v>49.837330186420047</v>
      </c>
      <c r="Q67" s="372"/>
      <c r="R67" s="373">
        <v>49.359518824250571</v>
      </c>
      <c r="S67" s="372"/>
      <c r="T67" s="373">
        <v>53.325655546791118</v>
      </c>
      <c r="U67" s="372"/>
      <c r="V67" s="373">
        <v>47.181782811755255</v>
      </c>
      <c r="W67" s="372"/>
      <c r="X67" s="373">
        <v>39.83073717311985</v>
      </c>
      <c r="Y67" s="372"/>
      <c r="Z67" s="373">
        <v>48.612608882295383</v>
      </c>
      <c r="AA67" s="372"/>
      <c r="AB67" s="373">
        <v>45.243063255576985</v>
      </c>
      <c r="AC67" s="372"/>
      <c r="AD67" s="373">
        <v>47.486226738600109</v>
      </c>
      <c r="AE67" s="372"/>
      <c r="AF67" s="373">
        <v>45.467752977678074</v>
      </c>
      <c r="AG67" s="372"/>
      <c r="AH67" s="373">
        <v>26.848196103673139</v>
      </c>
      <c r="AI67" s="372"/>
      <c r="AJ67" s="373">
        <v>48.273161657992816</v>
      </c>
      <c r="AK67" s="372"/>
      <c r="AL67" s="373">
        <v>51.745015928463879</v>
      </c>
      <c r="AM67" s="372"/>
      <c r="AN67" s="373">
        <v>54.49308550823465</v>
      </c>
      <c r="AO67" s="372"/>
      <c r="AP67" s="373">
        <v>73.409158169474466</v>
      </c>
      <c r="AQ67" s="372"/>
      <c r="AR67" s="373">
        <v>86.358679351937056</v>
      </c>
      <c r="AS67" s="372"/>
      <c r="AT67" s="373">
        <v>119.53210333565089</v>
      </c>
      <c r="AU67" s="372"/>
      <c r="AV67" s="373">
        <v>119.54904016321059</v>
      </c>
      <c r="AW67" s="372"/>
      <c r="AX67" s="373">
        <v>119.02304827343637</v>
      </c>
      <c r="AY67" s="372"/>
      <c r="AZ67" s="373">
        <v>119.34100493760842</v>
      </c>
      <c r="BA67" s="372"/>
      <c r="BB67" s="373">
        <v>120.23986518247317</v>
      </c>
      <c r="BC67" s="372"/>
      <c r="BD67" s="373">
        <v>115.24627782734231</v>
      </c>
      <c r="BE67" s="372"/>
      <c r="BF67" s="373">
        <v>100.85870643248913</v>
      </c>
      <c r="BG67" s="372"/>
      <c r="BH67" s="373">
        <v>94.958608610847833</v>
      </c>
      <c r="BI67" s="372"/>
      <c r="BJ67" s="373">
        <v>91.270505191144949</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45.622617417846506</v>
      </c>
      <c r="G68" s="372"/>
      <c r="H68" s="376">
        <v>36.928911780079588</v>
      </c>
      <c r="I68" s="372"/>
      <c r="J68" s="376">
        <v>27.303790224035989</v>
      </c>
      <c r="K68" s="372"/>
      <c r="L68" s="376">
        <v>24.472302924419097</v>
      </c>
      <c r="M68" s="372"/>
      <c r="N68" s="376">
        <v>18.340471584643623</v>
      </c>
      <c r="O68" s="372"/>
      <c r="P68" s="376">
        <v>17.193708306179435</v>
      </c>
      <c r="Q68" s="372"/>
      <c r="R68" s="376">
        <v>17.565754748643212</v>
      </c>
      <c r="S68" s="372"/>
      <c r="T68" s="376">
        <v>14.744231354949026</v>
      </c>
      <c r="U68" s="372"/>
      <c r="V68" s="376">
        <v>10.891849339137071</v>
      </c>
      <c r="W68" s="372"/>
      <c r="X68" s="376">
        <v>15.395475281433585</v>
      </c>
      <c r="Y68" s="372"/>
      <c r="Z68" s="376">
        <v>15.876746185994973</v>
      </c>
      <c r="AA68" s="372"/>
      <c r="AB68" s="376">
        <v>10.364036467243816</v>
      </c>
      <c r="AC68" s="372"/>
      <c r="AD68" s="376">
        <v>8.5707555326130063</v>
      </c>
      <c r="AE68" s="372"/>
      <c r="AF68" s="376">
        <v>6.8796969699782471</v>
      </c>
      <c r="AG68" s="372"/>
      <c r="AH68" s="376">
        <v>5.6988299487134775</v>
      </c>
      <c r="AI68" s="372"/>
      <c r="AJ68" s="376">
        <v>8.9901725071969594</v>
      </c>
      <c r="AK68" s="372"/>
      <c r="AL68" s="376">
        <v>10.228275567016572</v>
      </c>
      <c r="AM68" s="372"/>
      <c r="AN68" s="376">
        <v>10.459919698256414</v>
      </c>
      <c r="AO68" s="372"/>
      <c r="AP68" s="376">
        <v>3.3502626724204778</v>
      </c>
      <c r="AQ68" s="372"/>
      <c r="AR68" s="376">
        <v>4.245602049613292</v>
      </c>
      <c r="AS68" s="372"/>
      <c r="AT68" s="376">
        <v>5.4511752995209157</v>
      </c>
      <c r="AU68" s="372"/>
      <c r="AV68" s="376">
        <v>5.7594908553991599</v>
      </c>
      <c r="AW68" s="372"/>
      <c r="AX68" s="376">
        <v>5.5969403380168918</v>
      </c>
      <c r="AY68" s="372"/>
      <c r="AZ68" s="376">
        <v>5.8927930853088686</v>
      </c>
      <c r="BA68" s="372"/>
      <c r="BB68" s="376">
        <v>6.745729664637973</v>
      </c>
      <c r="BC68" s="372"/>
      <c r="BD68" s="376">
        <v>6.4107894233198328</v>
      </c>
      <c r="BE68" s="372"/>
      <c r="BF68" s="376">
        <v>5.6956471524341437</v>
      </c>
      <c r="BG68" s="372"/>
      <c r="BH68" s="376">
        <v>5.4294026011809837</v>
      </c>
      <c r="BI68" s="372"/>
      <c r="BJ68" s="376">
        <v>6.2588534741049306</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13.894962866164068</v>
      </c>
      <c r="G70" s="372"/>
      <c r="H70" s="373">
        <v>10.693253053410912</v>
      </c>
      <c r="I70" s="372"/>
      <c r="J70" s="373">
        <v>9.9980128238259169</v>
      </c>
      <c r="K70" s="372"/>
      <c r="L70" s="373">
        <v>12.16232772622938</v>
      </c>
      <c r="M70" s="372"/>
      <c r="N70" s="373">
        <v>23.04077335907439</v>
      </c>
      <c r="O70" s="372"/>
      <c r="P70" s="373">
        <v>15.488524888933</v>
      </c>
      <c r="Q70" s="372"/>
      <c r="R70" s="373">
        <v>12.892306311644077</v>
      </c>
      <c r="S70" s="372"/>
      <c r="T70" s="373">
        <v>12.811178529079097</v>
      </c>
      <c r="U70" s="372"/>
      <c r="V70" s="373">
        <v>12.37912068811257</v>
      </c>
      <c r="W70" s="372"/>
      <c r="X70" s="373">
        <v>8.8643032383074161</v>
      </c>
      <c r="Y70" s="372"/>
      <c r="Z70" s="373">
        <v>12.189065395463489</v>
      </c>
      <c r="AA70" s="372"/>
      <c r="AB70" s="373">
        <v>12.361081323155283</v>
      </c>
      <c r="AC70" s="372"/>
      <c r="AD70" s="373">
        <v>12.965381576457041</v>
      </c>
      <c r="AE70" s="372"/>
      <c r="AF70" s="373">
        <v>14.052106822291554</v>
      </c>
      <c r="AG70" s="372"/>
      <c r="AH70" s="373">
        <v>10.170062619031818</v>
      </c>
      <c r="AI70" s="372"/>
      <c r="AJ70" s="373">
        <v>17.973769755246366</v>
      </c>
      <c r="AK70" s="372"/>
      <c r="AL70" s="373">
        <v>20.105690606473626</v>
      </c>
      <c r="AM70" s="372"/>
      <c r="AN70" s="373">
        <v>28.99250601313145</v>
      </c>
      <c r="AO70" s="372"/>
      <c r="AP70" s="373">
        <v>46.722472051357002</v>
      </c>
      <c r="AQ70" s="372"/>
      <c r="AR70" s="373">
        <v>55.006836610534407</v>
      </c>
      <c r="AS70" s="372"/>
      <c r="AT70" s="373">
        <v>76.667659943161865</v>
      </c>
      <c r="AU70" s="372"/>
      <c r="AV70" s="373">
        <v>79.440854751831068</v>
      </c>
      <c r="AW70" s="372"/>
      <c r="AX70" s="373">
        <v>80.78780718224516</v>
      </c>
      <c r="AY70" s="372"/>
      <c r="AZ70" s="373">
        <v>85.327075775373942</v>
      </c>
      <c r="BA70" s="372"/>
      <c r="BB70" s="373">
        <v>86.537950181952368</v>
      </c>
      <c r="BC70" s="372"/>
      <c r="BD70" s="373">
        <v>78.166946003469263</v>
      </c>
      <c r="BE70" s="372"/>
      <c r="BF70" s="373">
        <v>74.053861223086969</v>
      </c>
      <c r="BG70" s="372"/>
      <c r="BH70" s="373">
        <v>70.789503920230146</v>
      </c>
      <c r="BI70" s="372"/>
      <c r="BJ70" s="373">
        <v>66.228016811271729</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9.8054507046660468</v>
      </c>
      <c r="G71" s="372"/>
      <c r="H71" s="373">
        <v>15.517504911869855</v>
      </c>
      <c r="I71" s="372"/>
      <c r="J71" s="373">
        <v>15.525160051903319</v>
      </c>
      <c r="K71" s="372"/>
      <c r="L71" s="373">
        <v>18.486738143868656</v>
      </c>
      <c r="M71" s="372"/>
      <c r="N71" s="373">
        <v>28.167830153212133</v>
      </c>
      <c r="O71" s="372"/>
      <c r="P71" s="373">
        <v>18.191316929960784</v>
      </c>
      <c r="Q71" s="372"/>
      <c r="R71" s="373">
        <v>18.945813184849381</v>
      </c>
      <c r="S71" s="372"/>
      <c r="T71" s="373">
        <v>19.238644806134147</v>
      </c>
      <c r="U71" s="372"/>
      <c r="V71" s="373">
        <v>15.754312589205163</v>
      </c>
      <c r="W71" s="372"/>
      <c r="X71" s="373">
        <v>15.355592696900571</v>
      </c>
      <c r="Y71" s="372"/>
      <c r="Z71" s="373">
        <v>18.802443091911435</v>
      </c>
      <c r="AA71" s="372"/>
      <c r="AB71" s="373">
        <v>17.295275685182631</v>
      </c>
      <c r="AC71" s="372"/>
      <c r="AD71" s="373">
        <v>17.11413189002004</v>
      </c>
      <c r="AE71" s="372"/>
      <c r="AF71" s="373">
        <v>16.615705130484113</v>
      </c>
      <c r="AG71" s="372"/>
      <c r="AH71" s="373">
        <v>11.765782099196338</v>
      </c>
      <c r="AI71" s="372"/>
      <c r="AJ71" s="373">
        <v>17.454324282589845</v>
      </c>
      <c r="AK71" s="372"/>
      <c r="AL71" s="373">
        <v>16.980859603987611</v>
      </c>
      <c r="AM71" s="372"/>
      <c r="AN71" s="373">
        <v>21.382533451330552</v>
      </c>
      <c r="AO71" s="372"/>
      <c r="AP71" s="373">
        <v>33.344730997123328</v>
      </c>
      <c r="AQ71" s="372"/>
      <c r="AR71" s="373">
        <v>39.946531591138331</v>
      </c>
      <c r="AS71" s="372"/>
      <c r="AT71" s="373">
        <v>55.984992113134005</v>
      </c>
      <c r="AU71" s="372"/>
      <c r="AV71" s="373">
        <v>58.296081931698687</v>
      </c>
      <c r="AW71" s="372"/>
      <c r="AX71" s="373">
        <v>59.231904031870457</v>
      </c>
      <c r="AY71" s="372"/>
      <c r="AZ71" s="373">
        <v>60.887754108015777</v>
      </c>
      <c r="BA71" s="372"/>
      <c r="BB71" s="373">
        <v>60.753659913482785</v>
      </c>
      <c r="BC71" s="372"/>
      <c r="BD71" s="373">
        <v>54.263192066739883</v>
      </c>
      <c r="BE71" s="372"/>
      <c r="BF71" s="373">
        <v>52.281250982694345</v>
      </c>
      <c r="BG71" s="372"/>
      <c r="BH71" s="373">
        <v>48.268955721306625</v>
      </c>
      <c r="BI71" s="372"/>
      <c r="BJ71" s="373">
        <v>37.189120177208224</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83.667081278148402</v>
      </c>
      <c r="G72" s="372"/>
      <c r="H72" s="370">
        <v>74.548159562215176</v>
      </c>
      <c r="I72" s="372"/>
      <c r="J72" s="370">
        <v>92.203663999899291</v>
      </c>
      <c r="K72" s="372"/>
      <c r="L72" s="370">
        <v>109.93752547650122</v>
      </c>
      <c r="M72" s="372"/>
      <c r="N72" s="370">
        <v>78.778795222120863</v>
      </c>
      <c r="O72" s="372"/>
      <c r="P72" s="370">
        <v>95.775469014030548</v>
      </c>
      <c r="Q72" s="372"/>
      <c r="R72" s="370">
        <v>95.915422670169349</v>
      </c>
      <c r="S72" s="372"/>
      <c r="T72" s="370">
        <v>91.082464273395516</v>
      </c>
      <c r="U72" s="372"/>
      <c r="V72" s="370">
        <v>84.330108582878097</v>
      </c>
      <c r="W72" s="372"/>
      <c r="X72" s="370">
        <v>78.819293837683077</v>
      </c>
      <c r="Y72" s="372"/>
      <c r="Z72" s="370">
        <v>94.006027357466309</v>
      </c>
      <c r="AA72" s="372"/>
      <c r="AB72" s="370">
        <v>81.91076075030287</v>
      </c>
      <c r="AC72" s="372"/>
      <c r="AD72" s="370">
        <v>79.335970579319337</v>
      </c>
      <c r="AE72" s="372"/>
      <c r="AF72" s="370">
        <v>80.405658006028688</v>
      </c>
      <c r="AG72" s="372"/>
      <c r="AH72" s="370">
        <v>69.944167853098349</v>
      </c>
      <c r="AI72" s="372"/>
      <c r="AJ72" s="370">
        <v>95.673221841479062</v>
      </c>
      <c r="AK72" s="372"/>
      <c r="AL72" s="370">
        <v>85.178706353333297</v>
      </c>
      <c r="AM72" s="372"/>
      <c r="AN72" s="370">
        <v>159.85314916059866</v>
      </c>
      <c r="AO72" s="372"/>
      <c r="AP72" s="370">
        <v>293.72535084823335</v>
      </c>
      <c r="AQ72" s="372"/>
      <c r="AR72" s="370">
        <v>375.76962199004743</v>
      </c>
      <c r="AS72" s="372"/>
      <c r="AT72" s="370">
        <v>546.835259845922</v>
      </c>
      <c r="AU72" s="372"/>
      <c r="AV72" s="370">
        <v>629.96299488379941</v>
      </c>
      <c r="AW72" s="372"/>
      <c r="AX72" s="370">
        <v>695.09400564808925</v>
      </c>
      <c r="AY72" s="372"/>
      <c r="AZ72" s="370">
        <v>738.35749829353563</v>
      </c>
      <c r="BA72" s="372"/>
      <c r="BB72" s="370">
        <v>792.40773111234921</v>
      </c>
      <c r="BC72" s="372"/>
      <c r="BD72" s="370">
        <v>627.70059605329129</v>
      </c>
      <c r="BE72" s="372"/>
      <c r="BF72" s="370">
        <v>565.17539253240989</v>
      </c>
      <c r="BG72" s="372"/>
      <c r="BH72" s="370">
        <v>515.48406616212242</v>
      </c>
      <c r="BI72" s="372"/>
      <c r="BJ72" s="370">
        <v>416.55583317131561</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20.702787106896402</v>
      </c>
      <c r="G73" s="372"/>
      <c r="H73" s="373">
        <v>10.708275018942782</v>
      </c>
      <c r="I73" s="372"/>
      <c r="J73" s="373">
        <v>14.62046309502581</v>
      </c>
      <c r="K73" s="372"/>
      <c r="L73" s="373">
        <v>13.133786477591238</v>
      </c>
      <c r="M73" s="372"/>
      <c r="N73" s="373">
        <v>13.114731820443325</v>
      </c>
      <c r="O73" s="372"/>
      <c r="P73" s="373">
        <v>11.475843010667408</v>
      </c>
      <c r="Q73" s="372"/>
      <c r="R73" s="373">
        <v>17.052425126228396</v>
      </c>
      <c r="S73" s="372"/>
      <c r="T73" s="373">
        <v>13.271441097493289</v>
      </c>
      <c r="U73" s="372"/>
      <c r="V73" s="373">
        <v>16.096657714973631</v>
      </c>
      <c r="W73" s="372"/>
      <c r="X73" s="373">
        <v>13.047178294600718</v>
      </c>
      <c r="Y73" s="372"/>
      <c r="Z73" s="373">
        <v>15.452247895887853</v>
      </c>
      <c r="AA73" s="372"/>
      <c r="AB73" s="373">
        <v>12.917236668745085</v>
      </c>
      <c r="AC73" s="372"/>
      <c r="AD73" s="373">
        <v>11.596917842318168</v>
      </c>
      <c r="AE73" s="372"/>
      <c r="AF73" s="373">
        <v>13.654223553040065</v>
      </c>
      <c r="AG73" s="372"/>
      <c r="AH73" s="373">
        <v>15.22475961383808</v>
      </c>
      <c r="AI73" s="372"/>
      <c r="AJ73" s="373">
        <v>20.226407184135439</v>
      </c>
      <c r="AK73" s="372"/>
      <c r="AL73" s="373">
        <v>13.613886191642617</v>
      </c>
      <c r="AM73" s="372"/>
      <c r="AN73" s="373">
        <v>28.408163172682762</v>
      </c>
      <c r="AO73" s="372"/>
      <c r="AP73" s="373">
        <v>85.501240495692088</v>
      </c>
      <c r="AQ73" s="372"/>
      <c r="AR73" s="373">
        <v>131.61735670789264</v>
      </c>
      <c r="AS73" s="372"/>
      <c r="AT73" s="373">
        <v>194.1377255832995</v>
      </c>
      <c r="AU73" s="372"/>
      <c r="AV73" s="373">
        <v>268.69924629234515</v>
      </c>
      <c r="AW73" s="372"/>
      <c r="AX73" s="373">
        <v>338.02460237755514</v>
      </c>
      <c r="AY73" s="372"/>
      <c r="AZ73" s="373">
        <v>369.21441310016098</v>
      </c>
      <c r="BA73" s="372"/>
      <c r="BB73" s="373">
        <v>424.0841998898926</v>
      </c>
      <c r="BC73" s="372"/>
      <c r="BD73" s="373">
        <v>307.91606988586091</v>
      </c>
      <c r="BE73" s="372"/>
      <c r="BF73" s="373">
        <v>250.02348814455462</v>
      </c>
      <c r="BG73" s="372"/>
      <c r="BH73" s="373">
        <v>209.27073104775238</v>
      </c>
      <c r="BI73" s="372"/>
      <c r="BJ73" s="373">
        <v>159.83849855994046</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4.5564584582199146</v>
      </c>
      <c r="G74" s="372"/>
      <c r="H74" s="373">
        <v>3.2940377891088386</v>
      </c>
      <c r="I74" s="372"/>
      <c r="J74" s="373">
        <v>2.3907889593495839</v>
      </c>
      <c r="K74" s="372"/>
      <c r="L74" s="373">
        <v>2.7328320116420968</v>
      </c>
      <c r="M74" s="372"/>
      <c r="N74" s="373">
        <v>3.039539149442291</v>
      </c>
      <c r="O74" s="372"/>
      <c r="P74" s="373">
        <v>3.4505501991307521</v>
      </c>
      <c r="Q74" s="372"/>
      <c r="R74" s="373">
        <v>2.4097275286474482</v>
      </c>
      <c r="S74" s="372"/>
      <c r="T74" s="373">
        <v>2.8958408041234045</v>
      </c>
      <c r="U74" s="372"/>
      <c r="V74" s="373">
        <v>2.8384973488188256</v>
      </c>
      <c r="W74" s="372"/>
      <c r="X74" s="373">
        <v>2.8824395626690169</v>
      </c>
      <c r="Y74" s="372"/>
      <c r="Z74" s="373">
        <v>4.5764026238090469</v>
      </c>
      <c r="AA74" s="372"/>
      <c r="AB74" s="373">
        <v>5.4868486091283852</v>
      </c>
      <c r="AC74" s="372"/>
      <c r="AD74" s="373">
        <v>7.7023699770494298</v>
      </c>
      <c r="AE74" s="372"/>
      <c r="AF74" s="373">
        <v>9.8473731868890528</v>
      </c>
      <c r="AG74" s="372"/>
      <c r="AH74" s="373">
        <v>5.7770469579535328</v>
      </c>
      <c r="AI74" s="372"/>
      <c r="AJ74" s="373">
        <v>11.266845220701843</v>
      </c>
      <c r="AK74" s="372"/>
      <c r="AL74" s="373">
        <v>13.18689580383387</v>
      </c>
      <c r="AM74" s="372"/>
      <c r="AN74" s="373">
        <v>23.464351770811668</v>
      </c>
      <c r="AO74" s="372"/>
      <c r="AP74" s="373">
        <v>8.0535223207776454</v>
      </c>
      <c r="AQ74" s="372"/>
      <c r="AR74" s="373">
        <v>9.3021105938835831</v>
      </c>
      <c r="AS74" s="372"/>
      <c r="AT74" s="373">
        <v>13.62343661739709</v>
      </c>
      <c r="AU74" s="372"/>
      <c r="AV74" s="373">
        <v>14.715481277009223</v>
      </c>
      <c r="AW74" s="372"/>
      <c r="AX74" s="373">
        <v>15.281273756665053</v>
      </c>
      <c r="AY74" s="372"/>
      <c r="AZ74" s="373">
        <v>15.875764460400049</v>
      </c>
      <c r="BA74" s="372"/>
      <c r="BB74" s="373">
        <v>16.349385158621317</v>
      </c>
      <c r="BC74" s="372"/>
      <c r="BD74" s="373">
        <v>13.324858465324535</v>
      </c>
      <c r="BE74" s="372"/>
      <c r="BF74" s="373">
        <v>11.785864613103739</v>
      </c>
      <c r="BG74" s="372"/>
      <c r="BH74" s="373">
        <v>12.25861529338094</v>
      </c>
      <c r="BI74" s="372"/>
      <c r="BJ74" s="373">
        <v>8.5008090010124313</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30.49988252080103</v>
      </c>
      <c r="G75" s="372"/>
      <c r="H75" s="373">
        <v>21.274657105746019</v>
      </c>
      <c r="I75" s="372"/>
      <c r="J75" s="373">
        <v>27.005589574048454</v>
      </c>
      <c r="K75" s="372"/>
      <c r="L75" s="373">
        <v>26.646578854607291</v>
      </c>
      <c r="M75" s="372"/>
      <c r="N75" s="373">
        <v>20.22735116451608</v>
      </c>
      <c r="O75" s="372"/>
      <c r="P75" s="373">
        <v>11.866694806678785</v>
      </c>
      <c r="Q75" s="372"/>
      <c r="R75" s="373">
        <v>14.270681247539406</v>
      </c>
      <c r="S75" s="372"/>
      <c r="T75" s="373">
        <v>11.900251508204299</v>
      </c>
      <c r="U75" s="372"/>
      <c r="V75" s="373">
        <v>12.313967817381915</v>
      </c>
      <c r="W75" s="372"/>
      <c r="X75" s="373">
        <v>12.848681314273316</v>
      </c>
      <c r="Y75" s="372"/>
      <c r="Z75" s="373">
        <v>13.111533897661502</v>
      </c>
      <c r="AA75" s="372"/>
      <c r="AB75" s="373">
        <v>7.3006770021989897</v>
      </c>
      <c r="AC75" s="372"/>
      <c r="AD75" s="373">
        <v>7.3560908893813508</v>
      </c>
      <c r="AE75" s="372"/>
      <c r="AF75" s="373">
        <v>6.5350749331172793</v>
      </c>
      <c r="AG75" s="372"/>
      <c r="AH75" s="373">
        <v>4.8975643928921837</v>
      </c>
      <c r="AI75" s="372"/>
      <c r="AJ75" s="373">
        <v>6.4206926543205709</v>
      </c>
      <c r="AK75" s="372"/>
      <c r="AL75" s="373">
        <v>7.993618216854653</v>
      </c>
      <c r="AM75" s="372"/>
      <c r="AN75" s="373">
        <v>12.790589892919714</v>
      </c>
      <c r="AO75" s="372"/>
      <c r="AP75" s="373">
        <v>17.886271691255764</v>
      </c>
      <c r="AQ75" s="372"/>
      <c r="AR75" s="373">
        <v>20.637926568483607</v>
      </c>
      <c r="AS75" s="372"/>
      <c r="AT75" s="373">
        <v>32.488098061951121</v>
      </c>
      <c r="AU75" s="372"/>
      <c r="AV75" s="373">
        <v>30.851799693424532</v>
      </c>
      <c r="AW75" s="372"/>
      <c r="AX75" s="373">
        <v>28.294464800095522</v>
      </c>
      <c r="AY75" s="372"/>
      <c r="AZ75" s="373">
        <v>26.031199375255312</v>
      </c>
      <c r="BA75" s="372"/>
      <c r="BB75" s="373">
        <v>26.551752637567009</v>
      </c>
      <c r="BC75" s="372"/>
      <c r="BD75" s="373">
        <v>15.762056688684408</v>
      </c>
      <c r="BE75" s="372"/>
      <c r="BF75" s="373">
        <v>16.121599895038589</v>
      </c>
      <c r="BG75" s="372"/>
      <c r="BH75" s="373">
        <v>14.353012895534256</v>
      </c>
      <c r="BI75" s="372"/>
      <c r="BJ75" s="373">
        <v>9.7909819309981128</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27.907953192231062</v>
      </c>
      <c r="G76" s="372"/>
      <c r="H76" s="373">
        <v>39.271189648417533</v>
      </c>
      <c r="I76" s="372"/>
      <c r="J76" s="373">
        <v>48.186822371475444</v>
      </c>
      <c r="K76" s="372"/>
      <c r="L76" s="373">
        <v>67.424328132660591</v>
      </c>
      <c r="M76" s="372"/>
      <c r="N76" s="373">
        <v>42.39717308771916</v>
      </c>
      <c r="O76" s="372"/>
      <c r="P76" s="373">
        <v>68.982380997553605</v>
      </c>
      <c r="Q76" s="372"/>
      <c r="R76" s="373">
        <v>62.182588767754098</v>
      </c>
      <c r="S76" s="372"/>
      <c r="T76" s="373">
        <v>63.014930863574527</v>
      </c>
      <c r="U76" s="372"/>
      <c r="V76" s="373">
        <v>53.080985701703725</v>
      </c>
      <c r="W76" s="372"/>
      <c r="X76" s="373">
        <v>50.04099466614003</v>
      </c>
      <c r="Y76" s="372"/>
      <c r="Z76" s="373">
        <v>60.86584294010791</v>
      </c>
      <c r="AA76" s="372"/>
      <c r="AB76" s="373">
        <v>56.205998470230419</v>
      </c>
      <c r="AC76" s="372"/>
      <c r="AD76" s="373">
        <v>52.680591870570396</v>
      </c>
      <c r="AE76" s="372"/>
      <c r="AF76" s="373">
        <v>50.368986332982281</v>
      </c>
      <c r="AG76" s="372"/>
      <c r="AH76" s="373">
        <v>44.04479688841456</v>
      </c>
      <c r="AI76" s="372"/>
      <c r="AJ76" s="373">
        <v>57.759276782321209</v>
      </c>
      <c r="AK76" s="372"/>
      <c r="AL76" s="373">
        <v>50.384306141002156</v>
      </c>
      <c r="AM76" s="372"/>
      <c r="AN76" s="373">
        <v>95.190044324184527</v>
      </c>
      <c r="AO76" s="372"/>
      <c r="AP76" s="373">
        <v>182.28431634050787</v>
      </c>
      <c r="AQ76" s="372"/>
      <c r="AR76" s="373">
        <v>214.21222811978762</v>
      </c>
      <c r="AS76" s="372"/>
      <c r="AT76" s="373">
        <v>306.58599958327432</v>
      </c>
      <c r="AU76" s="372"/>
      <c r="AV76" s="373">
        <v>315.69646762102042</v>
      </c>
      <c r="AW76" s="372"/>
      <c r="AX76" s="373">
        <v>313.49366471377351</v>
      </c>
      <c r="AY76" s="372"/>
      <c r="AZ76" s="373">
        <v>327.23612135771936</v>
      </c>
      <c r="BA76" s="372"/>
      <c r="BB76" s="373">
        <v>325.42239342626823</v>
      </c>
      <c r="BC76" s="372"/>
      <c r="BD76" s="373">
        <v>290.69761101342141</v>
      </c>
      <c r="BE76" s="372"/>
      <c r="BF76" s="373">
        <v>287.2444398797129</v>
      </c>
      <c r="BG76" s="372"/>
      <c r="BH76" s="373">
        <v>279.60170692545483</v>
      </c>
      <c r="BI76" s="372"/>
      <c r="BJ76" s="373">
        <v>238.42554367936461</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224.72405908213048</v>
      </c>
      <c r="G77" s="372"/>
      <c r="H77" s="370">
        <v>164.71689755028567</v>
      </c>
      <c r="I77" s="372"/>
      <c r="J77" s="370">
        <v>232.62805850701224</v>
      </c>
      <c r="K77" s="372"/>
      <c r="L77" s="370">
        <v>264.44220412621502</v>
      </c>
      <c r="M77" s="372"/>
      <c r="N77" s="370">
        <v>289.4597673826795</v>
      </c>
      <c r="O77" s="372"/>
      <c r="P77" s="370">
        <v>263.06771163260731</v>
      </c>
      <c r="Q77" s="372"/>
      <c r="R77" s="370">
        <v>304.9460476210549</v>
      </c>
      <c r="S77" s="372"/>
      <c r="T77" s="370">
        <v>255.40341128063716</v>
      </c>
      <c r="U77" s="372"/>
      <c r="V77" s="370">
        <v>257.0459563792142</v>
      </c>
      <c r="W77" s="372"/>
      <c r="X77" s="370">
        <v>229.20447551156366</v>
      </c>
      <c r="Y77" s="372"/>
      <c r="Z77" s="370">
        <v>283.88974929453929</v>
      </c>
      <c r="AA77" s="372"/>
      <c r="AB77" s="370">
        <v>200.9728744051655</v>
      </c>
      <c r="AC77" s="372"/>
      <c r="AD77" s="370">
        <v>185.30729284674584</v>
      </c>
      <c r="AE77" s="372"/>
      <c r="AF77" s="370">
        <v>161.56559642507736</v>
      </c>
      <c r="AG77" s="372"/>
      <c r="AH77" s="370">
        <v>171.18845858545413</v>
      </c>
      <c r="AI77" s="372"/>
      <c r="AJ77" s="370">
        <v>268.25712964494227</v>
      </c>
      <c r="AK77" s="372"/>
      <c r="AL77" s="370">
        <v>210.66389890946013</v>
      </c>
      <c r="AM77" s="372"/>
      <c r="AN77" s="370">
        <v>208.54246350972485</v>
      </c>
      <c r="AO77" s="372"/>
      <c r="AP77" s="370">
        <v>14.163934307441178</v>
      </c>
      <c r="AQ77" s="372"/>
      <c r="AR77" s="370">
        <v>16.500224260440103</v>
      </c>
      <c r="AS77" s="372"/>
      <c r="AT77" s="370">
        <v>22.485767928170375</v>
      </c>
      <c r="AU77" s="372"/>
      <c r="AV77" s="370">
        <v>20.3894148277117</v>
      </c>
      <c r="AW77" s="372"/>
      <c r="AX77" s="370">
        <v>18.621323348190256</v>
      </c>
      <c r="AY77" s="372"/>
      <c r="AZ77" s="370">
        <v>17.462623073021089</v>
      </c>
      <c r="BA77" s="372"/>
      <c r="BB77" s="370">
        <v>111.04111049584102</v>
      </c>
      <c r="BC77" s="372"/>
      <c r="BD77" s="370">
        <v>100.63085042319361</v>
      </c>
      <c r="BE77" s="372"/>
      <c r="BF77" s="370">
        <v>95.297040241760669</v>
      </c>
      <c r="BG77" s="372"/>
      <c r="BH77" s="370">
        <v>103.74605610630762</v>
      </c>
      <c r="BI77" s="372"/>
      <c r="BJ77" s="370">
        <v>77.112849592521329</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138.2733640398209</v>
      </c>
      <c r="G78" s="372"/>
      <c r="H78" s="370">
        <v>135.82317577314427</v>
      </c>
      <c r="I78" s="372"/>
      <c r="J78" s="370">
        <v>148.82309106726697</v>
      </c>
      <c r="K78" s="372"/>
      <c r="L78" s="370">
        <v>150.7725806884479</v>
      </c>
      <c r="M78" s="372"/>
      <c r="N78" s="370">
        <v>156.99905184154295</v>
      </c>
      <c r="O78" s="372"/>
      <c r="P78" s="370">
        <v>128.53920474012568</v>
      </c>
      <c r="Q78" s="372"/>
      <c r="R78" s="370">
        <v>163.20673689505915</v>
      </c>
      <c r="S78" s="372"/>
      <c r="T78" s="370">
        <v>146.77773823954647</v>
      </c>
      <c r="U78" s="372"/>
      <c r="V78" s="370">
        <v>148.73529250068441</v>
      </c>
      <c r="W78" s="372"/>
      <c r="X78" s="370">
        <v>124.76416097541187</v>
      </c>
      <c r="Y78" s="372"/>
      <c r="Z78" s="370">
        <v>149.01252193135352</v>
      </c>
      <c r="AA78" s="372"/>
      <c r="AB78" s="370">
        <v>101.52473775679131</v>
      </c>
      <c r="AC78" s="372"/>
      <c r="AD78" s="370">
        <v>96.55052491956701</v>
      </c>
      <c r="AE78" s="372"/>
      <c r="AF78" s="370">
        <v>91.750145717483093</v>
      </c>
      <c r="AG78" s="372"/>
      <c r="AH78" s="370">
        <v>84.656802697129919</v>
      </c>
      <c r="AI78" s="372"/>
      <c r="AJ78" s="370">
        <v>120.99007894344012</v>
      </c>
      <c r="AK78" s="372"/>
      <c r="AL78" s="370">
        <v>100.84134183470016</v>
      </c>
      <c r="AM78" s="372"/>
      <c r="AN78" s="370">
        <v>101.09715452366993</v>
      </c>
      <c r="AO78" s="372"/>
      <c r="AP78" s="370">
        <v>36.646394551819569</v>
      </c>
      <c r="AQ78" s="372"/>
      <c r="AR78" s="370">
        <v>40.516747106256602</v>
      </c>
      <c r="AS78" s="372"/>
      <c r="AT78" s="370">
        <v>57.954163784666704</v>
      </c>
      <c r="AU78" s="372"/>
      <c r="AV78" s="370">
        <v>56.48436042183868</v>
      </c>
      <c r="AW78" s="372"/>
      <c r="AX78" s="370">
        <v>53.616146722969425</v>
      </c>
      <c r="AY78" s="372"/>
      <c r="AZ78" s="370">
        <v>50.758003394470521</v>
      </c>
      <c r="BA78" s="372"/>
      <c r="BB78" s="370">
        <v>60.211481111750196</v>
      </c>
      <c r="BC78" s="372"/>
      <c r="BD78" s="370">
        <v>53.645291694597113</v>
      </c>
      <c r="BE78" s="372"/>
      <c r="BF78" s="370">
        <v>47.747795278805405</v>
      </c>
      <c r="BG78" s="372"/>
      <c r="BH78" s="370">
        <v>50.78995548593111</v>
      </c>
      <c r="BI78" s="372"/>
      <c r="BJ78" s="370">
        <v>32.915307250325725</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223.00846250969664</v>
      </c>
      <c r="G79" s="372"/>
      <c r="H79" s="370">
        <v>275.4637381178789</v>
      </c>
      <c r="I79" s="372"/>
      <c r="J79" s="370">
        <v>214.53056193600537</v>
      </c>
      <c r="K79" s="372"/>
      <c r="L79" s="370">
        <v>206.18734770495792</v>
      </c>
      <c r="M79" s="372"/>
      <c r="N79" s="370">
        <v>203.14923906855233</v>
      </c>
      <c r="O79" s="372"/>
      <c r="P79" s="370">
        <v>170.86158308913386</v>
      </c>
      <c r="Q79" s="372"/>
      <c r="R79" s="370">
        <v>201.86061380114444</v>
      </c>
      <c r="S79" s="372"/>
      <c r="T79" s="370">
        <v>163.5270285637759</v>
      </c>
      <c r="U79" s="372"/>
      <c r="V79" s="370">
        <v>145.24267284508574</v>
      </c>
      <c r="W79" s="372"/>
      <c r="X79" s="370">
        <v>121.05099148785632</v>
      </c>
      <c r="Y79" s="372"/>
      <c r="Z79" s="370">
        <v>131.19189988057673</v>
      </c>
      <c r="AA79" s="372"/>
      <c r="AB79" s="370">
        <v>92.988910714196123</v>
      </c>
      <c r="AC79" s="372"/>
      <c r="AD79" s="370">
        <v>121.07755071178563</v>
      </c>
      <c r="AE79" s="372"/>
      <c r="AF79" s="370">
        <v>106.34239499678336</v>
      </c>
      <c r="AG79" s="372"/>
      <c r="AH79" s="370">
        <v>87.629227974989675</v>
      </c>
      <c r="AI79" s="372"/>
      <c r="AJ79" s="370">
        <v>127.14891248157159</v>
      </c>
      <c r="AK79" s="372"/>
      <c r="AL79" s="370">
        <v>100.81341408105602</v>
      </c>
      <c r="AM79" s="372"/>
      <c r="AN79" s="370">
        <v>102.69050319086078</v>
      </c>
      <c r="AO79" s="372"/>
      <c r="AP79" s="370">
        <v>43.618723703121901</v>
      </c>
      <c r="AQ79" s="372"/>
      <c r="AR79" s="370">
        <v>56.963506771152929</v>
      </c>
      <c r="AS79" s="372"/>
      <c r="AT79" s="370">
        <v>78.220808374576265</v>
      </c>
      <c r="AU79" s="372"/>
      <c r="AV79" s="370">
        <v>82.716791070226193</v>
      </c>
      <c r="AW79" s="372"/>
      <c r="AX79" s="370">
        <v>85.960138509084686</v>
      </c>
      <c r="AY79" s="372"/>
      <c r="AZ79" s="370">
        <v>86.818706740103124</v>
      </c>
      <c r="BA79" s="372"/>
      <c r="BB79" s="370">
        <v>94.468068189381441</v>
      </c>
      <c r="BC79" s="372"/>
      <c r="BD79" s="370">
        <v>86.40088981594468</v>
      </c>
      <c r="BE79" s="372"/>
      <c r="BF79" s="370">
        <v>70.971919643782769</v>
      </c>
      <c r="BG79" s="372"/>
      <c r="BH79" s="370">
        <v>64.041398619992819</v>
      </c>
      <c r="BI79" s="372"/>
      <c r="BJ79" s="370">
        <v>49.919974407640915</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185.87813367999215</v>
      </c>
      <c r="G80" s="372"/>
      <c r="H80" s="373">
        <v>198.16349067204308</v>
      </c>
      <c r="I80" s="372"/>
      <c r="J80" s="373">
        <v>171.41281795366081</v>
      </c>
      <c r="K80" s="372"/>
      <c r="L80" s="373">
        <v>154.36505293082948</v>
      </c>
      <c r="M80" s="372"/>
      <c r="N80" s="373">
        <v>157.38817544440582</v>
      </c>
      <c r="O80" s="372"/>
      <c r="P80" s="373">
        <v>143.64798982645513</v>
      </c>
      <c r="Q80" s="372"/>
      <c r="R80" s="373">
        <v>169.60643506089195</v>
      </c>
      <c r="S80" s="372"/>
      <c r="T80" s="373">
        <v>137.17866005920681</v>
      </c>
      <c r="U80" s="372"/>
      <c r="V80" s="373">
        <v>123.72086542957149</v>
      </c>
      <c r="W80" s="372"/>
      <c r="X80" s="373">
        <v>103.12658737463516</v>
      </c>
      <c r="Y80" s="372"/>
      <c r="Z80" s="373">
        <v>105.27859031279942</v>
      </c>
      <c r="AA80" s="372"/>
      <c r="AB80" s="373">
        <v>74.169011572834677</v>
      </c>
      <c r="AC80" s="372"/>
      <c r="AD80" s="373">
        <v>99.978746462273193</v>
      </c>
      <c r="AE80" s="372"/>
      <c r="AF80" s="373">
        <v>93.619105050918535</v>
      </c>
      <c r="AG80" s="372"/>
      <c r="AH80" s="373">
        <v>76.636530943210616</v>
      </c>
      <c r="AI80" s="372"/>
      <c r="AJ80" s="373">
        <v>111.82669213335319</v>
      </c>
      <c r="AK80" s="372"/>
      <c r="AL80" s="373">
        <v>87.659616473228795</v>
      </c>
      <c r="AM80" s="372"/>
      <c r="AN80" s="373">
        <v>90.393924691228321</v>
      </c>
      <c r="AO80" s="372"/>
      <c r="AP80" s="373">
        <v>39.70482055064025</v>
      </c>
      <c r="AQ80" s="372"/>
      <c r="AR80" s="373">
        <v>52.348869584530881</v>
      </c>
      <c r="AS80" s="372"/>
      <c r="AT80" s="373">
        <v>72.099662350554226</v>
      </c>
      <c r="AU80" s="372"/>
      <c r="AV80" s="373">
        <v>76.490620869233823</v>
      </c>
      <c r="AW80" s="372"/>
      <c r="AX80" s="373">
        <v>79.584106232574257</v>
      </c>
      <c r="AY80" s="372"/>
      <c r="AZ80" s="373">
        <v>80.225051340655</v>
      </c>
      <c r="BA80" s="372"/>
      <c r="BB80" s="373">
        <v>84.260885640494919</v>
      </c>
      <c r="BC80" s="372"/>
      <c r="BD80" s="373">
        <v>76.420504317101106</v>
      </c>
      <c r="BE80" s="372"/>
      <c r="BF80" s="373">
        <v>62.282630409778434</v>
      </c>
      <c r="BG80" s="372"/>
      <c r="BH80" s="373">
        <v>55.449025106047102</v>
      </c>
      <c r="BI80" s="372"/>
      <c r="BJ80" s="373">
        <v>42.637767580941315</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37.130328829704489</v>
      </c>
      <c r="G81" s="372"/>
      <c r="H81" s="373">
        <v>77.300247445835822</v>
      </c>
      <c r="I81" s="372"/>
      <c r="J81" s="373">
        <v>43.117743982344571</v>
      </c>
      <c r="K81" s="372"/>
      <c r="L81" s="373">
        <v>51.822294774128444</v>
      </c>
      <c r="M81" s="372"/>
      <c r="N81" s="373">
        <v>45.761063624146509</v>
      </c>
      <c r="O81" s="372"/>
      <c r="P81" s="373">
        <v>27.213593262678724</v>
      </c>
      <c r="Q81" s="372"/>
      <c r="R81" s="373">
        <v>32.25417874025247</v>
      </c>
      <c r="S81" s="372"/>
      <c r="T81" s="373">
        <v>26.348368504569105</v>
      </c>
      <c r="U81" s="372"/>
      <c r="V81" s="373">
        <v>21.521807415514242</v>
      </c>
      <c r="W81" s="372"/>
      <c r="X81" s="373">
        <v>17.924404113221158</v>
      </c>
      <c r="Y81" s="372"/>
      <c r="Z81" s="373">
        <v>25.913309567777315</v>
      </c>
      <c r="AA81" s="372"/>
      <c r="AB81" s="373">
        <v>18.819899141361454</v>
      </c>
      <c r="AC81" s="372"/>
      <c r="AD81" s="373">
        <v>21.098804249512444</v>
      </c>
      <c r="AE81" s="372"/>
      <c r="AF81" s="373">
        <v>12.723289945864817</v>
      </c>
      <c r="AG81" s="372"/>
      <c r="AH81" s="373">
        <v>10.992697031779052</v>
      </c>
      <c r="AI81" s="372"/>
      <c r="AJ81" s="373">
        <v>15.322220348218398</v>
      </c>
      <c r="AK81" s="372"/>
      <c r="AL81" s="373">
        <v>13.153797607827228</v>
      </c>
      <c r="AM81" s="372"/>
      <c r="AN81" s="373">
        <v>12.296578499632458</v>
      </c>
      <c r="AO81" s="372"/>
      <c r="AP81" s="373">
        <v>3.913903152481653</v>
      </c>
      <c r="AQ81" s="372"/>
      <c r="AR81" s="373">
        <v>4.6146371866220459</v>
      </c>
      <c r="AS81" s="372"/>
      <c r="AT81" s="373">
        <v>6.1211460240220381</v>
      </c>
      <c r="AU81" s="372"/>
      <c r="AV81" s="373">
        <v>6.2261702009923736</v>
      </c>
      <c r="AW81" s="372"/>
      <c r="AX81" s="373">
        <v>6.3760322765104327</v>
      </c>
      <c r="AY81" s="372"/>
      <c r="AZ81" s="373">
        <v>6.5936553994481306</v>
      </c>
      <c r="BA81" s="372"/>
      <c r="BB81" s="373">
        <v>10.207182548886516</v>
      </c>
      <c r="BC81" s="372"/>
      <c r="BD81" s="373">
        <v>9.9803854988435781</v>
      </c>
      <c r="BE81" s="372"/>
      <c r="BF81" s="373">
        <v>8.6892892340043417</v>
      </c>
      <c r="BG81" s="372"/>
      <c r="BH81" s="373">
        <v>8.59237351394572</v>
      </c>
      <c r="BI81" s="372"/>
      <c r="BJ81" s="373">
        <v>7.282206826699599</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62.602375111132403</v>
      </c>
      <c r="G82" s="372"/>
      <c r="H82" s="370">
        <v>93.171673488909718</v>
      </c>
      <c r="I82" s="372"/>
      <c r="J82" s="370">
        <v>91.907843769151157</v>
      </c>
      <c r="K82" s="372"/>
      <c r="L82" s="370">
        <v>80.38720635480496</v>
      </c>
      <c r="M82" s="372"/>
      <c r="N82" s="370">
        <v>90.250110309918213</v>
      </c>
      <c r="O82" s="372"/>
      <c r="P82" s="370">
        <v>47.949861643152303</v>
      </c>
      <c r="Q82" s="372"/>
      <c r="R82" s="370">
        <v>55.515683376142441</v>
      </c>
      <c r="S82" s="372"/>
      <c r="T82" s="370">
        <v>54.501738666247235</v>
      </c>
      <c r="U82" s="372"/>
      <c r="V82" s="370">
        <v>43.319235312338741</v>
      </c>
      <c r="W82" s="372"/>
      <c r="X82" s="370">
        <v>31.484254034816871</v>
      </c>
      <c r="Y82" s="372"/>
      <c r="Z82" s="370">
        <v>56.90467050577908</v>
      </c>
      <c r="AA82" s="372"/>
      <c r="AB82" s="370">
        <v>42.400211542840367</v>
      </c>
      <c r="AC82" s="372"/>
      <c r="AD82" s="370">
        <v>53.627928514798242</v>
      </c>
      <c r="AE82" s="372"/>
      <c r="AF82" s="370">
        <v>31.696316537310167</v>
      </c>
      <c r="AG82" s="372"/>
      <c r="AH82" s="370">
        <v>47.144764231629487</v>
      </c>
      <c r="AI82" s="372"/>
      <c r="AJ82" s="370">
        <v>70.656773214252524</v>
      </c>
      <c r="AK82" s="372"/>
      <c r="AL82" s="370">
        <v>66.324826747266911</v>
      </c>
      <c r="AM82" s="372"/>
      <c r="AN82" s="370">
        <v>72.326148289576992</v>
      </c>
      <c r="AO82" s="372"/>
      <c r="AP82" s="370">
        <v>38.203322896514607</v>
      </c>
      <c r="AQ82" s="372"/>
      <c r="AR82" s="370">
        <v>43.121287021206314</v>
      </c>
      <c r="AS82" s="372"/>
      <c r="AT82" s="370">
        <v>60.216837407862613</v>
      </c>
      <c r="AU82" s="372"/>
      <c r="AV82" s="370">
        <v>58.6764330556665</v>
      </c>
      <c r="AW82" s="372"/>
      <c r="AX82" s="370">
        <v>56.235644038879116</v>
      </c>
      <c r="AY82" s="372"/>
      <c r="AZ82" s="370">
        <v>57.192837302983314</v>
      </c>
      <c r="BA82" s="372"/>
      <c r="BB82" s="370">
        <v>58.125107022125775</v>
      </c>
      <c r="BC82" s="372"/>
      <c r="BD82" s="370">
        <v>53.358933059499066</v>
      </c>
      <c r="BE82" s="372"/>
      <c r="BF82" s="370">
        <v>54.577298859985774</v>
      </c>
      <c r="BG82" s="372"/>
      <c r="BH82" s="370">
        <v>59.371989438465384</v>
      </c>
      <c r="BI82" s="372"/>
      <c r="BJ82" s="370">
        <v>49.429452452453859</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42.175640316426865</v>
      </c>
      <c r="G83" s="372"/>
      <c r="H83" s="373">
        <v>66.469093892981164</v>
      </c>
      <c r="I83" s="372"/>
      <c r="J83" s="373">
        <v>67.152117296393428</v>
      </c>
      <c r="K83" s="372"/>
      <c r="L83" s="373">
        <v>60.087022777075909</v>
      </c>
      <c r="M83" s="372"/>
      <c r="N83" s="373">
        <v>62.417458035820921</v>
      </c>
      <c r="O83" s="372"/>
      <c r="P83" s="373">
        <v>33.789814133520373</v>
      </c>
      <c r="Q83" s="372"/>
      <c r="R83" s="373">
        <v>42.748482930256394</v>
      </c>
      <c r="S83" s="372"/>
      <c r="T83" s="373">
        <v>43.093591124184421</v>
      </c>
      <c r="U83" s="372"/>
      <c r="V83" s="373">
        <v>33.705560754293074</v>
      </c>
      <c r="W83" s="372"/>
      <c r="X83" s="373">
        <v>23.081952145024474</v>
      </c>
      <c r="Y83" s="372"/>
      <c r="Z83" s="373">
        <v>44.042756372066272</v>
      </c>
      <c r="AA83" s="372"/>
      <c r="AB83" s="373">
        <v>34.750394772322771</v>
      </c>
      <c r="AC83" s="372"/>
      <c r="AD83" s="373">
        <v>44.968306197859398</v>
      </c>
      <c r="AE83" s="372"/>
      <c r="AF83" s="373">
        <v>25.360253899575405</v>
      </c>
      <c r="AG83" s="372"/>
      <c r="AH83" s="373">
        <v>41.804844188227811</v>
      </c>
      <c r="AI83" s="372"/>
      <c r="AJ83" s="373">
        <v>62.566858217659878</v>
      </c>
      <c r="AK83" s="372"/>
      <c r="AL83" s="373">
        <v>58.439494152657204</v>
      </c>
      <c r="AM83" s="372"/>
      <c r="AN83" s="373">
        <v>62.945911658346553</v>
      </c>
      <c r="AO83" s="372"/>
      <c r="AP83" s="373">
        <v>12.047237957390225</v>
      </c>
      <c r="AQ83" s="372"/>
      <c r="AR83" s="373">
        <v>14.560198927219229</v>
      </c>
      <c r="AS83" s="372"/>
      <c r="AT83" s="373">
        <v>19.39729483694904</v>
      </c>
      <c r="AU83" s="372"/>
      <c r="AV83" s="373">
        <v>19.638502255563765</v>
      </c>
      <c r="AW83" s="372"/>
      <c r="AX83" s="373">
        <v>19.620135580493653</v>
      </c>
      <c r="AY83" s="372"/>
      <c r="AZ83" s="373">
        <v>20.16143166492904</v>
      </c>
      <c r="BA83" s="372"/>
      <c r="BB83" s="373">
        <v>22.973433412125214</v>
      </c>
      <c r="BC83" s="372"/>
      <c r="BD83" s="373">
        <v>21.577320803141884</v>
      </c>
      <c r="BE83" s="372"/>
      <c r="BF83" s="373">
        <v>25.227259641850829</v>
      </c>
      <c r="BG83" s="372"/>
      <c r="BH83" s="373">
        <v>29.302773814726532</v>
      </c>
      <c r="BI83" s="372"/>
      <c r="BJ83" s="373">
        <v>27.475931062622966</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20.426734794705535</v>
      </c>
      <c r="G84" s="372"/>
      <c r="H84" s="373">
        <v>26.702579595928558</v>
      </c>
      <c r="I84" s="372"/>
      <c r="J84" s="373">
        <v>24.755726472757722</v>
      </c>
      <c r="K84" s="372"/>
      <c r="L84" s="373">
        <v>20.300183577729047</v>
      </c>
      <c r="M84" s="372"/>
      <c r="N84" s="373">
        <v>27.832652274097292</v>
      </c>
      <c r="O84" s="372"/>
      <c r="P84" s="373">
        <v>14.160047509631934</v>
      </c>
      <c r="Q84" s="372"/>
      <c r="R84" s="373">
        <v>12.767200445886049</v>
      </c>
      <c r="S84" s="372"/>
      <c r="T84" s="373">
        <v>11.408147542062816</v>
      </c>
      <c r="U84" s="372"/>
      <c r="V84" s="373">
        <v>9.613674558045668</v>
      </c>
      <c r="W84" s="372"/>
      <c r="X84" s="373">
        <v>8.4023018897923976</v>
      </c>
      <c r="Y84" s="372"/>
      <c r="Z84" s="373">
        <v>12.86191413371281</v>
      </c>
      <c r="AA84" s="372"/>
      <c r="AB84" s="373">
        <v>7.649816770517595</v>
      </c>
      <c r="AC84" s="372"/>
      <c r="AD84" s="373">
        <v>8.659622316938842</v>
      </c>
      <c r="AE84" s="372"/>
      <c r="AF84" s="373">
        <v>6.3360626377347629</v>
      </c>
      <c r="AG84" s="372"/>
      <c r="AH84" s="373">
        <v>5.3399200434016754</v>
      </c>
      <c r="AI84" s="372"/>
      <c r="AJ84" s="373">
        <v>8.0899149965926522</v>
      </c>
      <c r="AK84" s="372"/>
      <c r="AL84" s="373">
        <v>7.8853325946097037</v>
      </c>
      <c r="AM84" s="372"/>
      <c r="AN84" s="373">
        <v>9.3802366312304315</v>
      </c>
      <c r="AO84" s="372"/>
      <c r="AP84" s="373">
        <v>26.156084939124383</v>
      </c>
      <c r="AQ84" s="372"/>
      <c r="AR84" s="373">
        <v>28.561088093987085</v>
      </c>
      <c r="AS84" s="372"/>
      <c r="AT84" s="373">
        <v>40.819542570913576</v>
      </c>
      <c r="AU84" s="372"/>
      <c r="AV84" s="373">
        <v>39.037930800102735</v>
      </c>
      <c r="AW84" s="372"/>
      <c r="AX84" s="373">
        <v>36.615508458385463</v>
      </c>
      <c r="AY84" s="372"/>
      <c r="AZ84" s="373">
        <v>37.031405638054274</v>
      </c>
      <c r="BA84" s="372"/>
      <c r="BB84" s="373">
        <v>35.151673610000557</v>
      </c>
      <c r="BC84" s="372"/>
      <c r="BD84" s="373">
        <v>31.781612256357185</v>
      </c>
      <c r="BE84" s="372"/>
      <c r="BF84" s="373">
        <v>29.350039218134949</v>
      </c>
      <c r="BG84" s="372"/>
      <c r="BH84" s="373">
        <v>30.069215623738852</v>
      </c>
      <c r="BI84" s="372"/>
      <c r="BJ84" s="373">
        <v>21.953521389830893</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46.499412027284251</v>
      </c>
      <c r="G85" s="372"/>
      <c r="H85" s="370">
        <v>58.18870532057214</v>
      </c>
      <c r="I85" s="372"/>
      <c r="J85" s="370">
        <v>50.478904754380018</v>
      </c>
      <c r="K85" s="372"/>
      <c r="L85" s="370">
        <v>47.293836705718903</v>
      </c>
      <c r="M85" s="372"/>
      <c r="N85" s="370">
        <v>39.820046018949533</v>
      </c>
      <c r="O85" s="372"/>
      <c r="P85" s="370">
        <v>44.656800553099366</v>
      </c>
      <c r="Q85" s="372"/>
      <c r="R85" s="370">
        <v>52.067998417336185</v>
      </c>
      <c r="S85" s="372"/>
      <c r="T85" s="370">
        <v>45.79867512315532</v>
      </c>
      <c r="U85" s="372"/>
      <c r="V85" s="370">
        <v>45.515880014691476</v>
      </c>
      <c r="W85" s="372"/>
      <c r="X85" s="370">
        <v>52.668563051491915</v>
      </c>
      <c r="Y85" s="372"/>
      <c r="Z85" s="370">
        <v>60.995784966470168</v>
      </c>
      <c r="AA85" s="372"/>
      <c r="AB85" s="370">
        <v>42.599216511376035</v>
      </c>
      <c r="AC85" s="372"/>
      <c r="AD85" s="370">
        <v>46.447682777691483</v>
      </c>
      <c r="AE85" s="372"/>
      <c r="AF85" s="370">
        <v>39.102279562929354</v>
      </c>
      <c r="AG85" s="372"/>
      <c r="AH85" s="370">
        <v>29.574769074364319</v>
      </c>
      <c r="AI85" s="372"/>
      <c r="AJ85" s="370">
        <v>45.976604917243478</v>
      </c>
      <c r="AK85" s="372"/>
      <c r="AL85" s="370">
        <v>31.497918896768454</v>
      </c>
      <c r="AM85" s="372"/>
      <c r="AN85" s="370">
        <v>34.518987669517514</v>
      </c>
      <c r="AO85" s="372"/>
      <c r="AP85" s="370">
        <v>49.23241151055376</v>
      </c>
      <c r="AQ85" s="372"/>
      <c r="AR85" s="370">
        <v>56.655855315100894</v>
      </c>
      <c r="AS85" s="372"/>
      <c r="AT85" s="370">
        <v>77.851520279524237</v>
      </c>
      <c r="AU85" s="372"/>
      <c r="AV85" s="370">
        <v>76.653251630092058</v>
      </c>
      <c r="AW85" s="372"/>
      <c r="AX85" s="370">
        <v>76.917762955059828</v>
      </c>
      <c r="AY85" s="372"/>
      <c r="AZ85" s="370">
        <v>78.236195210410955</v>
      </c>
      <c r="BA85" s="372"/>
      <c r="BB85" s="370">
        <v>84.901338993152308</v>
      </c>
      <c r="BC85" s="372"/>
      <c r="BD85" s="370">
        <v>79.806952658114653</v>
      </c>
      <c r="BE85" s="372"/>
      <c r="BF85" s="370">
        <v>71.024432736563895</v>
      </c>
      <c r="BG85" s="372"/>
      <c r="BH85" s="370">
        <v>68.233600057662755</v>
      </c>
      <c r="BI85" s="372"/>
      <c r="BJ85" s="370">
        <v>54.305236210508468</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12.630005869845297</v>
      </c>
      <c r="G86" s="372"/>
      <c r="H86" s="373">
        <v>7.9856090367890697</v>
      </c>
      <c r="I86" s="372"/>
      <c r="J86" s="373">
        <v>11.990856763109827</v>
      </c>
      <c r="K86" s="372"/>
      <c r="L86" s="373">
        <v>7.6628390234358363</v>
      </c>
      <c r="M86" s="372"/>
      <c r="N86" s="373">
        <v>10.854314640839073</v>
      </c>
      <c r="O86" s="372"/>
      <c r="P86" s="373">
        <v>10.626387487790241</v>
      </c>
      <c r="Q86" s="372"/>
      <c r="R86" s="373">
        <v>13.714726494902258</v>
      </c>
      <c r="S86" s="372"/>
      <c r="T86" s="373">
        <v>9.7709007122409215</v>
      </c>
      <c r="U86" s="372"/>
      <c r="V86" s="373">
        <v>11.487612540881202</v>
      </c>
      <c r="W86" s="372"/>
      <c r="X86" s="373">
        <v>18.621967726755599</v>
      </c>
      <c r="Y86" s="372"/>
      <c r="Z86" s="373">
        <v>21.429487801857629</v>
      </c>
      <c r="AA86" s="372"/>
      <c r="AB86" s="373">
        <v>13.429555359725557</v>
      </c>
      <c r="AC86" s="372"/>
      <c r="AD86" s="373">
        <v>12.362057336497932</v>
      </c>
      <c r="AE86" s="372"/>
      <c r="AF86" s="373">
        <v>7.8159266680050985</v>
      </c>
      <c r="AG86" s="372"/>
      <c r="AH86" s="373">
        <v>6.6212169569472357</v>
      </c>
      <c r="AI86" s="372"/>
      <c r="AJ86" s="373">
        <v>10.497658197113543</v>
      </c>
      <c r="AK86" s="372"/>
      <c r="AL86" s="373">
        <v>7.1789512101250139</v>
      </c>
      <c r="AM86" s="372"/>
      <c r="AN86" s="373">
        <v>7.5948093102600316</v>
      </c>
      <c r="AO86" s="372"/>
      <c r="AP86" s="373">
        <v>19.851968907443123</v>
      </c>
      <c r="AQ86" s="372"/>
      <c r="AR86" s="373">
        <v>21.245061060736855</v>
      </c>
      <c r="AS86" s="372"/>
      <c r="AT86" s="373">
        <v>29.227162013373345</v>
      </c>
      <c r="AU86" s="372"/>
      <c r="AV86" s="373">
        <v>27.532783704981934</v>
      </c>
      <c r="AW86" s="372"/>
      <c r="AX86" s="373">
        <v>26.129324805593683</v>
      </c>
      <c r="AY86" s="372"/>
      <c r="AZ86" s="373">
        <v>25.653561685995268</v>
      </c>
      <c r="BA86" s="372"/>
      <c r="BB86" s="373">
        <v>29.849914145058005</v>
      </c>
      <c r="BC86" s="372"/>
      <c r="BD86" s="373">
        <v>27.645818350055091</v>
      </c>
      <c r="BE86" s="372"/>
      <c r="BF86" s="373">
        <v>25.227156014528298</v>
      </c>
      <c r="BG86" s="372"/>
      <c r="BH86" s="373">
        <v>24.980785169805586</v>
      </c>
      <c r="BI86" s="372"/>
      <c r="BJ86" s="373">
        <v>19.678489840996576</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12.944096189697898</v>
      </c>
      <c r="G87" s="372"/>
      <c r="H87" s="373">
        <v>12.427302243480296</v>
      </c>
      <c r="I87" s="372"/>
      <c r="J87" s="373">
        <v>8.6430822517420989</v>
      </c>
      <c r="K87" s="372"/>
      <c r="L87" s="373">
        <v>9.863553809521667</v>
      </c>
      <c r="M87" s="372"/>
      <c r="N87" s="373">
        <v>9.109431518023225</v>
      </c>
      <c r="O87" s="372"/>
      <c r="P87" s="373">
        <v>18.735454170600061</v>
      </c>
      <c r="Q87" s="372"/>
      <c r="R87" s="373">
        <v>22.23629758504201</v>
      </c>
      <c r="S87" s="372"/>
      <c r="T87" s="373">
        <v>20.439543293510205</v>
      </c>
      <c r="U87" s="372"/>
      <c r="V87" s="373">
        <v>21.388331628440678</v>
      </c>
      <c r="W87" s="372"/>
      <c r="X87" s="373">
        <v>18.589186795202764</v>
      </c>
      <c r="Y87" s="372"/>
      <c r="Z87" s="373">
        <v>22.90794374573105</v>
      </c>
      <c r="AA87" s="372"/>
      <c r="AB87" s="373">
        <v>17.826436372948738</v>
      </c>
      <c r="AC87" s="372"/>
      <c r="AD87" s="373">
        <v>21.393570508043013</v>
      </c>
      <c r="AE87" s="372"/>
      <c r="AF87" s="373">
        <v>17.595519243069045</v>
      </c>
      <c r="AG87" s="372"/>
      <c r="AH87" s="373">
        <v>7.1175125330699682</v>
      </c>
      <c r="AI87" s="372"/>
      <c r="AJ87" s="373">
        <v>7.3129671736722148</v>
      </c>
      <c r="AK87" s="372"/>
      <c r="AL87" s="373">
        <v>5.4288711436208583</v>
      </c>
      <c r="AM87" s="372"/>
      <c r="AN87" s="373">
        <v>6.2686144528928507</v>
      </c>
      <c r="AO87" s="372"/>
      <c r="AP87" s="373">
        <v>8.3908095770591355</v>
      </c>
      <c r="AQ87" s="372"/>
      <c r="AR87" s="373">
        <v>10.448982760846363</v>
      </c>
      <c r="AS87" s="372"/>
      <c r="AT87" s="373">
        <v>13.845256057832433</v>
      </c>
      <c r="AU87" s="372"/>
      <c r="AV87" s="373">
        <v>14.487468620364595</v>
      </c>
      <c r="AW87" s="372"/>
      <c r="AX87" s="373">
        <v>15.092367673853598</v>
      </c>
      <c r="AY87" s="372"/>
      <c r="AZ87" s="373">
        <v>15.603403944230426</v>
      </c>
      <c r="BA87" s="372"/>
      <c r="BB87" s="373">
        <v>16.138511452177056</v>
      </c>
      <c r="BC87" s="372"/>
      <c r="BD87" s="373">
        <v>16.555587783537415</v>
      </c>
      <c r="BE87" s="372"/>
      <c r="BF87" s="373">
        <v>13.81009870685646</v>
      </c>
      <c r="BG87" s="372"/>
      <c r="BH87" s="373">
        <v>13.489249687236912</v>
      </c>
      <c r="BI87" s="372"/>
      <c r="BJ87" s="373">
        <v>11.042735424332948</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20.925309967741057</v>
      </c>
      <c r="G88" s="372"/>
      <c r="H88" s="373">
        <v>37.775794040302777</v>
      </c>
      <c r="I88" s="372"/>
      <c r="J88" s="373">
        <v>29.844965739528092</v>
      </c>
      <c r="K88" s="372"/>
      <c r="L88" s="373">
        <v>29.767443872761394</v>
      </c>
      <c r="M88" s="372"/>
      <c r="N88" s="373">
        <v>19.856299860087233</v>
      </c>
      <c r="O88" s="372"/>
      <c r="P88" s="373">
        <v>15.294958894709064</v>
      </c>
      <c r="Q88" s="372"/>
      <c r="R88" s="373">
        <v>16.11697433739192</v>
      </c>
      <c r="S88" s="372"/>
      <c r="T88" s="373">
        <v>15.588231117404188</v>
      </c>
      <c r="U88" s="372"/>
      <c r="V88" s="373">
        <v>12.639935845369596</v>
      </c>
      <c r="W88" s="372"/>
      <c r="X88" s="373">
        <v>15.457408529533552</v>
      </c>
      <c r="Y88" s="372"/>
      <c r="Z88" s="373">
        <v>16.658353418881493</v>
      </c>
      <c r="AA88" s="372"/>
      <c r="AB88" s="373">
        <v>11.343224778701739</v>
      </c>
      <c r="AC88" s="372"/>
      <c r="AD88" s="373">
        <v>12.692054933150541</v>
      </c>
      <c r="AE88" s="372"/>
      <c r="AF88" s="373">
        <v>13.690833651855211</v>
      </c>
      <c r="AG88" s="372"/>
      <c r="AH88" s="373">
        <v>15.836039584347116</v>
      </c>
      <c r="AI88" s="372"/>
      <c r="AJ88" s="373">
        <v>28.16597954645772</v>
      </c>
      <c r="AK88" s="372"/>
      <c r="AL88" s="373">
        <v>18.890096543022583</v>
      </c>
      <c r="AM88" s="372"/>
      <c r="AN88" s="373">
        <v>20.65556390636463</v>
      </c>
      <c r="AO88" s="372"/>
      <c r="AP88" s="373">
        <v>20.9896330260515</v>
      </c>
      <c r="AQ88" s="372"/>
      <c r="AR88" s="373">
        <v>24.961811493517676</v>
      </c>
      <c r="AS88" s="372"/>
      <c r="AT88" s="373">
        <v>34.77910220831847</v>
      </c>
      <c r="AU88" s="372"/>
      <c r="AV88" s="373">
        <v>34.632999304745518</v>
      </c>
      <c r="AW88" s="372"/>
      <c r="AX88" s="373">
        <v>35.696070475612537</v>
      </c>
      <c r="AY88" s="372"/>
      <c r="AZ88" s="373">
        <v>36.979229580185255</v>
      </c>
      <c r="BA88" s="372"/>
      <c r="BB88" s="373">
        <v>38.912913395917251</v>
      </c>
      <c r="BC88" s="372"/>
      <c r="BD88" s="373">
        <v>35.605546524522147</v>
      </c>
      <c r="BE88" s="372"/>
      <c r="BF88" s="373">
        <v>31.98717801517914</v>
      </c>
      <c r="BG88" s="372"/>
      <c r="BH88" s="373">
        <v>29.763565200620253</v>
      </c>
      <c r="BI88" s="372"/>
      <c r="BJ88" s="373">
        <v>23.584010945178942</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v>
      </c>
      <c r="G89" s="372"/>
      <c r="H89" s="383">
        <v>0</v>
      </c>
      <c r="I89" s="372"/>
      <c r="J89" s="370">
        <v>0</v>
      </c>
      <c r="K89" s="372"/>
      <c r="L89" s="370">
        <v>0</v>
      </c>
      <c r="M89" s="372"/>
      <c r="N89" s="370">
        <v>0</v>
      </c>
      <c r="O89" s="372"/>
      <c r="P89" s="370">
        <v>0</v>
      </c>
      <c r="Q89" s="372"/>
      <c r="R89" s="370">
        <v>0</v>
      </c>
      <c r="S89" s="372"/>
      <c r="T89" s="370">
        <v>0</v>
      </c>
      <c r="U89" s="372"/>
      <c r="V89" s="370">
        <v>0</v>
      </c>
      <c r="W89" s="372"/>
      <c r="X89" s="370">
        <v>0</v>
      </c>
      <c r="Y89" s="372"/>
      <c r="Z89" s="370">
        <v>0</v>
      </c>
      <c r="AA89" s="372"/>
      <c r="AB89" s="370">
        <v>0</v>
      </c>
      <c r="AC89" s="372"/>
      <c r="AD89" s="370">
        <v>0</v>
      </c>
      <c r="AE89" s="372"/>
      <c r="AF89" s="370">
        <v>0</v>
      </c>
      <c r="AG89" s="372"/>
      <c r="AH89" s="370">
        <v>0</v>
      </c>
      <c r="AI89" s="372"/>
      <c r="AJ89" s="370">
        <v>0</v>
      </c>
      <c r="AK89" s="372"/>
      <c r="AL89" s="370">
        <v>0</v>
      </c>
      <c r="AM89" s="372"/>
      <c r="AN89" s="370">
        <v>0</v>
      </c>
      <c r="AO89" s="372"/>
      <c r="AP89" s="370">
        <v>0</v>
      </c>
      <c r="AQ89" s="372"/>
      <c r="AR89" s="370">
        <v>0</v>
      </c>
      <c r="AS89" s="372"/>
      <c r="AT89" s="370">
        <v>0</v>
      </c>
      <c r="AU89" s="372"/>
      <c r="AV89" s="370">
        <v>0</v>
      </c>
      <c r="AW89" s="372"/>
      <c r="AX89" s="370">
        <v>0</v>
      </c>
      <c r="AY89" s="372"/>
      <c r="AZ89" s="370">
        <v>0</v>
      </c>
      <c r="BA89" s="372"/>
      <c r="BB89" s="370">
        <v>0</v>
      </c>
      <c r="BC89" s="372"/>
      <c r="BD89" s="370">
        <v>0</v>
      </c>
      <c r="BE89" s="372"/>
      <c r="BF89" s="370">
        <v>0</v>
      </c>
      <c r="BG89" s="372"/>
      <c r="BH89" s="370">
        <v>0</v>
      </c>
      <c r="BI89" s="372"/>
      <c r="BJ89" s="370">
        <v>0</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1.3307218033268431</v>
      </c>
      <c r="AQ90" s="372"/>
      <c r="AR90" s="370">
        <v>1.4014124040376967</v>
      </c>
      <c r="AS90" s="372"/>
      <c r="AT90" s="370">
        <v>2.2626320645618714</v>
      </c>
      <c r="AU90" s="372"/>
      <c r="AV90" s="370">
        <v>2.3044510900977353</v>
      </c>
      <c r="AW90" s="372"/>
      <c r="AX90" s="370">
        <v>1.7452959153421255</v>
      </c>
      <c r="AY90" s="372"/>
      <c r="AZ90" s="370">
        <v>2.0604018640232376</v>
      </c>
      <c r="BA90" s="372"/>
      <c r="BB90" s="370">
        <v>1.576793459902381</v>
      </c>
      <c r="BC90" s="372"/>
      <c r="BD90" s="370">
        <v>1.4343460337522518</v>
      </c>
      <c r="BE90" s="372"/>
      <c r="BF90" s="370">
        <v>1.3122193974476388</v>
      </c>
      <c r="BG90" s="372"/>
      <c r="BH90" s="370">
        <v>1.3340530478797885</v>
      </c>
      <c r="BI90" s="372"/>
      <c r="BJ90" s="370">
        <v>0.98367884729134669</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9794.5401772974583</v>
      </c>
      <c r="G91" s="393"/>
      <c r="H91" s="385">
        <v>9516.953975376442</v>
      </c>
      <c r="I91" s="393"/>
      <c r="J91" s="386">
        <v>9829.6278628752079</v>
      </c>
      <c r="K91" s="393"/>
      <c r="L91" s="386">
        <v>10196.944815493107</v>
      </c>
      <c r="M91" s="393"/>
      <c r="N91" s="386">
        <v>9773.9986395516953</v>
      </c>
      <c r="O91" s="393"/>
      <c r="P91" s="386">
        <v>8190.7013315743297</v>
      </c>
      <c r="Q91" s="393"/>
      <c r="R91" s="386">
        <v>9115.3137675959661</v>
      </c>
      <c r="S91" s="393"/>
      <c r="T91" s="386">
        <v>8354.1085170090737</v>
      </c>
      <c r="U91" s="393"/>
      <c r="V91" s="386">
        <v>8035.7035189722073</v>
      </c>
      <c r="W91" s="393"/>
      <c r="X91" s="386">
        <v>7417.5981777393881</v>
      </c>
      <c r="Y91" s="393"/>
      <c r="Z91" s="386">
        <v>7585.654028767196</v>
      </c>
      <c r="AA91" s="393"/>
      <c r="AB91" s="408">
        <v>5266.6020699681385</v>
      </c>
      <c r="AC91" s="393" t="s">
        <v>356</v>
      </c>
      <c r="AD91" s="386">
        <v>5822.2242512212388</v>
      </c>
      <c r="AE91" s="393"/>
      <c r="AF91" s="386">
        <v>5306.5361560659612</v>
      </c>
      <c r="AG91" s="393"/>
      <c r="AH91" s="386">
        <v>4755.1385195974326</v>
      </c>
      <c r="AI91" s="393"/>
      <c r="AJ91" s="408">
        <v>7535.8897746677831</v>
      </c>
      <c r="AK91" s="393" t="s">
        <v>357</v>
      </c>
      <c r="AL91" s="386">
        <v>6624.0631914270289</v>
      </c>
      <c r="AM91" s="393"/>
      <c r="AN91" s="386">
        <v>7245.1555916989273</v>
      </c>
      <c r="AO91" s="393"/>
      <c r="AP91" s="408">
        <v>17086.900181130291</v>
      </c>
      <c r="AQ91" s="393" t="s">
        <v>1144</v>
      </c>
      <c r="AR91" s="386">
        <v>13690.775302814045</v>
      </c>
      <c r="AS91" s="393"/>
      <c r="AT91" s="386">
        <v>11631.920324097131</v>
      </c>
      <c r="AU91" s="393"/>
      <c r="AV91" s="386">
        <v>11104.874669758881</v>
      </c>
      <c r="AW91" s="393"/>
      <c r="AX91" s="386">
        <v>10744.551704642105</v>
      </c>
      <c r="AY91" s="393"/>
      <c r="AZ91" s="386">
        <v>10544.283535225492</v>
      </c>
      <c r="BA91" s="393"/>
      <c r="BB91" s="386">
        <v>9887.0050596488436</v>
      </c>
      <c r="BC91" s="393"/>
      <c r="BD91" s="386">
        <v>10448.54618054827</v>
      </c>
      <c r="BE91" s="393"/>
      <c r="BF91" s="386">
        <v>9579.9195981012745</v>
      </c>
      <c r="BG91" s="393"/>
      <c r="BH91" s="386">
        <v>9886.6317596094195</v>
      </c>
      <c r="BI91" s="393"/>
      <c r="BJ91" s="386">
        <v>9623.1361470517058</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9794.5401772974583</v>
      </c>
      <c r="G92" s="372"/>
      <c r="H92" s="388">
        <v>9516.953975376442</v>
      </c>
      <c r="I92" s="372"/>
      <c r="J92" s="389">
        <v>9829.6278628752079</v>
      </c>
      <c r="K92" s="372"/>
      <c r="L92" s="389">
        <v>10196.944815493107</v>
      </c>
      <c r="M92" s="372"/>
      <c r="N92" s="389">
        <v>9773.9986395516953</v>
      </c>
      <c r="O92" s="372"/>
      <c r="P92" s="389">
        <v>8190.7013315743297</v>
      </c>
      <c r="Q92" s="372"/>
      <c r="R92" s="389">
        <v>9115.3137675959661</v>
      </c>
      <c r="S92" s="372"/>
      <c r="T92" s="389">
        <v>8354.1085170090737</v>
      </c>
      <c r="U92" s="372"/>
      <c r="V92" s="389">
        <v>8035.7035189722073</v>
      </c>
      <c r="W92" s="372"/>
      <c r="X92" s="389">
        <v>7417.5981777393881</v>
      </c>
      <c r="Y92" s="372"/>
      <c r="Z92" s="389">
        <v>7585.654028767196</v>
      </c>
      <c r="AA92" s="372"/>
      <c r="AB92" s="409">
        <v>5266.6020699681385</v>
      </c>
      <c r="AC92" s="372" t="s">
        <v>356</v>
      </c>
      <c r="AD92" s="389">
        <v>5822.2242512212388</v>
      </c>
      <c r="AE92" s="372"/>
      <c r="AF92" s="389">
        <v>5306.5361560659612</v>
      </c>
      <c r="AG92" s="372"/>
      <c r="AH92" s="389">
        <v>4755.1385195974326</v>
      </c>
      <c r="AI92" s="372"/>
      <c r="AJ92" s="409">
        <v>7535.8897746677831</v>
      </c>
      <c r="AK92" s="372" t="s">
        <v>357</v>
      </c>
      <c r="AL92" s="389">
        <v>6624.0631914270289</v>
      </c>
      <c r="AM92" s="372"/>
      <c r="AN92" s="389">
        <v>7245.1555916989273</v>
      </c>
      <c r="AO92" s="372"/>
      <c r="AP92" s="409">
        <v>17086.900181130291</v>
      </c>
      <c r="AQ92" s="372" t="s">
        <v>1144</v>
      </c>
      <c r="AR92" s="389">
        <v>13690.775302814045</v>
      </c>
      <c r="AS92" s="372"/>
      <c r="AT92" s="389">
        <v>11631.920324097131</v>
      </c>
      <c r="AU92" s="372"/>
      <c r="AV92" s="389">
        <v>11104.874669758881</v>
      </c>
      <c r="AW92" s="372"/>
      <c r="AX92" s="389">
        <v>10744.551704642105</v>
      </c>
      <c r="AY92" s="372"/>
      <c r="AZ92" s="389">
        <v>10544.283535225492</v>
      </c>
      <c r="BA92" s="372"/>
      <c r="BB92" s="389">
        <v>9887.0050596488436</v>
      </c>
      <c r="BC92" s="372"/>
      <c r="BD92" s="389">
        <v>10448.54618054827</v>
      </c>
      <c r="BE92" s="372"/>
      <c r="BF92" s="389">
        <v>9579.9195981012745</v>
      </c>
      <c r="BG92" s="372"/>
      <c r="BH92" s="389">
        <v>9886.6317596094195</v>
      </c>
      <c r="BI92" s="372"/>
      <c r="BJ92" s="389">
        <v>9623.1361470517058</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0</v>
      </c>
      <c r="G93" s="372"/>
      <c r="H93" s="388">
        <v>0</v>
      </c>
      <c r="I93" s="372"/>
      <c r="J93" s="389">
        <v>0</v>
      </c>
      <c r="K93" s="372"/>
      <c r="L93" s="389">
        <v>0</v>
      </c>
      <c r="M93" s="372"/>
      <c r="N93" s="389">
        <v>0</v>
      </c>
      <c r="O93" s="372"/>
      <c r="P93" s="389">
        <v>0</v>
      </c>
      <c r="Q93" s="372"/>
      <c r="R93" s="389">
        <v>0</v>
      </c>
      <c r="S93" s="372"/>
      <c r="T93" s="389">
        <v>0</v>
      </c>
      <c r="U93" s="372"/>
      <c r="V93" s="389">
        <v>0</v>
      </c>
      <c r="W93" s="372"/>
      <c r="X93" s="389">
        <v>0</v>
      </c>
      <c r="Y93" s="372"/>
      <c r="Z93" s="389">
        <v>0</v>
      </c>
      <c r="AA93" s="372"/>
      <c r="AB93" s="389">
        <v>0</v>
      </c>
      <c r="AC93" s="372"/>
      <c r="AD93" s="389">
        <v>0</v>
      </c>
      <c r="AE93" s="372"/>
      <c r="AF93" s="389">
        <v>0</v>
      </c>
      <c r="AG93" s="372"/>
      <c r="AH93" s="389">
        <v>0</v>
      </c>
      <c r="AI93" s="372"/>
      <c r="AJ93" s="389">
        <v>0</v>
      </c>
      <c r="AK93" s="372"/>
      <c r="AL93" s="389">
        <v>0</v>
      </c>
      <c r="AM93" s="372"/>
      <c r="AN93" s="389">
        <v>0</v>
      </c>
      <c r="AO93" s="372"/>
      <c r="AP93" s="389">
        <v>0</v>
      </c>
      <c r="AQ93" s="372"/>
      <c r="AR93" s="389">
        <v>0</v>
      </c>
      <c r="AS93" s="372"/>
      <c r="AT93" s="389">
        <v>0</v>
      </c>
      <c r="AU93" s="372"/>
      <c r="AV93" s="389">
        <v>0</v>
      </c>
      <c r="AW93" s="372"/>
      <c r="AX93" s="389">
        <v>0</v>
      </c>
      <c r="AY93" s="372"/>
      <c r="AZ93" s="389">
        <v>0</v>
      </c>
      <c r="BA93" s="372"/>
      <c r="BB93" s="389">
        <v>0</v>
      </c>
      <c r="BC93" s="372"/>
      <c r="BD93" s="389">
        <v>0</v>
      </c>
      <c r="BE93" s="372"/>
      <c r="BF93" s="389">
        <v>0</v>
      </c>
      <c r="BG93" s="372"/>
      <c r="BH93" s="389">
        <v>0</v>
      </c>
      <c r="BI93" s="372"/>
      <c r="BJ93" s="389">
        <v>0</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0</v>
      </c>
      <c r="G94" s="394"/>
      <c r="H94" s="391">
        <v>0</v>
      </c>
      <c r="I94" s="394"/>
      <c r="J94" s="392">
        <v>0</v>
      </c>
      <c r="K94" s="394"/>
      <c r="L94" s="392">
        <v>0</v>
      </c>
      <c r="M94" s="394"/>
      <c r="N94" s="392">
        <v>0</v>
      </c>
      <c r="O94" s="394"/>
      <c r="P94" s="392">
        <v>0</v>
      </c>
      <c r="Q94" s="394"/>
      <c r="R94" s="392">
        <v>0</v>
      </c>
      <c r="S94" s="394"/>
      <c r="T94" s="392">
        <v>0</v>
      </c>
      <c r="U94" s="394"/>
      <c r="V94" s="392">
        <v>0</v>
      </c>
      <c r="W94" s="394"/>
      <c r="X94" s="392">
        <v>0</v>
      </c>
      <c r="Y94" s="394"/>
      <c r="Z94" s="392">
        <v>0</v>
      </c>
      <c r="AA94" s="394"/>
      <c r="AB94" s="392">
        <v>0</v>
      </c>
      <c r="AC94" s="394"/>
      <c r="AD94" s="392">
        <v>0</v>
      </c>
      <c r="AE94" s="394"/>
      <c r="AF94" s="392">
        <v>0</v>
      </c>
      <c r="AG94" s="394"/>
      <c r="AH94" s="392">
        <v>0</v>
      </c>
      <c r="AI94" s="394"/>
      <c r="AJ94" s="392">
        <v>0</v>
      </c>
      <c r="AK94" s="394"/>
      <c r="AL94" s="392">
        <v>0</v>
      </c>
      <c r="AM94" s="394"/>
      <c r="AN94" s="392">
        <v>0</v>
      </c>
      <c r="AO94" s="394"/>
      <c r="AP94" s="392">
        <v>0</v>
      </c>
      <c r="AQ94" s="394"/>
      <c r="AR94" s="392">
        <v>0</v>
      </c>
      <c r="AS94" s="394"/>
      <c r="AT94" s="392">
        <v>0</v>
      </c>
      <c r="AU94" s="394"/>
      <c r="AV94" s="392">
        <v>0</v>
      </c>
      <c r="AW94" s="394"/>
      <c r="AX94" s="392">
        <v>0</v>
      </c>
      <c r="AY94" s="394"/>
      <c r="AZ94" s="392">
        <v>0</v>
      </c>
      <c r="BA94" s="394"/>
      <c r="BB94" s="392">
        <v>0</v>
      </c>
      <c r="BC94" s="394"/>
      <c r="BD94" s="392">
        <v>0</v>
      </c>
      <c r="BE94" s="394"/>
      <c r="BF94" s="392">
        <v>0</v>
      </c>
      <c r="BG94" s="394"/>
      <c r="BH94" s="392">
        <v>0</v>
      </c>
      <c r="BI94" s="394"/>
      <c r="BJ94" s="392">
        <v>0</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37225.684985510452</v>
      </c>
      <c r="G95" s="372"/>
      <c r="H95" s="388">
        <v>37307.375947180095</v>
      </c>
      <c r="I95" s="372"/>
      <c r="J95" s="389">
        <v>37546.479407509716</v>
      </c>
      <c r="K95" s="372"/>
      <c r="L95" s="389">
        <v>38001.619381540993</v>
      </c>
      <c r="M95" s="372"/>
      <c r="N95" s="389">
        <v>35916.134804975649</v>
      </c>
      <c r="O95" s="372"/>
      <c r="P95" s="389">
        <v>31586.322768578641</v>
      </c>
      <c r="Q95" s="372"/>
      <c r="R95" s="389">
        <v>34563.328556834407</v>
      </c>
      <c r="S95" s="372"/>
      <c r="T95" s="389">
        <v>35257.147529386079</v>
      </c>
      <c r="U95" s="372"/>
      <c r="V95" s="389">
        <v>35463.469781652959</v>
      </c>
      <c r="W95" s="372"/>
      <c r="X95" s="389">
        <v>37630.51676966362</v>
      </c>
      <c r="Y95" s="372"/>
      <c r="Z95" s="389">
        <v>43272.753324809368</v>
      </c>
      <c r="AA95" s="372"/>
      <c r="AB95" s="389">
        <v>39217.726019595349</v>
      </c>
      <c r="AC95" s="372"/>
      <c r="AD95" s="389">
        <v>42982.151358933384</v>
      </c>
      <c r="AE95" s="372"/>
      <c r="AF95" s="389">
        <v>45321.367254830242</v>
      </c>
      <c r="AG95" s="372"/>
      <c r="AH95" s="389">
        <v>39907.544454891191</v>
      </c>
      <c r="AI95" s="372"/>
      <c r="AJ95" s="389">
        <v>36840.110835878324</v>
      </c>
      <c r="AK95" s="372"/>
      <c r="AL95" s="389">
        <v>29500.441076778232</v>
      </c>
      <c r="AM95" s="372"/>
      <c r="AN95" s="389">
        <v>30945.69011532054</v>
      </c>
      <c r="AO95" s="372"/>
      <c r="AP95" s="389">
        <v>23691.455806383616</v>
      </c>
      <c r="AQ95" s="372"/>
      <c r="AR95" s="389">
        <v>21763.709818433384</v>
      </c>
      <c r="AS95" s="372"/>
      <c r="AT95" s="389">
        <v>22835.832114929875</v>
      </c>
      <c r="AU95" s="372"/>
      <c r="AV95" s="389">
        <v>22093.699483935183</v>
      </c>
      <c r="AW95" s="372"/>
      <c r="AX95" s="389">
        <v>21156.537035988324</v>
      </c>
      <c r="AY95" s="372"/>
      <c r="AZ95" s="389">
        <v>20898.672419402334</v>
      </c>
      <c r="BA95" s="372"/>
      <c r="BB95" s="389">
        <v>20080.480354342188</v>
      </c>
      <c r="BC95" s="372"/>
      <c r="BD95" s="389">
        <v>18486.583514346741</v>
      </c>
      <c r="BE95" s="372"/>
      <c r="BF95" s="389">
        <v>17773.154175512533</v>
      </c>
      <c r="BG95" s="372"/>
      <c r="BH95" s="389">
        <v>17748.818460666058</v>
      </c>
      <c r="BI95" s="372"/>
      <c r="BJ95" s="389">
        <v>15752.231058074018</v>
      </c>
      <c r="BK95" s="372"/>
      <c r="BL95" s="389"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8"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389" t="s">
        <v>700</v>
      </c>
      <c r="BC96" s="372"/>
      <c r="BD96" s="389" t="s">
        <v>700</v>
      </c>
      <c r="BE96" s="372"/>
      <c r="BF96" s="389" t="s">
        <v>700</v>
      </c>
      <c r="BG96" s="372"/>
      <c r="BH96" s="389" t="s">
        <v>700</v>
      </c>
      <c r="BI96" s="372"/>
      <c r="BJ96" s="389"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416"/>
      <c r="G97" s="396"/>
      <c r="H97" s="418"/>
      <c r="I97" s="396"/>
      <c r="J97" s="417"/>
      <c r="K97" s="396"/>
      <c r="L97" s="417"/>
      <c r="M97" s="396"/>
      <c r="N97" s="417"/>
      <c r="O97" s="396"/>
      <c r="P97" s="417"/>
      <c r="Q97" s="396"/>
      <c r="R97" s="417"/>
      <c r="S97" s="396"/>
      <c r="T97" s="417"/>
      <c r="U97" s="396"/>
      <c r="V97" s="417"/>
      <c r="W97" s="396"/>
      <c r="X97" s="417"/>
      <c r="Y97" s="396"/>
      <c r="Z97" s="417"/>
      <c r="AA97" s="396"/>
      <c r="AB97" s="417"/>
      <c r="AC97" s="396"/>
      <c r="AD97" s="417"/>
      <c r="AE97" s="396"/>
      <c r="AF97" s="417"/>
      <c r="AG97" s="396"/>
      <c r="AH97" s="417"/>
      <c r="AI97" s="396"/>
      <c r="AJ97" s="417"/>
      <c r="AK97" s="396"/>
      <c r="AL97" s="417"/>
      <c r="AM97" s="396"/>
      <c r="AN97" s="417"/>
      <c r="AO97" s="396"/>
      <c r="AP97" s="417"/>
      <c r="AQ97" s="396"/>
      <c r="AR97" s="417"/>
      <c r="AS97" s="396"/>
      <c r="AT97" s="417"/>
      <c r="AU97" s="396"/>
      <c r="AV97" s="417"/>
      <c r="AW97" s="396"/>
      <c r="AX97" s="417"/>
      <c r="AY97" s="396"/>
      <c r="AZ97" s="417"/>
      <c r="BA97" s="396"/>
      <c r="BB97" s="417"/>
      <c r="BC97" s="396"/>
      <c r="BD97" s="417"/>
      <c r="BE97" s="396"/>
      <c r="BF97" s="417"/>
      <c r="BG97" s="396"/>
      <c r="BH97" s="417"/>
      <c r="BI97" s="396"/>
      <c r="BJ97" s="417"/>
      <c r="BK97" s="396"/>
      <c r="BL97" s="417" t="s">
        <v>700</v>
      </c>
      <c r="BM97" s="400"/>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80"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373" t="s">
        <v>700</v>
      </c>
      <c r="BC98" s="372"/>
      <c r="BD98" s="373" t="s">
        <v>700</v>
      </c>
      <c r="BE98" s="372"/>
      <c r="BF98" s="373" t="s">
        <v>700</v>
      </c>
      <c r="BG98" s="372"/>
      <c r="BH98" s="373" t="s">
        <v>700</v>
      </c>
      <c r="BI98" s="372"/>
      <c r="BJ98" s="37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418"/>
      <c r="G99" s="396"/>
      <c r="H99" s="418"/>
      <c r="I99" s="396"/>
      <c r="J99" s="417"/>
      <c r="K99" s="396"/>
      <c r="L99" s="417"/>
      <c r="M99" s="396"/>
      <c r="N99" s="417"/>
      <c r="O99" s="396"/>
      <c r="P99" s="417"/>
      <c r="Q99" s="396"/>
      <c r="R99" s="417"/>
      <c r="S99" s="396"/>
      <c r="T99" s="417"/>
      <c r="U99" s="396"/>
      <c r="V99" s="417"/>
      <c r="W99" s="396"/>
      <c r="X99" s="417"/>
      <c r="Y99" s="396"/>
      <c r="Z99" s="417"/>
      <c r="AA99" s="396"/>
      <c r="AB99" s="417"/>
      <c r="AC99" s="396"/>
      <c r="AD99" s="417"/>
      <c r="AE99" s="396"/>
      <c r="AF99" s="417"/>
      <c r="AG99" s="396"/>
      <c r="AH99" s="417"/>
      <c r="AI99" s="396"/>
      <c r="AJ99" s="417"/>
      <c r="AK99" s="396"/>
      <c r="AL99" s="417"/>
      <c r="AM99" s="396"/>
      <c r="AN99" s="417"/>
      <c r="AO99" s="396"/>
      <c r="AP99" s="417"/>
      <c r="AQ99" s="396"/>
      <c r="AR99" s="417"/>
      <c r="AS99" s="396"/>
      <c r="AT99" s="417"/>
      <c r="AU99" s="396"/>
      <c r="AV99" s="417"/>
      <c r="AW99" s="396"/>
      <c r="AX99" s="417"/>
      <c r="AY99" s="396"/>
      <c r="AZ99" s="417"/>
      <c r="BA99" s="396"/>
      <c r="BB99" s="417"/>
      <c r="BC99" s="396"/>
      <c r="BD99" s="417"/>
      <c r="BE99" s="396"/>
      <c r="BF99" s="417"/>
      <c r="BG99" s="396"/>
      <c r="BH99" s="417"/>
      <c r="BI99" s="396"/>
      <c r="BJ99" s="417"/>
      <c r="BK99" s="396"/>
      <c r="BL99" s="417" t="s">
        <v>700</v>
      </c>
      <c r="BM99" s="400"/>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418" t="s">
        <v>700</v>
      </c>
      <c r="G100" s="396"/>
      <c r="H100" s="418"/>
      <c r="I100" s="396"/>
      <c r="J100" s="417"/>
      <c r="K100" s="396"/>
      <c r="L100" s="417"/>
      <c r="M100" s="396"/>
      <c r="N100" s="417"/>
      <c r="O100" s="396"/>
      <c r="P100" s="417"/>
      <c r="Q100" s="396"/>
      <c r="R100" s="417"/>
      <c r="S100" s="396"/>
      <c r="T100" s="417"/>
      <c r="U100" s="396"/>
      <c r="V100" s="417"/>
      <c r="W100" s="396"/>
      <c r="X100" s="417"/>
      <c r="Y100" s="396"/>
      <c r="Z100" s="417"/>
      <c r="AA100" s="396"/>
      <c r="AB100" s="417"/>
      <c r="AC100" s="396"/>
      <c r="AD100" s="417"/>
      <c r="AE100" s="396"/>
      <c r="AF100" s="417"/>
      <c r="AG100" s="396"/>
      <c r="AH100" s="417"/>
      <c r="AI100" s="396"/>
      <c r="AJ100" s="417"/>
      <c r="AK100" s="396"/>
      <c r="AL100" s="417"/>
      <c r="AM100" s="396"/>
      <c r="AN100" s="417"/>
      <c r="AO100" s="396"/>
      <c r="AP100" s="417"/>
      <c r="AQ100" s="396"/>
      <c r="AR100" s="417"/>
      <c r="AS100" s="396"/>
      <c r="AT100" s="417"/>
      <c r="AU100" s="396"/>
      <c r="AV100" s="417"/>
      <c r="AW100" s="396"/>
      <c r="AX100" s="417"/>
      <c r="AY100" s="396"/>
      <c r="AZ100" s="417"/>
      <c r="BA100" s="396"/>
      <c r="BB100" s="417"/>
      <c r="BC100" s="396"/>
      <c r="BD100" s="417"/>
      <c r="BE100" s="396"/>
      <c r="BF100" s="417"/>
      <c r="BG100" s="396"/>
      <c r="BH100" s="417"/>
      <c r="BI100" s="396"/>
      <c r="BJ100" s="417"/>
      <c r="BK100" s="396"/>
      <c r="BL100" s="417" t="s">
        <v>700</v>
      </c>
      <c r="BM100" s="400"/>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8"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389" t="s">
        <v>700</v>
      </c>
      <c r="BC101" s="372"/>
      <c r="BD101" s="389" t="s">
        <v>700</v>
      </c>
      <c r="BE101" s="372"/>
      <c r="BF101" s="389" t="s">
        <v>700</v>
      </c>
      <c r="BG101" s="372"/>
      <c r="BH101" s="389" t="s">
        <v>700</v>
      </c>
      <c r="BI101" s="372"/>
      <c r="BJ101" s="389"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80"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373" t="s">
        <v>700</v>
      </c>
      <c r="BC102" s="372"/>
      <c r="BD102" s="373" t="s">
        <v>700</v>
      </c>
      <c r="BE102" s="372"/>
      <c r="BF102" s="373" t="s">
        <v>700</v>
      </c>
      <c r="BG102" s="372"/>
      <c r="BH102" s="373" t="s">
        <v>700</v>
      </c>
      <c r="BI102" s="372"/>
      <c r="BJ102" s="37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418"/>
      <c r="G103" s="396"/>
      <c r="H103" s="418"/>
      <c r="I103" s="419"/>
      <c r="J103" s="417"/>
      <c r="K103" s="419"/>
      <c r="L103" s="417"/>
      <c r="M103" s="419"/>
      <c r="N103" s="417"/>
      <c r="O103" s="419"/>
      <c r="P103" s="417"/>
      <c r="Q103" s="419"/>
      <c r="R103" s="417"/>
      <c r="S103" s="419"/>
      <c r="T103" s="417"/>
      <c r="U103" s="419"/>
      <c r="V103" s="417"/>
      <c r="W103" s="419"/>
      <c r="X103" s="417"/>
      <c r="Y103" s="419"/>
      <c r="Z103" s="417"/>
      <c r="AA103" s="419"/>
      <c r="AB103" s="417"/>
      <c r="AC103" s="419"/>
      <c r="AD103" s="417"/>
      <c r="AE103" s="419"/>
      <c r="AF103" s="417"/>
      <c r="AG103" s="419"/>
      <c r="AH103" s="417"/>
      <c r="AI103" s="419"/>
      <c r="AJ103" s="417"/>
      <c r="AK103" s="419"/>
      <c r="AL103" s="417"/>
      <c r="AM103" s="419"/>
      <c r="AN103" s="417"/>
      <c r="AO103" s="419"/>
      <c r="AP103" s="417"/>
      <c r="AQ103" s="419"/>
      <c r="AR103" s="417"/>
      <c r="AS103" s="419"/>
      <c r="AT103" s="417"/>
      <c r="AU103" s="419"/>
      <c r="AV103" s="417"/>
      <c r="AW103" s="419"/>
      <c r="AX103" s="417"/>
      <c r="AY103" s="419"/>
      <c r="AZ103" s="417"/>
      <c r="BA103" s="419"/>
      <c r="BB103" s="417"/>
      <c r="BC103" s="419"/>
      <c r="BD103" s="417"/>
      <c r="BE103" s="419"/>
      <c r="BF103" s="417"/>
      <c r="BG103" s="419"/>
      <c r="BH103" s="417"/>
      <c r="BI103" s="419"/>
      <c r="BJ103" s="417"/>
      <c r="BK103" s="419"/>
      <c r="BL103" s="417" t="s">
        <v>700</v>
      </c>
      <c r="BM103" s="420"/>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418" t="s">
        <v>700</v>
      </c>
      <c r="G104" s="396"/>
      <c r="H104" s="418"/>
      <c r="I104" s="396"/>
      <c r="J104" s="417"/>
      <c r="K104" s="396"/>
      <c r="L104" s="417"/>
      <c r="M104" s="396"/>
      <c r="N104" s="417"/>
      <c r="O104" s="396"/>
      <c r="P104" s="417"/>
      <c r="Q104" s="396"/>
      <c r="R104" s="417"/>
      <c r="S104" s="396"/>
      <c r="T104" s="417"/>
      <c r="U104" s="396"/>
      <c r="V104" s="417"/>
      <c r="W104" s="396"/>
      <c r="X104" s="417"/>
      <c r="Y104" s="396"/>
      <c r="Z104" s="417"/>
      <c r="AA104" s="396"/>
      <c r="AB104" s="417"/>
      <c r="AC104" s="396"/>
      <c r="AD104" s="417"/>
      <c r="AE104" s="396"/>
      <c r="AF104" s="417"/>
      <c r="AG104" s="396"/>
      <c r="AH104" s="417"/>
      <c r="AI104" s="396"/>
      <c r="AJ104" s="417"/>
      <c r="AK104" s="396"/>
      <c r="AL104" s="417"/>
      <c r="AM104" s="396"/>
      <c r="AN104" s="417"/>
      <c r="AO104" s="396"/>
      <c r="AP104" s="417"/>
      <c r="AQ104" s="396"/>
      <c r="AR104" s="417"/>
      <c r="AS104" s="396"/>
      <c r="AT104" s="417"/>
      <c r="AU104" s="396"/>
      <c r="AV104" s="417"/>
      <c r="AW104" s="396"/>
      <c r="AX104" s="417"/>
      <c r="AY104" s="396"/>
      <c r="AZ104" s="417"/>
      <c r="BA104" s="396"/>
      <c r="BB104" s="417"/>
      <c r="BC104" s="396"/>
      <c r="BD104" s="417"/>
      <c r="BE104" s="396"/>
      <c r="BF104" s="417"/>
      <c r="BG104" s="396"/>
      <c r="BH104" s="417"/>
      <c r="BI104" s="396"/>
      <c r="BJ104" s="417"/>
      <c r="BK104" s="396"/>
      <c r="BL104" s="417"/>
      <c r="BM104" s="400"/>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0</v>
      </c>
      <c r="G105" s="372"/>
      <c r="H105" s="388">
        <v>0</v>
      </c>
      <c r="I105" s="372"/>
      <c r="J105" s="389">
        <v>0</v>
      </c>
      <c r="K105" s="372"/>
      <c r="L105" s="389">
        <v>0</v>
      </c>
      <c r="M105" s="372"/>
      <c r="N105" s="389">
        <v>0</v>
      </c>
      <c r="O105" s="372"/>
      <c r="P105" s="389">
        <v>0</v>
      </c>
      <c r="Q105" s="372"/>
      <c r="R105" s="389">
        <v>0</v>
      </c>
      <c r="S105" s="372"/>
      <c r="T105" s="389">
        <v>0</v>
      </c>
      <c r="U105" s="372"/>
      <c r="V105" s="389">
        <v>0</v>
      </c>
      <c r="W105" s="372"/>
      <c r="X105" s="389">
        <v>0</v>
      </c>
      <c r="Y105" s="372"/>
      <c r="Z105" s="389">
        <v>0</v>
      </c>
      <c r="AA105" s="372"/>
      <c r="AB105" s="389">
        <v>0</v>
      </c>
      <c r="AC105" s="372"/>
      <c r="AD105" s="389">
        <v>0</v>
      </c>
      <c r="AE105" s="372"/>
      <c r="AF105" s="389">
        <v>0</v>
      </c>
      <c r="AG105" s="372"/>
      <c r="AH105" s="389">
        <v>0</v>
      </c>
      <c r="AI105" s="372"/>
      <c r="AJ105" s="389">
        <v>0</v>
      </c>
      <c r="AK105" s="372"/>
      <c r="AL105" s="389">
        <v>0</v>
      </c>
      <c r="AM105" s="372"/>
      <c r="AN105" s="389">
        <v>0</v>
      </c>
      <c r="AO105" s="372"/>
      <c r="AP105" s="389">
        <v>0</v>
      </c>
      <c r="AQ105" s="372"/>
      <c r="AR105" s="389">
        <v>0</v>
      </c>
      <c r="AS105" s="372"/>
      <c r="AT105" s="389">
        <v>0</v>
      </c>
      <c r="AU105" s="372"/>
      <c r="AV105" s="389">
        <v>0</v>
      </c>
      <c r="AW105" s="372"/>
      <c r="AX105" s="389">
        <v>0</v>
      </c>
      <c r="AY105" s="372"/>
      <c r="AZ105" s="389">
        <v>0</v>
      </c>
      <c r="BA105" s="372"/>
      <c r="BB105" s="389">
        <v>0</v>
      </c>
      <c r="BC105" s="372"/>
      <c r="BD105" s="389">
        <v>0</v>
      </c>
      <c r="BE105" s="372"/>
      <c r="BF105" s="389">
        <v>0</v>
      </c>
      <c r="BG105" s="372"/>
      <c r="BH105" s="389">
        <v>0</v>
      </c>
      <c r="BI105" s="372"/>
      <c r="BJ105" s="389">
        <v>0</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1010</v>
      </c>
      <c r="E106" s="585"/>
      <c r="F106" s="369">
        <v>37225.684985510445</v>
      </c>
      <c r="G106" s="372"/>
      <c r="H106" s="383">
        <v>37307.375947180088</v>
      </c>
      <c r="I106" s="372"/>
      <c r="J106" s="370">
        <v>37546.479407509716</v>
      </c>
      <c r="K106" s="372"/>
      <c r="L106" s="370">
        <v>38001.619381541001</v>
      </c>
      <c r="M106" s="372"/>
      <c r="N106" s="370">
        <v>35916.134804975649</v>
      </c>
      <c r="O106" s="372"/>
      <c r="P106" s="370">
        <v>31586.322768578641</v>
      </c>
      <c r="Q106" s="372"/>
      <c r="R106" s="370">
        <v>34563.3285568344</v>
      </c>
      <c r="S106" s="372"/>
      <c r="T106" s="370">
        <v>35257.147529386079</v>
      </c>
      <c r="U106" s="372"/>
      <c r="V106" s="370">
        <v>35463.469781652959</v>
      </c>
      <c r="W106" s="372"/>
      <c r="X106" s="370">
        <v>37630.516769663613</v>
      </c>
      <c r="Y106" s="372"/>
      <c r="Z106" s="370">
        <v>43272.753324809375</v>
      </c>
      <c r="AA106" s="372"/>
      <c r="AB106" s="370">
        <v>39217.726019595335</v>
      </c>
      <c r="AC106" s="372"/>
      <c r="AD106" s="370">
        <v>42982.15135893337</v>
      </c>
      <c r="AE106" s="372"/>
      <c r="AF106" s="370">
        <v>45321.367254830249</v>
      </c>
      <c r="AG106" s="372"/>
      <c r="AH106" s="370">
        <v>39907.544454891191</v>
      </c>
      <c r="AI106" s="372"/>
      <c r="AJ106" s="370">
        <v>36840.110835878331</v>
      </c>
      <c r="AK106" s="372"/>
      <c r="AL106" s="370">
        <v>29500.441076778236</v>
      </c>
      <c r="AM106" s="372"/>
      <c r="AN106" s="370">
        <v>30945.69011532054</v>
      </c>
      <c r="AO106" s="372"/>
      <c r="AP106" s="370">
        <v>23691.455806383627</v>
      </c>
      <c r="AQ106" s="372"/>
      <c r="AR106" s="370">
        <v>21763.709818433377</v>
      </c>
      <c r="AS106" s="372"/>
      <c r="AT106" s="370">
        <v>22835.832114929872</v>
      </c>
      <c r="AU106" s="372"/>
      <c r="AV106" s="370">
        <v>22093.699483935183</v>
      </c>
      <c r="AW106" s="372"/>
      <c r="AX106" s="370">
        <v>21156.537035988324</v>
      </c>
      <c r="AY106" s="372"/>
      <c r="AZ106" s="370">
        <v>20898.672419402352</v>
      </c>
      <c r="BA106" s="372"/>
      <c r="BB106" s="370">
        <v>20080.480354342195</v>
      </c>
      <c r="BC106" s="372"/>
      <c r="BD106" s="370">
        <v>18486.583514346745</v>
      </c>
      <c r="BE106" s="372"/>
      <c r="BF106" s="370">
        <v>17773.154175512533</v>
      </c>
      <c r="BG106" s="372"/>
      <c r="BH106" s="370">
        <v>17748.818460666065</v>
      </c>
      <c r="BI106" s="372"/>
      <c r="BJ106" s="370">
        <v>15752.231058074025</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29">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D105:E105"/>
    <mergeCell ref="D106:E106"/>
    <mergeCell ref="D107:E107"/>
    <mergeCell ref="D99:E99"/>
    <mergeCell ref="D100:E100"/>
    <mergeCell ref="D101:E101"/>
    <mergeCell ref="D102:E102"/>
    <mergeCell ref="D103:E103"/>
    <mergeCell ref="D104:E104"/>
    <mergeCell ref="D93:E93"/>
    <mergeCell ref="D94:E94"/>
    <mergeCell ref="B95:E95"/>
    <mergeCell ref="D96:E96"/>
    <mergeCell ref="D97:E97"/>
    <mergeCell ref="D98:E98"/>
    <mergeCell ref="D87:E87"/>
    <mergeCell ref="D88:E88"/>
    <mergeCell ref="D89:E89"/>
    <mergeCell ref="D90:E90"/>
    <mergeCell ref="B91:E91"/>
    <mergeCell ref="D92:E92"/>
    <mergeCell ref="D81:E81"/>
    <mergeCell ref="D82:E82"/>
    <mergeCell ref="D83:E83"/>
    <mergeCell ref="D84:E84"/>
    <mergeCell ref="D85:E85"/>
    <mergeCell ref="D86:E86"/>
    <mergeCell ref="D75:E75"/>
    <mergeCell ref="D76:E76"/>
    <mergeCell ref="D77:E77"/>
    <mergeCell ref="D78:E78"/>
    <mergeCell ref="D79:E79"/>
    <mergeCell ref="D80:E80"/>
    <mergeCell ref="D69:E69"/>
    <mergeCell ref="D70:E70"/>
    <mergeCell ref="D71:E71"/>
    <mergeCell ref="D72:E72"/>
    <mergeCell ref="D73:E73"/>
    <mergeCell ref="D74:E74"/>
    <mergeCell ref="D63:E63"/>
    <mergeCell ref="D64:E64"/>
    <mergeCell ref="D65:E65"/>
    <mergeCell ref="D66:E66"/>
    <mergeCell ref="D67:E67"/>
    <mergeCell ref="D68:E68"/>
    <mergeCell ref="D57:E57"/>
    <mergeCell ref="D58:E58"/>
    <mergeCell ref="D59:E59"/>
    <mergeCell ref="D60:E60"/>
    <mergeCell ref="D61:E61"/>
    <mergeCell ref="D62:E62"/>
    <mergeCell ref="D51:E51"/>
    <mergeCell ref="D52:E52"/>
    <mergeCell ref="D53:E53"/>
    <mergeCell ref="D54:E54"/>
    <mergeCell ref="D55:E55"/>
    <mergeCell ref="D56:E56"/>
    <mergeCell ref="D45:E45"/>
    <mergeCell ref="D46:E46"/>
    <mergeCell ref="D47:E47"/>
    <mergeCell ref="D48:E48"/>
    <mergeCell ref="D49:E49"/>
    <mergeCell ref="D50:E50"/>
    <mergeCell ref="D39:E39"/>
    <mergeCell ref="D40:E40"/>
    <mergeCell ref="D41:E41"/>
    <mergeCell ref="D42:E42"/>
    <mergeCell ref="D43:E43"/>
    <mergeCell ref="D44:E44"/>
    <mergeCell ref="D33:E33"/>
    <mergeCell ref="D34:E34"/>
    <mergeCell ref="D35:E35"/>
    <mergeCell ref="D36:E36"/>
    <mergeCell ref="D37:E37"/>
    <mergeCell ref="D38:E38"/>
    <mergeCell ref="D27:E27"/>
    <mergeCell ref="D28:E28"/>
    <mergeCell ref="D29:E29"/>
    <mergeCell ref="D30:E30"/>
    <mergeCell ref="D31:E31"/>
    <mergeCell ref="D32:E32"/>
    <mergeCell ref="D21:E21"/>
    <mergeCell ref="D22:E22"/>
    <mergeCell ref="D23:E23"/>
    <mergeCell ref="D24:E24"/>
    <mergeCell ref="D25:E25"/>
    <mergeCell ref="D26:E26"/>
    <mergeCell ref="D15:E15"/>
    <mergeCell ref="D16:E16"/>
    <mergeCell ref="D17:E17"/>
    <mergeCell ref="D18:E18"/>
    <mergeCell ref="D19:E19"/>
    <mergeCell ref="D20:E20"/>
    <mergeCell ref="D10:E10"/>
    <mergeCell ref="D11:E11"/>
    <mergeCell ref="D12:E12"/>
    <mergeCell ref="D13:E13"/>
    <mergeCell ref="D14:E14"/>
    <mergeCell ref="B4:E4"/>
    <mergeCell ref="B5:C5"/>
    <mergeCell ref="D5:E5"/>
    <mergeCell ref="D6:E6"/>
    <mergeCell ref="D7:E7"/>
    <mergeCell ref="D8:E8"/>
    <mergeCell ref="X1:Y3"/>
    <mergeCell ref="Z1:AA3"/>
    <mergeCell ref="B1:C1"/>
    <mergeCell ref="F1:G3"/>
    <mergeCell ref="H1:I3"/>
    <mergeCell ref="D9:E9"/>
    <mergeCell ref="J1:K3"/>
    <mergeCell ref="L1:M3"/>
    <mergeCell ref="N1:O3"/>
    <mergeCell ref="CQ1:CQ3"/>
    <mergeCell ref="CR1:CR3"/>
    <mergeCell ref="CS1:CS3"/>
    <mergeCell ref="CT1:CT3"/>
    <mergeCell ref="CP1:CP3"/>
    <mergeCell ref="B2:C2"/>
    <mergeCell ref="B3:C3"/>
    <mergeCell ref="D3:E3"/>
    <mergeCell ref="AV3:AW3"/>
    <mergeCell ref="CK1:CK3"/>
    <mergeCell ref="CL1:CL3"/>
    <mergeCell ref="CM1:CM3"/>
    <mergeCell ref="CN1:CN3"/>
    <mergeCell ref="CO1:CO3"/>
    <mergeCell ref="AB1:AC3"/>
    <mergeCell ref="AD1:AE3"/>
    <mergeCell ref="AF1:AG3"/>
    <mergeCell ref="AH1:AI3"/>
    <mergeCell ref="AJ1:AK3"/>
    <mergeCell ref="CJ1:CJ3"/>
    <mergeCell ref="P1:Q3"/>
    <mergeCell ref="R1:S3"/>
    <mergeCell ref="T1:U3"/>
    <mergeCell ref="V1:W3"/>
  </mergeCells>
  <dataValidations count="4">
    <dataValidation type="textLength" allowBlank="1" showInputMessage="1" showErrorMessage="1" prompt="Please select your country in worksheet &quot;Intro&quot; (for all pollutant sheets)" sqref="D1" xr:uid="{00000000-0002-0000-1400-000000000000}">
      <formula1>2</formula1>
      <formula2>2</formula2>
    </dataValidation>
    <dataValidation allowBlank="1" showErrorMessage="1" sqref="E1" xr:uid="{00000000-0002-0000-1400-000001000000}"/>
    <dataValidation type="custom" allowBlank="1" showInputMessage="1" showErrorMessage="1" errorTitle="Wrong data input" error="Data entry is limited to positive values or zero._x000d__x000a_: symbol can be used for not available data." sqref="F5:F95 F97 F99:F104 F106:F107 BL5:BL95 BL97 BL99:BL104 BL106:BL107 BJ5:BJ95 BJ97 BJ99:BJ104 BJ106:BJ107 BH5:BH95 BH97 BH99:BH104 BH106:BH107 BF5:BF95 BF97 BF99:BF104 BF106:BF107 BD5:BD95 BD97 BD99:BD104 BD106:BD107 BB5:BB95 BB97 BB99:BB104 BB106:BB107 AZ5:AZ95 AZ97 AZ99:AZ104 AZ106:AZ107 AX5:AX95 AX97 AX99:AX104 AX106:AX107 AV5:AV95 AV97 AV99:AV104 AV106:AV107 AT5:AT95 AT97 AT99:AT104 AT106:AT107 AR5:AR95 AR97 AR99:AR104 AR106:AR107 AP5:AP95 AP97 AP99:AP104 AP106:AP107 AN5:AN95 AN97 AN99:AN104 AN106:AN107 AL5:AL95 AL97 AL99:AL104 AL106:AL107 AJ5:AJ95 AJ97 AJ99:AJ104 AJ106:AJ107 AH5:AH95 AH97 AH99:AH104 AH106:AH107 AF5:AF95 AF97 AF99:AF104 AF106:AF107 AD5:AD95 AD97 AD99:AD104 AD106:AD107 AB5:AB95 AB97 AB99:AB104 AB106:AB107 Z5:Z95 Z97 Z99:Z104 Z106:Z107 X5:X95 X97 X99:X104 X106:X107 V5:V95 V97 V99:V104 V106:V107 T5:T95 T97 T99:T104 T106:T107 R5:R95 R97 R99:R104 R106:R107 P5:P95 P97 P99:P104 P106:P107 N5:N95 N97 N99:N104 N106:N107 L5:L95 L97 L99:L104 L106:L107 J5:J95 J97 J99:J104 J106:J107 H5:H95 H97 H99:H104 H106:H107" xr:uid="{00000000-0002-0000-1400-000002000000}">
      <formula1>OR(AND(ISNUMBER(F5),F5&gt;=0),F5=":")</formula1>
    </dataValidation>
    <dataValidation type="custom" allowBlank="1" showInputMessage="1" showErrorMessage="1" errorTitle="Wrong data input" error="Data entry is limited to numbers._x000d__x000a_: symbol can be used for not available data." sqref="F96 BL105 BL98 BL96 BJ105 BJ98 BJ96 BH105 BH98 BH96 BF105 BF98 BF96 BD105 BD98 BD96 BB105 BB98 BB96 AZ105 AZ98 AZ96 AX105 AX98 AX96 AV105 AV98 AV96 AT105 AT98 AT96 AR105 AR98 AR96 AP105 AP98 AP96 AN105 AN98 AN96 AL105 AL98 AL96 AJ105 AJ98 AJ96 AH105 AH98 AH96 AF105 AF98 AF96 AD105 AD98 AD96 AB105 AB98 AB96 Z105 Z98 Z96 X105 X98 X96 V105 V98 V96 T105 T98 T96 R105 R98 R96 P105 P98 P96 N105 N98 N96 L105 L98 L96 J105 J98 J96 H105 H98 H96 F105 F98" xr:uid="{00000000-0002-0000-14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51969"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51970"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51971"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51972"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ODEL9">
    <tabColor indexed="42"/>
  </sheetPr>
  <dimension ref="A1:CT144"/>
  <sheetViews>
    <sheetView showGridLines="0" showOutlineSymbols="0" zoomScale="80" zoomScaleNormal="80" zoomScaleSheetLayoutView="100" workbookViewId="0">
      <pane xSplit="5" ySplit="4" topLeftCell="K83" activePane="bottomRight" state="frozen"/>
      <selection activeCell="BF99" sqref="BF99"/>
      <selection pane="topRight" activeCell="BF99" sqref="BF99"/>
      <selection pane="bottomLeft" activeCell="BF99" sqref="BF99"/>
      <selection pane="bottomRight" activeCell="Z104" sqref="Z104"/>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380</v>
      </c>
      <c r="E2" s="9" t="s">
        <v>443</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654</v>
      </c>
      <c r="B3" s="626" t="s">
        <v>194</v>
      </c>
      <c r="C3" s="627" t="s">
        <v>195</v>
      </c>
      <c r="D3" s="628" t="s">
        <v>442</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109966.36022028707</v>
      </c>
      <c r="G5" s="393"/>
      <c r="H5" s="368">
        <v>109754.18504704417</v>
      </c>
      <c r="I5" s="393"/>
      <c r="J5" s="368">
        <v>111007.33847381771</v>
      </c>
      <c r="K5" s="393"/>
      <c r="L5" s="368">
        <v>111280.00735927287</v>
      </c>
      <c r="M5" s="393"/>
      <c r="N5" s="368">
        <v>110197.08236224332</v>
      </c>
      <c r="O5" s="393"/>
      <c r="P5" s="368">
        <v>111754.18622924371</v>
      </c>
      <c r="Q5" s="393"/>
      <c r="R5" s="368">
        <v>118188.41537954679</v>
      </c>
      <c r="S5" s="393"/>
      <c r="T5" s="368">
        <v>97232.272092593048</v>
      </c>
      <c r="U5" s="393"/>
      <c r="V5" s="368">
        <v>100298.3532889513</v>
      </c>
      <c r="W5" s="393"/>
      <c r="X5" s="368">
        <v>92104.133353037498</v>
      </c>
      <c r="Y5" s="393"/>
      <c r="Z5" s="368">
        <v>85231.82562549907</v>
      </c>
      <c r="AA5" s="393"/>
      <c r="AB5" s="368">
        <v>83575.808739409782</v>
      </c>
      <c r="AC5" s="393"/>
      <c r="AD5" s="368">
        <v>68263.873655798103</v>
      </c>
      <c r="AE5" s="393"/>
      <c r="AF5" s="368">
        <v>66988.003471886885</v>
      </c>
      <c r="AG5" s="393"/>
      <c r="AH5" s="368">
        <v>62358.546737505683</v>
      </c>
      <c r="AI5" s="393"/>
      <c r="AJ5" s="368">
        <v>67159.561323291127</v>
      </c>
      <c r="AK5" s="393"/>
      <c r="AL5" s="368">
        <v>66752.618047407683</v>
      </c>
      <c r="AM5" s="393"/>
      <c r="AN5" s="368">
        <v>56550.235486239108</v>
      </c>
      <c r="AO5" s="393"/>
      <c r="AP5" s="368">
        <v>51499.681390414371</v>
      </c>
      <c r="AQ5" s="393"/>
      <c r="AR5" s="368">
        <v>44413.549567980779</v>
      </c>
      <c r="AS5" s="393"/>
      <c r="AT5" s="368">
        <v>66715.573072157902</v>
      </c>
      <c r="AU5" s="393"/>
      <c r="AV5" s="368">
        <v>26282.427013607197</v>
      </c>
      <c r="AW5" s="393"/>
      <c r="AX5" s="368">
        <v>27686.300255043014</v>
      </c>
      <c r="AY5" s="393"/>
      <c r="AZ5" s="368">
        <v>20311.582511009954</v>
      </c>
      <c r="BA5" s="393"/>
      <c r="BB5" s="368">
        <v>15593.237578975126</v>
      </c>
      <c r="BC5" s="393"/>
      <c r="BD5" s="368">
        <v>13610.844291051288</v>
      </c>
      <c r="BE5" s="393"/>
      <c r="BF5" s="368">
        <v>14218.151416466022</v>
      </c>
      <c r="BG5" s="393"/>
      <c r="BH5" s="368">
        <v>11975.830165316846</v>
      </c>
      <c r="BI5" s="393"/>
      <c r="BJ5" s="368">
        <v>12820.477455485025</v>
      </c>
      <c r="BK5" s="393"/>
      <c r="BL5" s="368" t="s">
        <v>700</v>
      </c>
      <c r="BM5" s="397"/>
      <c r="CJ5" s="303" t="s">
        <v>330</v>
      </c>
      <c r="CK5" s="303" t="s">
        <v>710</v>
      </c>
      <c r="CL5" s="303" t="s">
        <v>944</v>
      </c>
      <c r="CM5" s="303" t="s">
        <v>945</v>
      </c>
      <c r="CN5" s="303" t="s">
        <v>946</v>
      </c>
      <c r="CO5" s="303" t="s">
        <v>380</v>
      </c>
      <c r="CP5" s="303" t="s">
        <v>947</v>
      </c>
      <c r="CQ5" s="310" t="s">
        <v>654</v>
      </c>
      <c r="CR5" s="315">
        <v>0</v>
      </c>
      <c r="CS5" s="303" t="s">
        <v>948</v>
      </c>
      <c r="CT5" s="303" t="s">
        <v>949</v>
      </c>
    </row>
    <row r="6" spans="1:98" s="12" customFormat="1" ht="20.149999999999999" customHeight="1">
      <c r="A6" s="33"/>
      <c r="B6" s="199" t="str">
        <f>Parameters!Q5</f>
        <v>A</v>
      </c>
      <c r="C6" s="200"/>
      <c r="D6" s="621" t="str">
        <f>Parameters!S5</f>
        <v>Agriculture, forestry and fishing</v>
      </c>
      <c r="E6" s="622"/>
      <c r="F6" s="369">
        <v>319.52673275542173</v>
      </c>
      <c r="G6" s="372"/>
      <c r="H6" s="370">
        <v>315.11474621681651</v>
      </c>
      <c r="I6" s="372"/>
      <c r="J6" s="370">
        <v>327.62444681383721</v>
      </c>
      <c r="K6" s="372"/>
      <c r="L6" s="370">
        <v>359.5592671491525</v>
      </c>
      <c r="M6" s="372"/>
      <c r="N6" s="370">
        <v>277.04335794871491</v>
      </c>
      <c r="O6" s="372"/>
      <c r="P6" s="370">
        <v>289.77145005945522</v>
      </c>
      <c r="Q6" s="372"/>
      <c r="R6" s="370">
        <v>480.79244264438677</v>
      </c>
      <c r="S6" s="372"/>
      <c r="T6" s="370">
        <v>382.17945725695751</v>
      </c>
      <c r="U6" s="372"/>
      <c r="V6" s="370">
        <v>259.0457119690023</v>
      </c>
      <c r="W6" s="372"/>
      <c r="X6" s="370">
        <v>274.24554018713707</v>
      </c>
      <c r="Y6" s="372"/>
      <c r="Z6" s="370">
        <v>206.02548921924352</v>
      </c>
      <c r="AA6" s="372"/>
      <c r="AB6" s="370">
        <v>158.13417774719079</v>
      </c>
      <c r="AC6" s="372"/>
      <c r="AD6" s="370">
        <v>76.840775088326623</v>
      </c>
      <c r="AE6" s="372"/>
      <c r="AF6" s="370">
        <v>42.402400869037216</v>
      </c>
      <c r="AG6" s="372"/>
      <c r="AH6" s="370">
        <v>38.184968502874725</v>
      </c>
      <c r="AI6" s="372"/>
      <c r="AJ6" s="370">
        <v>47.202201437491361</v>
      </c>
      <c r="AK6" s="372"/>
      <c r="AL6" s="370">
        <v>58.100861000806248</v>
      </c>
      <c r="AM6" s="372"/>
      <c r="AN6" s="370">
        <v>108.02725078892352</v>
      </c>
      <c r="AO6" s="372"/>
      <c r="AP6" s="370">
        <v>120.88486330001031</v>
      </c>
      <c r="AQ6" s="372"/>
      <c r="AR6" s="370">
        <v>133.06006531668947</v>
      </c>
      <c r="AS6" s="372"/>
      <c r="AT6" s="370">
        <v>154.922839929362</v>
      </c>
      <c r="AU6" s="372"/>
      <c r="AV6" s="370">
        <v>129.74114691758081</v>
      </c>
      <c r="AW6" s="372"/>
      <c r="AX6" s="370">
        <v>123.35364969355558</v>
      </c>
      <c r="AY6" s="372"/>
      <c r="AZ6" s="370">
        <v>123.79210318249658</v>
      </c>
      <c r="BA6" s="372"/>
      <c r="BB6" s="370">
        <v>125.2983354794797</v>
      </c>
      <c r="BC6" s="372"/>
      <c r="BD6" s="370">
        <v>93.744062653644818</v>
      </c>
      <c r="BE6" s="372"/>
      <c r="BF6" s="370">
        <v>88.400135383946548</v>
      </c>
      <c r="BG6" s="372"/>
      <c r="BH6" s="370">
        <v>75.048623428522234</v>
      </c>
      <c r="BI6" s="372"/>
      <c r="BJ6" s="370">
        <v>50.137935001829092</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265.4001289065543</v>
      </c>
      <c r="G7" s="372"/>
      <c r="H7" s="373">
        <v>262.26783704235709</v>
      </c>
      <c r="I7" s="372"/>
      <c r="J7" s="373">
        <v>270.96943936283287</v>
      </c>
      <c r="K7" s="372"/>
      <c r="L7" s="373">
        <v>300.33581995307912</v>
      </c>
      <c r="M7" s="372"/>
      <c r="N7" s="373">
        <v>223.70254075169822</v>
      </c>
      <c r="O7" s="372"/>
      <c r="P7" s="373">
        <v>236.33166870797959</v>
      </c>
      <c r="Q7" s="372"/>
      <c r="R7" s="373">
        <v>402.53268977714725</v>
      </c>
      <c r="S7" s="372"/>
      <c r="T7" s="373">
        <v>311.4328108615594</v>
      </c>
      <c r="U7" s="372"/>
      <c r="V7" s="373">
        <v>207.42771933146068</v>
      </c>
      <c r="W7" s="372"/>
      <c r="X7" s="373">
        <v>210.03237388547043</v>
      </c>
      <c r="Y7" s="372"/>
      <c r="Z7" s="373">
        <v>152.92536647028646</v>
      </c>
      <c r="AA7" s="372"/>
      <c r="AB7" s="373">
        <v>121.27003153129203</v>
      </c>
      <c r="AC7" s="372"/>
      <c r="AD7" s="373">
        <v>59.818635309721913</v>
      </c>
      <c r="AE7" s="372"/>
      <c r="AF7" s="373">
        <v>25.083418103991832</v>
      </c>
      <c r="AG7" s="372"/>
      <c r="AH7" s="373">
        <v>21.854302211395332</v>
      </c>
      <c r="AI7" s="372"/>
      <c r="AJ7" s="373">
        <v>31.587059636954685</v>
      </c>
      <c r="AK7" s="372"/>
      <c r="AL7" s="373">
        <v>45.086593826889754</v>
      </c>
      <c r="AM7" s="372"/>
      <c r="AN7" s="406">
        <v>92.210295030136763</v>
      </c>
      <c r="AO7" s="372" t="s">
        <v>360</v>
      </c>
      <c r="AP7" s="373">
        <v>105.71696400910086</v>
      </c>
      <c r="AQ7" s="372"/>
      <c r="AR7" s="373">
        <v>101.53882881828213</v>
      </c>
      <c r="AS7" s="372"/>
      <c r="AT7" s="373">
        <v>115.79112391456178</v>
      </c>
      <c r="AU7" s="372"/>
      <c r="AV7" s="373">
        <v>96.942415024264747</v>
      </c>
      <c r="AW7" s="372"/>
      <c r="AX7" s="373">
        <v>96.576142668385927</v>
      </c>
      <c r="AY7" s="372"/>
      <c r="AZ7" s="373">
        <v>96.320869038111908</v>
      </c>
      <c r="BA7" s="372"/>
      <c r="BB7" s="373">
        <v>98.423532506429567</v>
      </c>
      <c r="BC7" s="372"/>
      <c r="BD7" s="373">
        <v>73.295121273769951</v>
      </c>
      <c r="BE7" s="372"/>
      <c r="BF7" s="373">
        <v>67.546494293237771</v>
      </c>
      <c r="BG7" s="372"/>
      <c r="BH7" s="373">
        <v>58.3218857862907</v>
      </c>
      <c r="BI7" s="372"/>
      <c r="BJ7" s="373">
        <v>35.943269878346136</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53.588268566567955</v>
      </c>
      <c r="G8" s="372"/>
      <c r="H8" s="373">
        <v>52.185027318151825</v>
      </c>
      <c r="I8" s="372"/>
      <c r="J8" s="373">
        <v>56.176284117309926</v>
      </c>
      <c r="K8" s="372"/>
      <c r="L8" s="373">
        <v>58.710188660091156</v>
      </c>
      <c r="M8" s="372"/>
      <c r="N8" s="373">
        <v>52.910388861642694</v>
      </c>
      <c r="O8" s="372"/>
      <c r="P8" s="373">
        <v>53.107034920484367</v>
      </c>
      <c r="Q8" s="372"/>
      <c r="R8" s="373">
        <v>77.420578939852888</v>
      </c>
      <c r="S8" s="372"/>
      <c r="T8" s="373">
        <v>70.188812459609935</v>
      </c>
      <c r="U8" s="372"/>
      <c r="V8" s="373">
        <v>51.298568964384636</v>
      </c>
      <c r="W8" s="372"/>
      <c r="X8" s="373">
        <v>63.87086943694294</v>
      </c>
      <c r="Y8" s="372"/>
      <c r="Z8" s="373">
        <v>52.82573931522063</v>
      </c>
      <c r="AA8" s="372"/>
      <c r="AB8" s="373">
        <v>36.568926570379872</v>
      </c>
      <c r="AC8" s="372"/>
      <c r="AD8" s="373">
        <v>16.698633172776606</v>
      </c>
      <c r="AE8" s="372"/>
      <c r="AF8" s="373">
        <v>17.272911537719221</v>
      </c>
      <c r="AG8" s="372"/>
      <c r="AH8" s="373">
        <v>16.290537603830707</v>
      </c>
      <c r="AI8" s="372"/>
      <c r="AJ8" s="373">
        <v>15.555756670759902</v>
      </c>
      <c r="AK8" s="372"/>
      <c r="AL8" s="373">
        <v>12.968548671005339</v>
      </c>
      <c r="AM8" s="372"/>
      <c r="AN8" s="373">
        <v>13.67531030009388</v>
      </c>
      <c r="AO8" s="372"/>
      <c r="AP8" s="373">
        <v>15.082610654093664</v>
      </c>
      <c r="AQ8" s="372"/>
      <c r="AR8" s="373">
        <v>31.345829224765392</v>
      </c>
      <c r="AS8" s="372"/>
      <c r="AT8" s="373">
        <v>38.927785866991954</v>
      </c>
      <c r="AU8" s="372"/>
      <c r="AV8" s="373">
        <v>32.568913790587786</v>
      </c>
      <c r="AW8" s="372"/>
      <c r="AX8" s="373">
        <v>26.602514495403984</v>
      </c>
      <c r="AY8" s="372"/>
      <c r="AZ8" s="373">
        <v>27.273691744274984</v>
      </c>
      <c r="BA8" s="372"/>
      <c r="BB8" s="373">
        <v>26.677526469749818</v>
      </c>
      <c r="BC8" s="372"/>
      <c r="BD8" s="373">
        <v>20.317116726118169</v>
      </c>
      <c r="BE8" s="372"/>
      <c r="BF8" s="373">
        <v>20.730220661062198</v>
      </c>
      <c r="BG8" s="372"/>
      <c r="BH8" s="373">
        <v>16.631141068724517</v>
      </c>
      <c r="BI8" s="372"/>
      <c r="BJ8" s="373">
        <v>14.115329456041728</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0.53833528229952343</v>
      </c>
      <c r="G9" s="372"/>
      <c r="H9" s="373">
        <v>0.6618818563076152</v>
      </c>
      <c r="I9" s="372"/>
      <c r="J9" s="373">
        <v>0.47872333369441966</v>
      </c>
      <c r="K9" s="372"/>
      <c r="L9" s="373">
        <v>0.51325853598222293</v>
      </c>
      <c r="M9" s="372"/>
      <c r="N9" s="373">
        <v>0.43042833537403019</v>
      </c>
      <c r="O9" s="372"/>
      <c r="P9" s="373">
        <v>0.33274643099125489</v>
      </c>
      <c r="Q9" s="372"/>
      <c r="R9" s="373">
        <v>0.83917392738665297</v>
      </c>
      <c r="S9" s="372"/>
      <c r="T9" s="373">
        <v>0.55783393578813922</v>
      </c>
      <c r="U9" s="372"/>
      <c r="V9" s="373">
        <v>0.31942367315694115</v>
      </c>
      <c r="W9" s="372"/>
      <c r="X9" s="373">
        <v>0.34229686472372134</v>
      </c>
      <c r="Y9" s="372"/>
      <c r="Z9" s="373">
        <v>0.27438343373643764</v>
      </c>
      <c r="AA9" s="372"/>
      <c r="AB9" s="373">
        <v>0.2952196455188949</v>
      </c>
      <c r="AC9" s="372"/>
      <c r="AD9" s="373">
        <v>0.32350660582810609</v>
      </c>
      <c r="AE9" s="372"/>
      <c r="AF9" s="373">
        <v>4.6071227326156337E-2</v>
      </c>
      <c r="AG9" s="372"/>
      <c r="AH9" s="373">
        <v>4.0128687648687052E-2</v>
      </c>
      <c r="AI9" s="372"/>
      <c r="AJ9" s="373">
        <v>5.9385129776777769E-2</v>
      </c>
      <c r="AK9" s="372"/>
      <c r="AL9" s="373">
        <v>4.5718502911153973E-2</v>
      </c>
      <c r="AM9" s="372"/>
      <c r="AN9" s="373">
        <v>2.1416454586928757</v>
      </c>
      <c r="AO9" s="372"/>
      <c r="AP9" s="373">
        <v>8.5288636815776503E-2</v>
      </c>
      <c r="AQ9" s="372"/>
      <c r="AR9" s="373">
        <v>0.17540727364195755</v>
      </c>
      <c r="AS9" s="372"/>
      <c r="AT9" s="373">
        <v>0.2039301478082636</v>
      </c>
      <c r="AU9" s="372"/>
      <c r="AV9" s="373">
        <v>0.2298181027282622</v>
      </c>
      <c r="AW9" s="372"/>
      <c r="AX9" s="373">
        <v>0.17499252976567772</v>
      </c>
      <c r="AY9" s="372"/>
      <c r="AZ9" s="373">
        <v>0.19754240010968241</v>
      </c>
      <c r="BA9" s="372"/>
      <c r="BB9" s="373">
        <v>0.19727650330032276</v>
      </c>
      <c r="BC9" s="372"/>
      <c r="BD9" s="373">
        <v>0.13182465375670163</v>
      </c>
      <c r="BE9" s="372"/>
      <c r="BF9" s="373">
        <v>0.12342042964659018</v>
      </c>
      <c r="BG9" s="372"/>
      <c r="BH9" s="373">
        <v>9.5596573507006649E-2</v>
      </c>
      <c r="BI9" s="372"/>
      <c r="BJ9" s="373">
        <v>7.9335667441230023E-2</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219.39890705263474</v>
      </c>
      <c r="G10" s="372"/>
      <c r="H10" s="370">
        <v>198.63056010803919</v>
      </c>
      <c r="I10" s="372"/>
      <c r="J10" s="370">
        <v>218.75709518497106</v>
      </c>
      <c r="K10" s="372"/>
      <c r="L10" s="370">
        <v>225.25860645318974</v>
      </c>
      <c r="M10" s="372"/>
      <c r="N10" s="370">
        <v>218.53924062256567</v>
      </c>
      <c r="O10" s="372"/>
      <c r="P10" s="370">
        <v>218.52833438086435</v>
      </c>
      <c r="Q10" s="372"/>
      <c r="R10" s="370">
        <v>237.64593386332271</v>
      </c>
      <c r="S10" s="372"/>
      <c r="T10" s="370">
        <v>225.30737280545122</v>
      </c>
      <c r="U10" s="372"/>
      <c r="V10" s="370">
        <v>201.6150269912637</v>
      </c>
      <c r="W10" s="372"/>
      <c r="X10" s="370">
        <v>185.85293122819627</v>
      </c>
      <c r="Y10" s="372"/>
      <c r="Z10" s="370">
        <v>154.70857868336546</v>
      </c>
      <c r="AA10" s="372"/>
      <c r="AB10" s="370">
        <v>137.10560620639592</v>
      </c>
      <c r="AC10" s="372"/>
      <c r="AD10" s="370">
        <v>103.03915977543531</v>
      </c>
      <c r="AE10" s="372"/>
      <c r="AF10" s="370">
        <v>84.268682923312596</v>
      </c>
      <c r="AG10" s="372"/>
      <c r="AH10" s="370">
        <v>62.866337407074411</v>
      </c>
      <c r="AI10" s="372"/>
      <c r="AJ10" s="370">
        <v>70.964073673918946</v>
      </c>
      <c r="AK10" s="372"/>
      <c r="AL10" s="370">
        <v>43.962680812544924</v>
      </c>
      <c r="AM10" s="372"/>
      <c r="AN10" s="370">
        <v>36.519166077704355</v>
      </c>
      <c r="AO10" s="372"/>
      <c r="AP10" s="370">
        <v>30.095823292172703</v>
      </c>
      <c r="AQ10" s="372"/>
      <c r="AR10" s="370">
        <v>22.802000851883488</v>
      </c>
      <c r="AS10" s="372"/>
      <c r="AT10" s="370">
        <v>31.977685449563129</v>
      </c>
      <c r="AU10" s="372"/>
      <c r="AV10" s="370">
        <v>32.05189387795842</v>
      </c>
      <c r="AW10" s="372"/>
      <c r="AX10" s="370">
        <v>28.018046764835052</v>
      </c>
      <c r="AY10" s="372"/>
      <c r="AZ10" s="370">
        <v>34.677169310200348</v>
      </c>
      <c r="BA10" s="372"/>
      <c r="BB10" s="370">
        <v>17.668410086711244</v>
      </c>
      <c r="BC10" s="372"/>
      <c r="BD10" s="370">
        <v>13.156253635488129</v>
      </c>
      <c r="BE10" s="372"/>
      <c r="BF10" s="370">
        <v>13.424667318866341</v>
      </c>
      <c r="BG10" s="372"/>
      <c r="BH10" s="370">
        <v>11.226784817384624</v>
      </c>
      <c r="BI10" s="372"/>
      <c r="BJ10" s="370">
        <v>9.5849197751377577</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46343.289242387291</v>
      </c>
      <c r="G11" s="372"/>
      <c r="H11" s="370">
        <v>46610.648113920455</v>
      </c>
      <c r="I11" s="372"/>
      <c r="J11" s="370">
        <v>47329.582659433756</v>
      </c>
      <c r="K11" s="372"/>
      <c r="L11" s="370">
        <v>47711.967509242175</v>
      </c>
      <c r="M11" s="372"/>
      <c r="N11" s="370">
        <v>46508.726327739991</v>
      </c>
      <c r="O11" s="372"/>
      <c r="P11" s="370">
        <v>50461.676122495955</v>
      </c>
      <c r="Q11" s="372"/>
      <c r="R11" s="370">
        <v>46178.670247892813</v>
      </c>
      <c r="S11" s="372"/>
      <c r="T11" s="370">
        <v>37521.765251186851</v>
      </c>
      <c r="U11" s="372"/>
      <c r="V11" s="370">
        <v>38688.81440345521</v>
      </c>
      <c r="W11" s="372"/>
      <c r="X11" s="370">
        <v>34780.911465914134</v>
      </c>
      <c r="Y11" s="372"/>
      <c r="Z11" s="370">
        <v>32315.12822995611</v>
      </c>
      <c r="AA11" s="372"/>
      <c r="AB11" s="370">
        <v>34124.959664234346</v>
      </c>
      <c r="AC11" s="372"/>
      <c r="AD11" s="370">
        <v>28695.578881423793</v>
      </c>
      <c r="AE11" s="372"/>
      <c r="AF11" s="370">
        <v>25360.216317195049</v>
      </c>
      <c r="AG11" s="372"/>
      <c r="AH11" s="370">
        <v>23382.423563030687</v>
      </c>
      <c r="AI11" s="372"/>
      <c r="AJ11" s="370">
        <v>23672.394565585808</v>
      </c>
      <c r="AK11" s="372"/>
      <c r="AL11" s="370">
        <v>20967.323291787394</v>
      </c>
      <c r="AM11" s="372"/>
      <c r="AN11" s="370">
        <v>16760.954541549683</v>
      </c>
      <c r="AO11" s="372"/>
      <c r="AP11" s="370">
        <v>14935.040680095277</v>
      </c>
      <c r="AQ11" s="372"/>
      <c r="AR11" s="370">
        <v>14612.182829352167</v>
      </c>
      <c r="AS11" s="372"/>
      <c r="AT11" s="370">
        <v>15336.813083779776</v>
      </c>
      <c r="AU11" s="372"/>
      <c r="AV11" s="370">
        <v>16321.11377714308</v>
      </c>
      <c r="AW11" s="372"/>
      <c r="AX11" s="370">
        <v>18239.130305169921</v>
      </c>
      <c r="AY11" s="372"/>
      <c r="AZ11" s="370">
        <v>15082.750568439658</v>
      </c>
      <c r="BA11" s="372"/>
      <c r="BB11" s="370">
        <v>12501.659091795033</v>
      </c>
      <c r="BC11" s="372"/>
      <c r="BD11" s="370">
        <v>11105.783499028586</v>
      </c>
      <c r="BE11" s="372"/>
      <c r="BF11" s="370">
        <v>11797.335856652813</v>
      </c>
      <c r="BG11" s="372"/>
      <c r="BH11" s="370">
        <v>9529.5530053889543</v>
      </c>
      <c r="BI11" s="372"/>
      <c r="BJ11" s="370">
        <v>10109.543174387416</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1075.6288170724401</v>
      </c>
      <c r="G12" s="372"/>
      <c r="H12" s="376">
        <v>1072.0906245102547</v>
      </c>
      <c r="I12" s="372"/>
      <c r="J12" s="376">
        <v>1040.5737044439363</v>
      </c>
      <c r="K12" s="372"/>
      <c r="L12" s="376">
        <v>1075.2323134679245</v>
      </c>
      <c r="M12" s="372"/>
      <c r="N12" s="376">
        <v>1079.4559915686866</v>
      </c>
      <c r="O12" s="372"/>
      <c r="P12" s="376">
        <v>1098.735311332083</v>
      </c>
      <c r="Q12" s="372"/>
      <c r="R12" s="376">
        <v>1366.6449681301367</v>
      </c>
      <c r="S12" s="372"/>
      <c r="T12" s="376">
        <v>730.39285219822204</v>
      </c>
      <c r="U12" s="372"/>
      <c r="V12" s="376">
        <v>625.41292197556527</v>
      </c>
      <c r="W12" s="372"/>
      <c r="X12" s="376">
        <v>675.66574281786689</v>
      </c>
      <c r="Y12" s="372"/>
      <c r="Z12" s="376">
        <v>574.23288099735612</v>
      </c>
      <c r="AA12" s="372"/>
      <c r="AB12" s="376">
        <v>556.78690016097914</v>
      </c>
      <c r="AC12" s="372"/>
      <c r="AD12" s="376">
        <v>254.29499061042571</v>
      </c>
      <c r="AE12" s="372"/>
      <c r="AF12" s="376">
        <v>184.88429791226278</v>
      </c>
      <c r="AG12" s="372"/>
      <c r="AH12" s="376">
        <v>143.99008987751179</v>
      </c>
      <c r="AI12" s="372"/>
      <c r="AJ12" s="376">
        <v>197.21976186039146</v>
      </c>
      <c r="AK12" s="372"/>
      <c r="AL12" s="376">
        <v>220.5300038885313</v>
      </c>
      <c r="AM12" s="372"/>
      <c r="AN12" s="376">
        <v>221.66175571071494</v>
      </c>
      <c r="AO12" s="372"/>
      <c r="AP12" s="376">
        <v>246.81862758425734</v>
      </c>
      <c r="AQ12" s="372"/>
      <c r="AR12" s="376">
        <v>225.61726099415327</v>
      </c>
      <c r="AS12" s="372"/>
      <c r="AT12" s="376">
        <v>231.11911180220218</v>
      </c>
      <c r="AU12" s="372"/>
      <c r="AV12" s="376">
        <v>202.65212580090824</v>
      </c>
      <c r="AW12" s="372"/>
      <c r="AX12" s="376">
        <v>290.10764958304179</v>
      </c>
      <c r="AY12" s="372"/>
      <c r="AZ12" s="376">
        <v>225.01402225169454</v>
      </c>
      <c r="BA12" s="372"/>
      <c r="BB12" s="376">
        <v>175.54067602530407</v>
      </c>
      <c r="BC12" s="372"/>
      <c r="BD12" s="376">
        <v>161.03003232509104</v>
      </c>
      <c r="BE12" s="372"/>
      <c r="BF12" s="376">
        <v>31.699430859050885</v>
      </c>
      <c r="BG12" s="372"/>
      <c r="BH12" s="376">
        <v>14.551253918914801</v>
      </c>
      <c r="BI12" s="372"/>
      <c r="BJ12" s="376">
        <v>15.100097232415759</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171.32404941036137</v>
      </c>
      <c r="G13" s="372"/>
      <c r="H13" s="376">
        <v>171.01295137639411</v>
      </c>
      <c r="I13" s="372"/>
      <c r="J13" s="376">
        <v>155.63373183136895</v>
      </c>
      <c r="K13" s="372"/>
      <c r="L13" s="376">
        <v>155.83589219451687</v>
      </c>
      <c r="M13" s="372"/>
      <c r="N13" s="376">
        <v>26.306495168126759</v>
      </c>
      <c r="O13" s="372"/>
      <c r="P13" s="376">
        <v>148.71885402412389</v>
      </c>
      <c r="Q13" s="372"/>
      <c r="R13" s="376">
        <v>174.60189179158851</v>
      </c>
      <c r="S13" s="372"/>
      <c r="T13" s="376">
        <v>117.7284291782659</v>
      </c>
      <c r="U13" s="372"/>
      <c r="V13" s="376">
        <v>99.204855659741469</v>
      </c>
      <c r="W13" s="372"/>
      <c r="X13" s="376">
        <v>52.520517683750406</v>
      </c>
      <c r="Y13" s="372"/>
      <c r="Z13" s="376">
        <v>47.620726678067044</v>
      </c>
      <c r="AA13" s="372"/>
      <c r="AB13" s="376">
        <v>24.65221469668672</v>
      </c>
      <c r="AC13" s="372"/>
      <c r="AD13" s="376">
        <v>20.993000402272582</v>
      </c>
      <c r="AE13" s="372"/>
      <c r="AF13" s="376">
        <v>10.468462389062839</v>
      </c>
      <c r="AG13" s="372"/>
      <c r="AH13" s="376">
        <v>4.7869973126172001</v>
      </c>
      <c r="AI13" s="372"/>
      <c r="AJ13" s="376">
        <v>11.206123011793826</v>
      </c>
      <c r="AK13" s="372"/>
      <c r="AL13" s="376">
        <v>10.912755369959372</v>
      </c>
      <c r="AM13" s="372"/>
      <c r="AN13" s="376">
        <v>10.853560186893924</v>
      </c>
      <c r="AO13" s="372"/>
      <c r="AP13" s="376">
        <v>11.387575453038952</v>
      </c>
      <c r="AQ13" s="372"/>
      <c r="AR13" s="376">
        <v>14.711006604840595</v>
      </c>
      <c r="AS13" s="372"/>
      <c r="AT13" s="376">
        <v>10.358928015214875</v>
      </c>
      <c r="AU13" s="372"/>
      <c r="AV13" s="376">
        <v>9.9672652160225717</v>
      </c>
      <c r="AW13" s="372"/>
      <c r="AX13" s="376">
        <v>10.218980607587364</v>
      </c>
      <c r="AY13" s="372"/>
      <c r="AZ13" s="376">
        <v>6.7603902043259749</v>
      </c>
      <c r="BA13" s="372"/>
      <c r="BB13" s="376">
        <v>5.3590248919954</v>
      </c>
      <c r="BC13" s="372"/>
      <c r="BD13" s="376">
        <v>4.7370024898658079</v>
      </c>
      <c r="BE13" s="372"/>
      <c r="BF13" s="376">
        <v>4.1579601619057867</v>
      </c>
      <c r="BG13" s="372"/>
      <c r="BH13" s="376">
        <v>2.0569555789844185</v>
      </c>
      <c r="BI13" s="372"/>
      <c r="BJ13" s="376">
        <v>2.8431035081613563</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855.44423041644211</v>
      </c>
      <c r="G15" s="372"/>
      <c r="H15" s="373">
        <v>859.88772532956796</v>
      </c>
      <c r="I15" s="372"/>
      <c r="J15" s="373">
        <v>811.17084876342506</v>
      </c>
      <c r="K15" s="372"/>
      <c r="L15" s="373">
        <v>677.20999123655383</v>
      </c>
      <c r="M15" s="372"/>
      <c r="N15" s="373">
        <v>1201.8850862747677</v>
      </c>
      <c r="O15" s="372"/>
      <c r="P15" s="373">
        <v>627.32300753123081</v>
      </c>
      <c r="Q15" s="372"/>
      <c r="R15" s="373">
        <v>830.07583215872432</v>
      </c>
      <c r="S15" s="372"/>
      <c r="T15" s="373">
        <v>623.41368498394479</v>
      </c>
      <c r="U15" s="372"/>
      <c r="V15" s="373">
        <v>707.90541091464195</v>
      </c>
      <c r="W15" s="372"/>
      <c r="X15" s="373">
        <v>371.04770873824759</v>
      </c>
      <c r="Y15" s="372"/>
      <c r="Z15" s="373">
        <v>310.41755043267415</v>
      </c>
      <c r="AA15" s="372"/>
      <c r="AB15" s="373">
        <v>182.92611755212525</v>
      </c>
      <c r="AC15" s="372"/>
      <c r="AD15" s="373">
        <v>149.99958047779927</v>
      </c>
      <c r="AE15" s="372"/>
      <c r="AF15" s="373">
        <v>63.927784093385938</v>
      </c>
      <c r="AG15" s="372"/>
      <c r="AH15" s="373">
        <v>65.456628360723855</v>
      </c>
      <c r="AI15" s="372"/>
      <c r="AJ15" s="373">
        <v>120.80280540649238</v>
      </c>
      <c r="AK15" s="372"/>
      <c r="AL15" s="373">
        <v>135.75224681880292</v>
      </c>
      <c r="AM15" s="372"/>
      <c r="AN15" s="373">
        <v>108.26207089997989</v>
      </c>
      <c r="AO15" s="372"/>
      <c r="AP15" s="373">
        <v>128.73727986931431</v>
      </c>
      <c r="AQ15" s="372"/>
      <c r="AR15" s="373">
        <v>80.463996451414204</v>
      </c>
      <c r="AS15" s="372"/>
      <c r="AT15" s="373">
        <v>88.643804777034632</v>
      </c>
      <c r="AU15" s="372"/>
      <c r="AV15" s="373">
        <v>26.570645102871971</v>
      </c>
      <c r="AW15" s="372"/>
      <c r="AX15" s="373">
        <v>124.07500855822856</v>
      </c>
      <c r="AY15" s="372"/>
      <c r="AZ15" s="373">
        <v>86.479867266294107</v>
      </c>
      <c r="BA15" s="372"/>
      <c r="BB15" s="373">
        <v>88.456805606803243</v>
      </c>
      <c r="BC15" s="372"/>
      <c r="BD15" s="373">
        <v>87.308383119578593</v>
      </c>
      <c r="BE15" s="372"/>
      <c r="BF15" s="373">
        <v>78.826375520825849</v>
      </c>
      <c r="BG15" s="372"/>
      <c r="BH15" s="373">
        <v>35.464049859840969</v>
      </c>
      <c r="BI15" s="372"/>
      <c r="BJ15" s="373">
        <v>47.862752832536906</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11609.84768364421</v>
      </c>
      <c r="G16" s="372"/>
      <c r="H16" s="373">
        <v>11456.166874299035</v>
      </c>
      <c r="I16" s="372"/>
      <c r="J16" s="373">
        <v>12353.951710231569</v>
      </c>
      <c r="K16" s="372"/>
      <c r="L16" s="373">
        <v>12690.154023255036</v>
      </c>
      <c r="M16" s="372"/>
      <c r="N16" s="373">
        <v>9343.2157775073556</v>
      </c>
      <c r="O16" s="372"/>
      <c r="P16" s="373">
        <v>7464.2110230450571</v>
      </c>
      <c r="Q16" s="372"/>
      <c r="R16" s="373">
        <v>8184.5147631538421</v>
      </c>
      <c r="S16" s="372"/>
      <c r="T16" s="373">
        <v>6333.0082526780961</v>
      </c>
      <c r="U16" s="372"/>
      <c r="V16" s="373">
        <v>6276.9674657690393</v>
      </c>
      <c r="W16" s="372"/>
      <c r="X16" s="373">
        <v>3924.8665196865136</v>
      </c>
      <c r="Y16" s="372"/>
      <c r="Z16" s="373">
        <v>3191.2999172092641</v>
      </c>
      <c r="AA16" s="372"/>
      <c r="AB16" s="373">
        <v>2916.6757164621572</v>
      </c>
      <c r="AC16" s="372"/>
      <c r="AD16" s="373">
        <v>2704.0400521515044</v>
      </c>
      <c r="AE16" s="372"/>
      <c r="AF16" s="373">
        <v>1143.8147007011505</v>
      </c>
      <c r="AG16" s="372"/>
      <c r="AH16" s="373">
        <v>1509.9731697221935</v>
      </c>
      <c r="AI16" s="372"/>
      <c r="AJ16" s="373">
        <v>406.57389463322102</v>
      </c>
      <c r="AK16" s="372"/>
      <c r="AL16" s="373">
        <v>308.85618750341251</v>
      </c>
      <c r="AM16" s="372"/>
      <c r="AN16" s="373">
        <v>408.11548277368621</v>
      </c>
      <c r="AO16" s="372"/>
      <c r="AP16" s="373">
        <v>417.73022520977469</v>
      </c>
      <c r="AQ16" s="372"/>
      <c r="AR16" s="373">
        <v>338.95408581204913</v>
      </c>
      <c r="AS16" s="372"/>
      <c r="AT16" s="373">
        <v>345.66210276012805</v>
      </c>
      <c r="AU16" s="372"/>
      <c r="AV16" s="373">
        <v>205.83462313471284</v>
      </c>
      <c r="AW16" s="372"/>
      <c r="AX16" s="373">
        <v>285.25777472394731</v>
      </c>
      <c r="AY16" s="372"/>
      <c r="AZ16" s="373">
        <v>127.21019945863782</v>
      </c>
      <c r="BA16" s="372"/>
      <c r="BB16" s="373">
        <v>167.10147702799441</v>
      </c>
      <c r="BC16" s="372"/>
      <c r="BD16" s="373">
        <v>183.57068234061018</v>
      </c>
      <c r="BE16" s="372"/>
      <c r="BF16" s="373">
        <v>144.91416979540975</v>
      </c>
      <c r="BG16" s="372"/>
      <c r="BH16" s="373">
        <v>131.70762667815467</v>
      </c>
      <c r="BI16" s="372"/>
      <c r="BJ16" s="373">
        <v>167.88935886043473</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1744.9208853736291</v>
      </c>
      <c r="G17" s="372"/>
      <c r="H17" s="373">
        <v>2058.7393927970211</v>
      </c>
      <c r="I17" s="372"/>
      <c r="J17" s="373">
        <v>1484.1167102650668</v>
      </c>
      <c r="K17" s="372"/>
      <c r="L17" s="373">
        <v>1487.4994915994153</v>
      </c>
      <c r="M17" s="372"/>
      <c r="N17" s="406">
        <v>3579.7985727595365</v>
      </c>
      <c r="O17" s="372" t="s">
        <v>358</v>
      </c>
      <c r="P17" s="373">
        <v>737.20659568444205</v>
      </c>
      <c r="Q17" s="372"/>
      <c r="R17" s="373">
        <v>644.28366492784596</v>
      </c>
      <c r="S17" s="372"/>
      <c r="T17" s="373">
        <v>603.36552827942478</v>
      </c>
      <c r="U17" s="372"/>
      <c r="V17" s="373">
        <v>828.63373910542259</v>
      </c>
      <c r="W17" s="372"/>
      <c r="X17" s="373">
        <v>584.67730889329914</v>
      </c>
      <c r="Y17" s="372"/>
      <c r="Z17" s="373">
        <v>468.93787190714039</v>
      </c>
      <c r="AA17" s="372"/>
      <c r="AB17" s="373">
        <v>453.90120859990549</v>
      </c>
      <c r="AC17" s="372"/>
      <c r="AD17" s="373">
        <v>416.78274561765056</v>
      </c>
      <c r="AE17" s="372"/>
      <c r="AF17" s="373">
        <v>439.24720981606316</v>
      </c>
      <c r="AG17" s="372"/>
      <c r="AH17" s="373">
        <v>337.46721118167522</v>
      </c>
      <c r="AI17" s="372"/>
      <c r="AJ17" s="373">
        <v>47.596982320711888</v>
      </c>
      <c r="AK17" s="372"/>
      <c r="AL17" s="373">
        <v>40.910878419966501</v>
      </c>
      <c r="AM17" s="372"/>
      <c r="AN17" s="373">
        <v>25.388881497439332</v>
      </c>
      <c r="AO17" s="372"/>
      <c r="AP17" s="373">
        <v>31.571074502788552</v>
      </c>
      <c r="AQ17" s="372"/>
      <c r="AR17" s="373">
        <v>29.90720716880854</v>
      </c>
      <c r="AS17" s="372"/>
      <c r="AT17" s="373">
        <v>21.533285190280864</v>
      </c>
      <c r="AU17" s="372"/>
      <c r="AV17" s="373">
        <v>16.984327062253605</v>
      </c>
      <c r="AW17" s="372"/>
      <c r="AX17" s="373">
        <v>30.821017508897505</v>
      </c>
      <c r="AY17" s="372"/>
      <c r="AZ17" s="373">
        <v>9.1290419119444319</v>
      </c>
      <c r="BA17" s="372"/>
      <c r="BB17" s="373">
        <v>16.537220075247632</v>
      </c>
      <c r="BC17" s="372"/>
      <c r="BD17" s="373">
        <v>21.406305862248352</v>
      </c>
      <c r="BE17" s="372"/>
      <c r="BF17" s="373">
        <v>16.648398967076865</v>
      </c>
      <c r="BG17" s="372"/>
      <c r="BH17" s="373">
        <v>16.75722902000722</v>
      </c>
      <c r="BI17" s="372"/>
      <c r="BJ17" s="373">
        <v>21.628801359826653</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12748.383333717326</v>
      </c>
      <c r="G18" s="372"/>
      <c r="H18" s="376">
        <v>12681.943648827986</v>
      </c>
      <c r="I18" s="372"/>
      <c r="J18" s="376">
        <v>12820.857744913747</v>
      </c>
      <c r="K18" s="372"/>
      <c r="L18" s="376">
        <v>12903.765688826392</v>
      </c>
      <c r="M18" s="372"/>
      <c r="N18" s="376">
        <v>12633.548685084361</v>
      </c>
      <c r="O18" s="372"/>
      <c r="P18" s="376">
        <v>13778.503782956774</v>
      </c>
      <c r="Q18" s="372"/>
      <c r="R18" s="376">
        <v>13916.716834307003</v>
      </c>
      <c r="S18" s="372"/>
      <c r="T18" s="376">
        <v>11510.347522543874</v>
      </c>
      <c r="U18" s="372"/>
      <c r="V18" s="376">
        <v>12398.538518270503</v>
      </c>
      <c r="W18" s="372"/>
      <c r="X18" s="376">
        <v>10175.769416155483</v>
      </c>
      <c r="Y18" s="372"/>
      <c r="Z18" s="376">
        <v>9670.8449523300678</v>
      </c>
      <c r="AA18" s="372"/>
      <c r="AB18" s="376">
        <v>11907.062546571957</v>
      </c>
      <c r="AC18" s="372"/>
      <c r="AD18" s="376">
        <v>8892.9706592017064</v>
      </c>
      <c r="AE18" s="372"/>
      <c r="AF18" s="376">
        <v>8652.35801673081</v>
      </c>
      <c r="AG18" s="372"/>
      <c r="AH18" s="376">
        <v>9570.0632843551884</v>
      </c>
      <c r="AI18" s="372"/>
      <c r="AJ18" s="376">
        <v>10607.331148534226</v>
      </c>
      <c r="AK18" s="372"/>
      <c r="AL18" s="376">
        <v>7569.0261034731893</v>
      </c>
      <c r="AM18" s="372"/>
      <c r="AN18" s="376">
        <v>3301.5000749469623</v>
      </c>
      <c r="AO18" s="372"/>
      <c r="AP18" s="376">
        <v>2147.316321879407</v>
      </c>
      <c r="AQ18" s="372"/>
      <c r="AR18" s="376">
        <v>2328.9358295681404</v>
      </c>
      <c r="AS18" s="372"/>
      <c r="AT18" s="376">
        <v>2392.8473338389495</v>
      </c>
      <c r="AU18" s="372"/>
      <c r="AV18" s="376">
        <v>2921.4506370740619</v>
      </c>
      <c r="AW18" s="372"/>
      <c r="AX18" s="376">
        <v>3521.0886951749358</v>
      </c>
      <c r="AY18" s="372"/>
      <c r="AZ18" s="376">
        <v>3344.1870457677906</v>
      </c>
      <c r="BA18" s="372"/>
      <c r="BB18" s="376">
        <v>3200.9876408165542</v>
      </c>
      <c r="BC18" s="372"/>
      <c r="BD18" s="376">
        <v>2797.2773716954766</v>
      </c>
      <c r="BE18" s="372"/>
      <c r="BF18" s="376">
        <v>2544.6904979769897</v>
      </c>
      <c r="BG18" s="372"/>
      <c r="BH18" s="376">
        <v>3367.5701575164212</v>
      </c>
      <c r="BI18" s="372"/>
      <c r="BJ18" s="376">
        <v>3572.0309391761593</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2240.6212119324159</v>
      </c>
      <c r="G19" s="372"/>
      <c r="H19" s="376">
        <v>2175.5537044557746</v>
      </c>
      <c r="I19" s="372"/>
      <c r="J19" s="376">
        <v>2077.8983146184896</v>
      </c>
      <c r="K19" s="372"/>
      <c r="L19" s="376">
        <v>2010.3125348193464</v>
      </c>
      <c r="M19" s="372"/>
      <c r="N19" s="376">
        <v>1846.4025198714783</v>
      </c>
      <c r="O19" s="372"/>
      <c r="P19" s="376">
        <v>1326.4293749368578</v>
      </c>
      <c r="Q19" s="372"/>
      <c r="R19" s="376">
        <v>1615.9451430661541</v>
      </c>
      <c r="S19" s="372"/>
      <c r="T19" s="376">
        <v>1697.058741068299</v>
      </c>
      <c r="U19" s="372"/>
      <c r="V19" s="376">
        <v>1654.1903556065631</v>
      </c>
      <c r="W19" s="372"/>
      <c r="X19" s="376">
        <v>1399.9963288508927</v>
      </c>
      <c r="Y19" s="372"/>
      <c r="Z19" s="376">
        <v>1189.4351584451003</v>
      </c>
      <c r="AA19" s="372"/>
      <c r="AB19" s="376">
        <v>1316.2323731870292</v>
      </c>
      <c r="AC19" s="372"/>
      <c r="AD19" s="376">
        <v>1303.6575827315348</v>
      </c>
      <c r="AE19" s="372"/>
      <c r="AF19" s="376">
        <v>1232.5958500019667</v>
      </c>
      <c r="AG19" s="372"/>
      <c r="AH19" s="376">
        <v>1097.5874994318424</v>
      </c>
      <c r="AI19" s="372"/>
      <c r="AJ19" s="376">
        <v>1231.1267111162615</v>
      </c>
      <c r="AK19" s="372"/>
      <c r="AL19" s="376">
        <v>1368.7180996720986</v>
      </c>
      <c r="AM19" s="372"/>
      <c r="AN19" s="376">
        <v>1309.1561179806099</v>
      </c>
      <c r="AO19" s="372"/>
      <c r="AP19" s="376">
        <v>1446.5277369137659</v>
      </c>
      <c r="AQ19" s="372"/>
      <c r="AR19" s="376">
        <v>1350.1464607272785</v>
      </c>
      <c r="AS19" s="372"/>
      <c r="AT19" s="376">
        <v>1423.8434812109542</v>
      </c>
      <c r="AU19" s="372"/>
      <c r="AV19" s="376">
        <v>1529.3769677796804</v>
      </c>
      <c r="AW19" s="372"/>
      <c r="AX19" s="376">
        <v>1445.6532617638534</v>
      </c>
      <c r="AY19" s="372"/>
      <c r="AZ19" s="376">
        <v>1415.6376213360045</v>
      </c>
      <c r="BA19" s="372"/>
      <c r="BB19" s="376">
        <v>1354.3236830369713</v>
      </c>
      <c r="BC19" s="372"/>
      <c r="BD19" s="376">
        <v>1273.7374648511302</v>
      </c>
      <c r="BE19" s="372"/>
      <c r="BF19" s="376">
        <v>1194.9193782873811</v>
      </c>
      <c r="BG19" s="372"/>
      <c r="BH19" s="376">
        <v>1512.441172559676</v>
      </c>
      <c r="BI19" s="372"/>
      <c r="BJ19" s="376">
        <v>1429.7386204208235</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51.186641819957053</v>
      </c>
      <c r="G20" s="372"/>
      <c r="H20" s="376">
        <v>58.768563799728064</v>
      </c>
      <c r="I20" s="372"/>
      <c r="J20" s="376">
        <v>65.27937466597001</v>
      </c>
      <c r="K20" s="372"/>
      <c r="L20" s="376">
        <v>51.430888239390143</v>
      </c>
      <c r="M20" s="372"/>
      <c r="N20" s="376">
        <v>51.420496999911883</v>
      </c>
      <c r="O20" s="372"/>
      <c r="P20" s="376">
        <v>38.584409921103095</v>
      </c>
      <c r="Q20" s="372"/>
      <c r="R20" s="376">
        <v>33.358808531884087</v>
      </c>
      <c r="S20" s="372"/>
      <c r="T20" s="376">
        <v>34.048058460337685</v>
      </c>
      <c r="U20" s="372"/>
      <c r="V20" s="376">
        <v>36.29307941763841</v>
      </c>
      <c r="W20" s="372"/>
      <c r="X20" s="376">
        <v>13.085422376666527</v>
      </c>
      <c r="Y20" s="372"/>
      <c r="Z20" s="376">
        <v>8.2111438051488967</v>
      </c>
      <c r="AA20" s="372"/>
      <c r="AB20" s="376">
        <v>5.474670025837975</v>
      </c>
      <c r="AC20" s="372"/>
      <c r="AD20" s="376">
        <v>2.3180155893340175</v>
      </c>
      <c r="AE20" s="372"/>
      <c r="AF20" s="376">
        <v>3.4382422983578347</v>
      </c>
      <c r="AG20" s="372"/>
      <c r="AH20" s="376">
        <v>2.6966707081973857</v>
      </c>
      <c r="AI20" s="372"/>
      <c r="AJ20" s="376">
        <v>2.8221269590328029</v>
      </c>
      <c r="AK20" s="372"/>
      <c r="AL20" s="376">
        <v>3.2563411121540877</v>
      </c>
      <c r="AM20" s="372"/>
      <c r="AN20" s="376">
        <v>2.5186539447012231</v>
      </c>
      <c r="AO20" s="372"/>
      <c r="AP20" s="376">
        <v>2.6303445556510598</v>
      </c>
      <c r="AQ20" s="372"/>
      <c r="AR20" s="376">
        <v>2.2162057713185841</v>
      </c>
      <c r="AS20" s="372"/>
      <c r="AT20" s="376">
        <v>4.3333425523166209</v>
      </c>
      <c r="AU20" s="372"/>
      <c r="AV20" s="376">
        <v>1.955021848401475</v>
      </c>
      <c r="AW20" s="372"/>
      <c r="AX20" s="376">
        <v>2.1733683580676497</v>
      </c>
      <c r="AY20" s="372"/>
      <c r="AZ20" s="376">
        <v>2.1953814004723906</v>
      </c>
      <c r="BA20" s="372"/>
      <c r="BB20" s="376">
        <v>1.8618883579719285</v>
      </c>
      <c r="BC20" s="372"/>
      <c r="BD20" s="376">
        <v>0.67584862462815531</v>
      </c>
      <c r="BE20" s="372"/>
      <c r="BF20" s="376">
        <v>0.38348845492758971</v>
      </c>
      <c r="BG20" s="372"/>
      <c r="BH20" s="376">
        <v>0.68082050552339546</v>
      </c>
      <c r="BI20" s="372"/>
      <c r="BJ20" s="376">
        <v>0.81112240905729771</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43.246285653513645</v>
      </c>
      <c r="G22" s="372"/>
      <c r="H22" s="380">
        <v>37.702139706044598</v>
      </c>
      <c r="I22" s="372"/>
      <c r="J22" s="373">
        <v>41.239562614659697</v>
      </c>
      <c r="K22" s="372"/>
      <c r="L22" s="373">
        <v>44.983373274109752</v>
      </c>
      <c r="M22" s="372"/>
      <c r="N22" s="373">
        <v>39.196085999526964</v>
      </c>
      <c r="O22" s="372"/>
      <c r="P22" s="373">
        <v>39.800055888833818</v>
      </c>
      <c r="Q22" s="372"/>
      <c r="R22" s="373">
        <v>69.851033767761976</v>
      </c>
      <c r="S22" s="372"/>
      <c r="T22" s="373">
        <v>49.949577244073822</v>
      </c>
      <c r="U22" s="372"/>
      <c r="V22" s="373">
        <v>38.52587368701321</v>
      </c>
      <c r="W22" s="372"/>
      <c r="X22" s="373">
        <v>26.942183415721686</v>
      </c>
      <c r="Y22" s="372"/>
      <c r="Z22" s="373">
        <v>30.071342180670619</v>
      </c>
      <c r="AA22" s="372"/>
      <c r="AB22" s="373">
        <v>19.20466219298055</v>
      </c>
      <c r="AC22" s="372"/>
      <c r="AD22" s="373">
        <v>17.700363799042801</v>
      </c>
      <c r="AE22" s="372"/>
      <c r="AF22" s="373">
        <v>36.384069793828651</v>
      </c>
      <c r="AG22" s="372"/>
      <c r="AH22" s="373">
        <v>20.958601902270562</v>
      </c>
      <c r="AI22" s="372"/>
      <c r="AJ22" s="373">
        <v>1.4996620078331595</v>
      </c>
      <c r="AK22" s="372"/>
      <c r="AL22" s="373">
        <v>6.0996299328067494</v>
      </c>
      <c r="AM22" s="372"/>
      <c r="AN22" s="373">
        <v>6.9643236074525312</v>
      </c>
      <c r="AO22" s="372"/>
      <c r="AP22" s="373">
        <v>10.131105159209239</v>
      </c>
      <c r="AQ22" s="372"/>
      <c r="AR22" s="373">
        <v>30.215777083305365</v>
      </c>
      <c r="AS22" s="372"/>
      <c r="AT22" s="373">
        <v>15.1388444530479</v>
      </c>
      <c r="AU22" s="372"/>
      <c r="AV22" s="373">
        <v>7.4356864177073261</v>
      </c>
      <c r="AW22" s="372"/>
      <c r="AX22" s="373">
        <v>10.789222283034897</v>
      </c>
      <c r="AY22" s="372"/>
      <c r="AZ22" s="373">
        <v>11.088751469528633</v>
      </c>
      <c r="BA22" s="372"/>
      <c r="BB22" s="373">
        <v>18.117041229935563</v>
      </c>
      <c r="BC22" s="372"/>
      <c r="BD22" s="373">
        <v>12.885911184473555</v>
      </c>
      <c r="BE22" s="372"/>
      <c r="BF22" s="373">
        <v>8.2210414066462185</v>
      </c>
      <c r="BG22" s="372"/>
      <c r="BH22" s="373">
        <v>6.2647491980479755</v>
      </c>
      <c r="BI22" s="372"/>
      <c r="BJ22" s="373">
        <v>6.3437827476428152</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834.65318538097779</v>
      </c>
      <c r="G23" s="372"/>
      <c r="H23" s="380">
        <v>827.99707678843652</v>
      </c>
      <c r="I23" s="372"/>
      <c r="J23" s="373">
        <v>833.85402527730673</v>
      </c>
      <c r="K23" s="372"/>
      <c r="L23" s="373">
        <v>827.52665189456468</v>
      </c>
      <c r="M23" s="372"/>
      <c r="N23" s="373">
        <v>810.75585604618834</v>
      </c>
      <c r="O23" s="372"/>
      <c r="P23" s="373">
        <v>961.40623141421679</v>
      </c>
      <c r="Q23" s="372"/>
      <c r="R23" s="373">
        <v>859.68717020653594</v>
      </c>
      <c r="S23" s="372"/>
      <c r="T23" s="373">
        <v>748.99445489461766</v>
      </c>
      <c r="U23" s="372"/>
      <c r="V23" s="373">
        <v>710.72791461171619</v>
      </c>
      <c r="W23" s="372"/>
      <c r="X23" s="373">
        <v>742.71520346586544</v>
      </c>
      <c r="Y23" s="372"/>
      <c r="Z23" s="373">
        <v>935.52774176531511</v>
      </c>
      <c r="AA23" s="372"/>
      <c r="AB23" s="373">
        <v>762.05504009084393</v>
      </c>
      <c r="AC23" s="372"/>
      <c r="AD23" s="373">
        <v>1060.1077658302545</v>
      </c>
      <c r="AE23" s="372"/>
      <c r="AF23" s="373">
        <v>1323.0473208748019</v>
      </c>
      <c r="AG23" s="372"/>
      <c r="AH23" s="373">
        <v>754.97896376699407</v>
      </c>
      <c r="AI23" s="372"/>
      <c r="AJ23" s="373">
        <v>572.46110996587049</v>
      </c>
      <c r="AK23" s="372"/>
      <c r="AL23" s="373">
        <v>581.97951482663302</v>
      </c>
      <c r="AM23" s="372"/>
      <c r="AN23" s="373">
        <v>694.31894379752407</v>
      </c>
      <c r="AO23" s="372"/>
      <c r="AP23" s="373">
        <v>649.85751853418606</v>
      </c>
      <c r="AQ23" s="372"/>
      <c r="AR23" s="373">
        <v>668.67187644316004</v>
      </c>
      <c r="AS23" s="372"/>
      <c r="AT23" s="373">
        <v>671.88610450354315</v>
      </c>
      <c r="AU23" s="372"/>
      <c r="AV23" s="373">
        <v>705.13909181630788</v>
      </c>
      <c r="AW23" s="372"/>
      <c r="AX23" s="373">
        <v>695.09673607812135</v>
      </c>
      <c r="AY23" s="372"/>
      <c r="AZ23" s="373">
        <v>640.96789871809233</v>
      </c>
      <c r="BA23" s="372"/>
      <c r="BB23" s="373">
        <v>712.28862258729748</v>
      </c>
      <c r="BC23" s="372"/>
      <c r="BD23" s="373">
        <v>748.73267933102341</v>
      </c>
      <c r="BE23" s="372"/>
      <c r="BF23" s="373">
        <v>819.64349032715609</v>
      </c>
      <c r="BG23" s="372"/>
      <c r="BH23" s="373">
        <v>683.52637850843553</v>
      </c>
      <c r="BI23" s="372"/>
      <c r="BJ23" s="373">
        <v>750.02937148063563</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13551.351654603337</v>
      </c>
      <c r="G25" s="372"/>
      <c r="H25" s="380">
        <v>13822.831080439973</v>
      </c>
      <c r="I25" s="372"/>
      <c r="J25" s="373">
        <v>14122.045216260665</v>
      </c>
      <c r="K25" s="372"/>
      <c r="L25" s="373">
        <v>14237.028705675662</v>
      </c>
      <c r="M25" s="372"/>
      <c r="N25" s="373">
        <v>15015.33090392759</v>
      </c>
      <c r="O25" s="372"/>
      <c r="P25" s="373">
        <v>23216.408944169794</v>
      </c>
      <c r="Q25" s="372"/>
      <c r="R25" s="373">
        <v>17026.591900731724</v>
      </c>
      <c r="S25" s="372"/>
      <c r="T25" s="373">
        <v>13975.448703844289</v>
      </c>
      <c r="U25" s="372"/>
      <c r="V25" s="373">
        <v>14162.744338524015</v>
      </c>
      <c r="W25" s="372"/>
      <c r="X25" s="373">
        <v>16222.865292000841</v>
      </c>
      <c r="Y25" s="372"/>
      <c r="Z25" s="373">
        <v>15397.235896720253</v>
      </c>
      <c r="AA25" s="372"/>
      <c r="AB25" s="373">
        <v>15714.788107576456</v>
      </c>
      <c r="AC25" s="372"/>
      <c r="AD25" s="373">
        <v>13650.987262176925</v>
      </c>
      <c r="AE25" s="372"/>
      <c r="AF25" s="373">
        <v>12084.349069368855</v>
      </c>
      <c r="AG25" s="372"/>
      <c r="AH25" s="373">
        <v>9744.8211733520948</v>
      </c>
      <c r="AI25" s="372"/>
      <c r="AJ25" s="373">
        <v>10297.441905615384</v>
      </c>
      <c r="AK25" s="372"/>
      <c r="AL25" s="373">
        <v>10596.127315156191</v>
      </c>
      <c r="AM25" s="372"/>
      <c r="AN25" s="373">
        <v>10522.896736391071</v>
      </c>
      <c r="AO25" s="372"/>
      <c r="AP25" s="373">
        <v>9644.9984037673166</v>
      </c>
      <c r="AQ25" s="372"/>
      <c r="AR25" s="373">
        <v>9390.2285749724633</v>
      </c>
      <c r="AS25" s="372"/>
      <c r="AT25" s="373">
        <v>9968.5135738282061</v>
      </c>
      <c r="AU25" s="372"/>
      <c r="AV25" s="373">
        <v>10495.131787155378</v>
      </c>
      <c r="AW25" s="372"/>
      <c r="AX25" s="373">
        <v>11582.024077213802</v>
      </c>
      <c r="AY25" s="372"/>
      <c r="AZ25" s="373">
        <v>9073.7026583421048</v>
      </c>
      <c r="BA25" s="372"/>
      <c r="BB25" s="373">
        <v>6645.9864111925299</v>
      </c>
      <c r="BC25" s="372"/>
      <c r="BD25" s="373">
        <v>5691.5250422416975</v>
      </c>
      <c r="BE25" s="372"/>
      <c r="BF25" s="373">
        <v>6812.4678735529142</v>
      </c>
      <c r="BG25" s="372"/>
      <c r="BH25" s="373">
        <v>3688.994004245008</v>
      </c>
      <c r="BI25" s="372"/>
      <c r="BJ25" s="373">
        <v>4006.749287368873</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179.02887184047984</v>
      </c>
      <c r="G26" s="372"/>
      <c r="H26" s="373">
        <v>193.53792885051053</v>
      </c>
      <c r="I26" s="372"/>
      <c r="J26" s="373">
        <v>232.44752413957724</v>
      </c>
      <c r="K26" s="372"/>
      <c r="L26" s="373">
        <v>230.98411697020904</v>
      </c>
      <c r="M26" s="372"/>
      <c r="N26" s="373">
        <v>159.78009087260534</v>
      </c>
      <c r="O26" s="372"/>
      <c r="P26" s="373">
        <v>153.34688280731996</v>
      </c>
      <c r="Q26" s="372"/>
      <c r="R26" s="373">
        <v>278.01489906081565</v>
      </c>
      <c r="S26" s="372"/>
      <c r="T26" s="373">
        <v>171.84097655924322</v>
      </c>
      <c r="U26" s="372"/>
      <c r="V26" s="373">
        <v>172.09116101619679</v>
      </c>
      <c r="W26" s="372"/>
      <c r="X26" s="373">
        <v>112.00880536625205</v>
      </c>
      <c r="Y26" s="372"/>
      <c r="Z26" s="373">
        <v>107.47939109037067</v>
      </c>
      <c r="AA26" s="372"/>
      <c r="AB26" s="373">
        <v>68.738504414620948</v>
      </c>
      <c r="AC26" s="372"/>
      <c r="AD26" s="373">
        <v>70.086564293703304</v>
      </c>
      <c r="AE26" s="372"/>
      <c r="AF26" s="373">
        <v>26.974077972673893</v>
      </c>
      <c r="AG26" s="372"/>
      <c r="AH26" s="373">
        <v>13.516441359759984</v>
      </c>
      <c r="AI26" s="372"/>
      <c r="AJ26" s="373">
        <v>18.297914293748303</v>
      </c>
      <c r="AK26" s="372"/>
      <c r="AL26" s="373">
        <v>19.870133397964544</v>
      </c>
      <c r="AM26" s="372"/>
      <c r="AN26" s="373">
        <v>60.436022723088492</v>
      </c>
      <c r="AO26" s="372"/>
      <c r="AP26" s="373">
        <v>87.025020183534252</v>
      </c>
      <c r="AQ26" s="372"/>
      <c r="AR26" s="373">
        <v>42.398059307687411</v>
      </c>
      <c r="AS26" s="372"/>
      <c r="AT26" s="373">
        <v>36.283491681967895</v>
      </c>
      <c r="AU26" s="372"/>
      <c r="AV26" s="373">
        <v>38.929369020440816</v>
      </c>
      <c r="AW26" s="372"/>
      <c r="AX26" s="373">
        <v>114.47936031516541</v>
      </c>
      <c r="AY26" s="372"/>
      <c r="AZ26" s="373">
        <v>25.461432738284309</v>
      </c>
      <c r="BA26" s="372"/>
      <c r="BB26" s="373">
        <v>25.271523727728482</v>
      </c>
      <c r="BC26" s="372"/>
      <c r="BD26" s="373">
        <v>25.833665511717101</v>
      </c>
      <c r="BE26" s="372"/>
      <c r="BF26" s="373">
        <v>27.297552375050998</v>
      </c>
      <c r="BG26" s="372"/>
      <c r="BH26" s="373">
        <v>14.839433067588022</v>
      </c>
      <c r="BI26" s="372"/>
      <c r="BJ26" s="373">
        <v>20.093378925913466</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8.4732598960888854</v>
      </c>
      <c r="G27" s="372"/>
      <c r="H27" s="376">
        <v>9.7849547368208647</v>
      </c>
      <c r="I27" s="372"/>
      <c r="J27" s="376">
        <v>10.591844301118744</v>
      </c>
      <c r="K27" s="372"/>
      <c r="L27" s="376">
        <v>9.5628636484085057</v>
      </c>
      <c r="M27" s="372"/>
      <c r="N27" s="376">
        <v>0.74660113602305755</v>
      </c>
      <c r="O27" s="372"/>
      <c r="P27" s="376">
        <v>8.9142150670610096</v>
      </c>
      <c r="Q27" s="372"/>
      <c r="R27" s="376">
        <v>8.824026452171875</v>
      </c>
      <c r="S27" s="372"/>
      <c r="T27" s="376">
        <v>6.8529318844766491</v>
      </c>
      <c r="U27" s="372"/>
      <c r="V27" s="376">
        <v>6.767993146048588</v>
      </c>
      <c r="W27" s="372"/>
      <c r="X27" s="376">
        <v>3.5878749588169074</v>
      </c>
      <c r="Y27" s="372"/>
      <c r="Z27" s="376">
        <v>3.3944036283639245</v>
      </c>
      <c r="AA27" s="372"/>
      <c r="AB27" s="376">
        <v>2.6404982816902511</v>
      </c>
      <c r="AC27" s="372"/>
      <c r="AD27" s="376">
        <v>1.8509127144101607</v>
      </c>
      <c r="AE27" s="372"/>
      <c r="AF27" s="376">
        <v>1.2748011910785093</v>
      </c>
      <c r="AG27" s="372"/>
      <c r="AH27" s="376">
        <v>1.7081126714920798</v>
      </c>
      <c r="AI27" s="372"/>
      <c r="AJ27" s="376">
        <v>1.4258722009507736</v>
      </c>
      <c r="AK27" s="372"/>
      <c r="AL27" s="376">
        <v>1.516539084382883</v>
      </c>
      <c r="AM27" s="372"/>
      <c r="AN27" s="376">
        <v>1.3544781868382665</v>
      </c>
      <c r="AO27" s="372"/>
      <c r="AP27" s="376">
        <v>1.2016572221522019</v>
      </c>
      <c r="AQ27" s="372"/>
      <c r="AR27" s="376">
        <v>1.0948444360875289</v>
      </c>
      <c r="AS27" s="372"/>
      <c r="AT27" s="376">
        <v>1.7122629638011166</v>
      </c>
      <c r="AU27" s="372"/>
      <c r="AV27" s="376">
        <v>1.8685286663013665</v>
      </c>
      <c r="AW27" s="372"/>
      <c r="AX27" s="376">
        <v>1.8983775583344886</v>
      </c>
      <c r="AY27" s="372"/>
      <c r="AZ27" s="376">
        <v>1.0493014848626965</v>
      </c>
      <c r="BA27" s="372"/>
      <c r="BB27" s="376">
        <v>0.81150325165444792</v>
      </c>
      <c r="BC27" s="372"/>
      <c r="BD27" s="376">
        <v>0.8573891218027877</v>
      </c>
      <c r="BE27" s="372"/>
      <c r="BF27" s="376">
        <v>0.63101851413988785</v>
      </c>
      <c r="BG27" s="372"/>
      <c r="BH27" s="376">
        <v>0.37506876577228998</v>
      </c>
      <c r="BI27" s="372"/>
      <c r="BJ27" s="376">
        <v>0.372973086697103</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44.729901739847229</v>
      </c>
      <c r="G28" s="372"/>
      <c r="H28" s="376">
        <v>59.055018007471055</v>
      </c>
      <c r="I28" s="372"/>
      <c r="J28" s="376">
        <v>50.988179969875297</v>
      </c>
      <c r="K28" s="372"/>
      <c r="L28" s="376">
        <v>48.927322257325244</v>
      </c>
      <c r="M28" s="372"/>
      <c r="N28" s="376">
        <v>31.371963056529701</v>
      </c>
      <c r="O28" s="372"/>
      <c r="P28" s="376">
        <v>44.402248640126182</v>
      </c>
      <c r="Q28" s="372"/>
      <c r="R28" s="376">
        <v>58.78381479537196</v>
      </c>
      <c r="S28" s="372"/>
      <c r="T28" s="376">
        <v>41.225850115023874</v>
      </c>
      <c r="U28" s="372"/>
      <c r="V28" s="376">
        <v>43.973736122928223</v>
      </c>
      <c r="W28" s="372"/>
      <c r="X28" s="376">
        <v>20.306884963540288</v>
      </c>
      <c r="Y28" s="372"/>
      <c r="Z28" s="376">
        <v>19.356914337169759</v>
      </c>
      <c r="AA28" s="372"/>
      <c r="AB28" s="376">
        <v>11.585709365527858</v>
      </c>
      <c r="AC28" s="372"/>
      <c r="AD28" s="376">
        <v>9.0245763142594395</v>
      </c>
      <c r="AE28" s="372"/>
      <c r="AF28" s="376">
        <v>31.297784927374664</v>
      </c>
      <c r="AG28" s="372"/>
      <c r="AH28" s="376">
        <v>28.907778169515712</v>
      </c>
      <c r="AI28" s="372"/>
      <c r="AJ28" s="376">
        <v>6.1255393757770484</v>
      </c>
      <c r="AK28" s="372"/>
      <c r="AL28" s="376">
        <v>5.5228331394221106</v>
      </c>
      <c r="AM28" s="372"/>
      <c r="AN28" s="376">
        <v>5.6340531927429423</v>
      </c>
      <c r="AO28" s="372"/>
      <c r="AP28" s="376">
        <v>3.9696320623760029</v>
      </c>
      <c r="AQ28" s="372"/>
      <c r="AR28" s="376">
        <v>5.4810452437083983</v>
      </c>
      <c r="AS28" s="372"/>
      <c r="AT28" s="376">
        <v>4.7767044215319201</v>
      </c>
      <c r="AU28" s="372"/>
      <c r="AV28" s="376">
        <v>6.4287595479694568</v>
      </c>
      <c r="AW28" s="372"/>
      <c r="AX28" s="376">
        <v>7.0960591917384095</v>
      </c>
      <c r="AY28" s="372"/>
      <c r="AZ28" s="376">
        <v>4.7221394964030523</v>
      </c>
      <c r="BA28" s="372"/>
      <c r="BB28" s="376">
        <v>4.9792345740131214</v>
      </c>
      <c r="BC28" s="372"/>
      <c r="BD28" s="376">
        <v>4.5027329589671643</v>
      </c>
      <c r="BE28" s="372"/>
      <c r="BF28" s="376">
        <v>4.5731968694848657</v>
      </c>
      <c r="BG28" s="372"/>
      <c r="BH28" s="376">
        <v>2.201967651201084</v>
      </c>
      <c r="BI28" s="372"/>
      <c r="BJ28" s="376">
        <v>5.0689498265292814</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252.99220655382931</v>
      </c>
      <c r="G29" s="372"/>
      <c r="H29" s="376">
        <v>204.58398969451187</v>
      </c>
      <c r="I29" s="372"/>
      <c r="J29" s="376">
        <v>247.79313555388379</v>
      </c>
      <c r="K29" s="372"/>
      <c r="L29" s="376">
        <v>226.7233439921753</v>
      </c>
      <c r="M29" s="372"/>
      <c r="N29" s="376">
        <v>176.97274964705846</v>
      </c>
      <c r="O29" s="372"/>
      <c r="P29" s="376">
        <v>172.37021184023089</v>
      </c>
      <c r="Q29" s="372"/>
      <c r="R29" s="376">
        <v>220.96019898977772</v>
      </c>
      <c r="S29" s="372"/>
      <c r="T29" s="376">
        <v>152.38608078903499</v>
      </c>
      <c r="U29" s="372"/>
      <c r="V29" s="376">
        <v>150.8371176663529</v>
      </c>
      <c r="W29" s="372"/>
      <c r="X29" s="376">
        <v>81.478707514944404</v>
      </c>
      <c r="Y29" s="372"/>
      <c r="Z29" s="376">
        <v>68.71426764743785</v>
      </c>
      <c r="AA29" s="372"/>
      <c r="AB29" s="376">
        <v>37.083941049445073</v>
      </c>
      <c r="AC29" s="372"/>
      <c r="AD29" s="376">
        <v>30.723588126202717</v>
      </c>
      <c r="AE29" s="372"/>
      <c r="AF29" s="376">
        <v>16.196310197476834</v>
      </c>
      <c r="AG29" s="372"/>
      <c r="AH29" s="376">
        <v>12.179794395306617</v>
      </c>
      <c r="AI29" s="372"/>
      <c r="AJ29" s="376">
        <v>25.254801244768281</v>
      </c>
      <c r="AK29" s="372"/>
      <c r="AL29" s="376">
        <v>27.486646088458492</v>
      </c>
      <c r="AM29" s="372"/>
      <c r="AN29" s="376">
        <v>23.527355570950519</v>
      </c>
      <c r="AO29" s="372"/>
      <c r="AP29" s="376">
        <v>23.25525892945145</v>
      </c>
      <c r="AQ29" s="372"/>
      <c r="AR29" s="376">
        <v>20.884601520674426</v>
      </c>
      <c r="AS29" s="372"/>
      <c r="AT29" s="376">
        <v>30.040353871888907</v>
      </c>
      <c r="AU29" s="372"/>
      <c r="AV29" s="376">
        <v>35.591472695050754</v>
      </c>
      <c r="AW29" s="372"/>
      <c r="AX29" s="376">
        <v>30.842386003766219</v>
      </c>
      <c r="AY29" s="372"/>
      <c r="AZ29" s="376">
        <v>19.524281721554001</v>
      </c>
      <c r="BA29" s="372"/>
      <c r="BB29" s="376">
        <v>13.196234284960541</v>
      </c>
      <c r="BC29" s="372"/>
      <c r="BD29" s="376">
        <v>24.447465828025564</v>
      </c>
      <c r="BE29" s="372"/>
      <c r="BF29" s="376">
        <v>29.951968939789889</v>
      </c>
      <c r="BG29" s="372"/>
      <c r="BH29" s="376">
        <v>11.383151914836814</v>
      </c>
      <c r="BI29" s="372"/>
      <c r="BJ29" s="376">
        <v>15.387553033399463</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38.407072501095548</v>
      </c>
      <c r="G31" s="372"/>
      <c r="H31" s="373">
        <v>52.537812734521935</v>
      </c>
      <c r="I31" s="372"/>
      <c r="J31" s="373">
        <v>53.16269906546826</v>
      </c>
      <c r="K31" s="372"/>
      <c r="L31" s="373">
        <v>112.93541661780422</v>
      </c>
      <c r="M31" s="372"/>
      <c r="N31" s="373">
        <v>162.34463864812489</v>
      </c>
      <c r="O31" s="372"/>
      <c r="P31" s="373">
        <v>84.981581372049362</v>
      </c>
      <c r="Q31" s="372"/>
      <c r="R31" s="373">
        <v>106.67595807027476</v>
      </c>
      <c r="S31" s="372"/>
      <c r="T31" s="373">
        <v>82.890724434412604</v>
      </c>
      <c r="U31" s="372"/>
      <c r="V31" s="373">
        <v>107.61324514239685</v>
      </c>
      <c r="W31" s="372"/>
      <c r="X31" s="373">
        <v>55.955050768727354</v>
      </c>
      <c r="Y31" s="372"/>
      <c r="Z31" s="373">
        <v>41.839643254569438</v>
      </c>
      <c r="AA31" s="372"/>
      <c r="AB31" s="373">
        <v>24.895957585255186</v>
      </c>
      <c r="AC31" s="372"/>
      <c r="AD31" s="373">
        <v>28.699648554514958</v>
      </c>
      <c r="AE31" s="372"/>
      <c r="AF31" s="373">
        <v>19.981770700961746</v>
      </c>
      <c r="AG31" s="372"/>
      <c r="AH31" s="373">
        <v>14.766111233026228</v>
      </c>
      <c r="AI31" s="372"/>
      <c r="AJ31" s="373">
        <v>76.682380319517762</v>
      </c>
      <c r="AK31" s="372"/>
      <c r="AL31" s="373">
        <v>20.217530381490121</v>
      </c>
      <c r="AM31" s="372"/>
      <c r="AN31" s="373">
        <v>13.962915223790505</v>
      </c>
      <c r="AO31" s="372"/>
      <c r="AP31" s="373">
        <v>21.600846860492624</v>
      </c>
      <c r="AQ31" s="372"/>
      <c r="AR31" s="373">
        <v>20.351454882759402</v>
      </c>
      <c r="AS31" s="372"/>
      <c r="AT31" s="373">
        <v>21.885575374973321</v>
      </c>
      <c r="AU31" s="372"/>
      <c r="AV31" s="373">
        <v>25.686220796576901</v>
      </c>
      <c r="AW31" s="372"/>
      <c r="AX31" s="373">
        <v>31.022290067741388</v>
      </c>
      <c r="AY31" s="372"/>
      <c r="AZ31" s="373">
        <v>22.360734416927308</v>
      </c>
      <c r="BA31" s="372"/>
      <c r="BB31" s="373">
        <v>19.823213233677581</v>
      </c>
      <c r="BC31" s="372"/>
      <c r="BD31" s="373">
        <v>18.048102869160388</v>
      </c>
      <c r="BE31" s="372"/>
      <c r="BF31" s="373">
        <v>31.071883194228406</v>
      </c>
      <c r="BG31" s="372"/>
      <c r="BH31" s="373">
        <v>22.809947502627654</v>
      </c>
      <c r="BI31" s="372"/>
      <c r="BJ31" s="373">
        <v>25.712347213566137</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132.73326390613295</v>
      </c>
      <c r="G32" s="372"/>
      <c r="H32" s="373">
        <v>104.19018767513045</v>
      </c>
      <c r="I32" s="372"/>
      <c r="J32" s="373">
        <v>111.72429117249426</v>
      </c>
      <c r="K32" s="372"/>
      <c r="L32" s="373">
        <v>92.667372197101614</v>
      </c>
      <c r="M32" s="372"/>
      <c r="N32" s="373">
        <v>32.140810847930624</v>
      </c>
      <c r="O32" s="372"/>
      <c r="P32" s="373">
        <v>42.179273921460229</v>
      </c>
      <c r="Q32" s="372"/>
      <c r="R32" s="373">
        <v>71.79693857826075</v>
      </c>
      <c r="S32" s="372"/>
      <c r="T32" s="373">
        <v>38.81999909336897</v>
      </c>
      <c r="U32" s="372"/>
      <c r="V32" s="373">
        <v>41.729290056149388</v>
      </c>
      <c r="W32" s="372"/>
      <c r="X32" s="373">
        <v>17.300738394518291</v>
      </c>
      <c r="Y32" s="372"/>
      <c r="Z32" s="373">
        <v>11.311685263001378</v>
      </c>
      <c r="AA32" s="372"/>
      <c r="AB32" s="373">
        <v>4.8859085482445996</v>
      </c>
      <c r="AC32" s="372"/>
      <c r="AD32" s="373">
        <v>4.2347141937891486</v>
      </c>
      <c r="AE32" s="372"/>
      <c r="AF32" s="373">
        <v>1.7737821840852885</v>
      </c>
      <c r="AG32" s="372"/>
      <c r="AH32" s="373">
        <v>1.9375937609830414</v>
      </c>
      <c r="AI32" s="372"/>
      <c r="AJ32" s="373">
        <v>1.9880066527031044</v>
      </c>
      <c r="AK32" s="372"/>
      <c r="AL32" s="373">
        <v>15.830348207706038</v>
      </c>
      <c r="AM32" s="372"/>
      <c r="AN32" s="373">
        <v>12.904804434844044</v>
      </c>
      <c r="AO32" s="372"/>
      <c r="AP32" s="373">
        <v>16.096191342234292</v>
      </c>
      <c r="AQ32" s="372"/>
      <c r="AR32" s="373">
        <v>13.630174978396729</v>
      </c>
      <c r="AS32" s="372"/>
      <c r="AT32" s="373">
        <v>16.587568504528459</v>
      </c>
      <c r="AU32" s="372"/>
      <c r="AV32" s="373">
        <v>35.785250169029055</v>
      </c>
      <c r="AW32" s="372"/>
      <c r="AX32" s="373">
        <v>6.6486271609324605</v>
      </c>
      <c r="AY32" s="372"/>
      <c r="AZ32" s="373">
        <v>27.745137266123997</v>
      </c>
      <c r="BA32" s="372"/>
      <c r="BB32" s="373">
        <v>25.311463646893653</v>
      </c>
      <c r="BC32" s="372"/>
      <c r="BD32" s="373">
        <v>24.321119361562086</v>
      </c>
      <c r="BE32" s="372"/>
      <c r="BF32" s="373">
        <v>21.258984501245465</v>
      </c>
      <c r="BG32" s="372"/>
      <c r="BH32" s="373">
        <v>7.342032202580743</v>
      </c>
      <c r="BI32" s="372"/>
      <c r="BJ32" s="373">
        <v>7.4423978300497717</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543.18100996502858</v>
      </c>
      <c r="G34" s="372"/>
      <c r="H34" s="373">
        <v>546.43908087531997</v>
      </c>
      <c r="I34" s="372"/>
      <c r="J34" s="373">
        <v>594.54570156400939</v>
      </c>
      <c r="K34" s="372"/>
      <c r="L34" s="373">
        <v>592.31888118844847</v>
      </c>
      <c r="M34" s="372"/>
      <c r="N34" s="373">
        <v>145.72373615029494</v>
      </c>
      <c r="O34" s="372"/>
      <c r="P34" s="373">
        <v>364.01525940252884</v>
      </c>
      <c r="Q34" s="372"/>
      <c r="R34" s="373">
        <v>498.35643190134732</v>
      </c>
      <c r="S34" s="372"/>
      <c r="T34" s="373">
        <v>460.55021597159276</v>
      </c>
      <c r="U34" s="372"/>
      <c r="V34" s="373">
        <v>462.87133368663928</v>
      </c>
      <c r="W34" s="372"/>
      <c r="X34" s="373">
        <v>223.18387692395183</v>
      </c>
      <c r="Y34" s="372"/>
      <c r="Z34" s="373">
        <v>182.06824084399176</v>
      </c>
      <c r="AA34" s="372"/>
      <c r="AB34" s="373">
        <v>87.339944027169167</v>
      </c>
      <c r="AC34" s="372"/>
      <c r="AD34" s="373">
        <v>55.377024682745549</v>
      </c>
      <c r="AE34" s="372"/>
      <c r="AF34" s="373">
        <v>42.914135906461631</v>
      </c>
      <c r="AG34" s="372"/>
      <c r="AH34" s="373">
        <v>37.720151848590078</v>
      </c>
      <c r="AI34" s="372"/>
      <c r="AJ34" s="373">
        <v>33.003828526364821</v>
      </c>
      <c r="AK34" s="372"/>
      <c r="AL34" s="373">
        <v>28.473755938679844</v>
      </c>
      <c r="AM34" s="372"/>
      <c r="AN34" s="373">
        <v>22.23981115683701</v>
      </c>
      <c r="AO34" s="372"/>
      <c r="AP34" s="373">
        <v>25.429851664113539</v>
      </c>
      <c r="AQ34" s="372"/>
      <c r="AR34" s="373">
        <v>25.977294664715959</v>
      </c>
      <c r="AS34" s="372"/>
      <c r="AT34" s="373">
        <v>25.017343702913251</v>
      </c>
      <c r="AU34" s="372"/>
      <c r="AV34" s="373">
        <v>34.601150273642162</v>
      </c>
      <c r="AW34" s="372"/>
      <c r="AX34" s="373">
        <v>32.671842720700099</v>
      </c>
      <c r="AY34" s="372"/>
      <c r="AZ34" s="373">
        <v>23.103294109453504</v>
      </c>
      <c r="BA34" s="372"/>
      <c r="BB34" s="373">
        <v>24.310973432277482</v>
      </c>
      <c r="BC34" s="372"/>
      <c r="BD34" s="373">
        <v>23.327288833210954</v>
      </c>
      <c r="BE34" s="372"/>
      <c r="BF34" s="373">
        <v>24.461083126854046</v>
      </c>
      <c r="BG34" s="372"/>
      <c r="BH34" s="373">
        <v>9.8480404080217276</v>
      </c>
      <c r="BI34" s="372"/>
      <c r="BJ34" s="373">
        <v>13.428854322910944</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217.13567696017503</v>
      </c>
      <c r="G35" s="372"/>
      <c r="H35" s="373">
        <v>217.82535901594383</v>
      </c>
      <c r="I35" s="372"/>
      <c r="J35" s="373">
        <v>221.7083397811241</v>
      </c>
      <c r="K35" s="372"/>
      <c r="L35" s="373">
        <v>236.86863788778518</v>
      </c>
      <c r="M35" s="372"/>
      <c r="N35" s="373">
        <v>172.32926617389282</v>
      </c>
      <c r="O35" s="372"/>
      <c r="P35" s="373">
        <v>154.13885854066717</v>
      </c>
      <c r="Q35" s="372"/>
      <c r="R35" s="373">
        <v>212.98596927158812</v>
      </c>
      <c r="S35" s="372"/>
      <c r="T35" s="373">
        <v>143.44266696625482</v>
      </c>
      <c r="U35" s="372"/>
      <c r="V35" s="373">
        <v>163.78605307663753</v>
      </c>
      <c r="W35" s="372"/>
      <c r="X35" s="373">
        <v>76.937882938242709</v>
      </c>
      <c r="Y35" s="372"/>
      <c r="Z35" s="373">
        <v>57.128501420147664</v>
      </c>
      <c r="AA35" s="372"/>
      <c r="AB35" s="373">
        <v>28.029643845438844</v>
      </c>
      <c r="AC35" s="372"/>
      <c r="AD35" s="373">
        <v>21.729833955723393</v>
      </c>
      <c r="AE35" s="372"/>
      <c r="AF35" s="373">
        <v>45.288630134394616</v>
      </c>
      <c r="AG35" s="372"/>
      <c r="AH35" s="373">
        <v>18.907289620705125</v>
      </c>
      <c r="AI35" s="372"/>
      <c r="AJ35" s="373">
        <v>13.533991540758171</v>
      </c>
      <c r="AK35" s="372"/>
      <c r="AL35" s="373">
        <v>6.2364293755431373</v>
      </c>
      <c r="AM35" s="372"/>
      <c r="AN35" s="373">
        <v>9.2584993235563893</v>
      </c>
      <c r="AO35" s="372"/>
      <c r="AP35" s="373">
        <v>18.756008402213862</v>
      </c>
      <c r="AQ35" s="372"/>
      <c r="AR35" s="373">
        <v>22.2970727212052</v>
      </c>
      <c r="AS35" s="372"/>
      <c r="AT35" s="373">
        <v>26.62987032629179</v>
      </c>
      <c r="AU35" s="372"/>
      <c r="AV35" s="373">
        <v>19.724847565762673</v>
      </c>
      <c r="AW35" s="372"/>
      <c r="AX35" s="373">
        <v>17.165570298027454</v>
      </c>
      <c r="AY35" s="372"/>
      <c r="AZ35" s="373">
        <v>16.4113690791559</v>
      </c>
      <c r="BA35" s="372"/>
      <c r="BB35" s="373">
        <v>1.3944547952213904</v>
      </c>
      <c r="BC35" s="372"/>
      <c r="BD35" s="373">
        <v>1.5590104783188785</v>
      </c>
      <c r="BE35" s="372"/>
      <c r="BF35" s="373">
        <v>1.5180638217355016</v>
      </c>
      <c r="BG35" s="372"/>
      <c r="BH35" s="373">
        <v>0.7389662873143521</v>
      </c>
      <c r="BI35" s="372"/>
      <c r="BJ35" s="373">
        <v>1.0094827517853502</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57200.992535553371</v>
      </c>
      <c r="G36" s="372"/>
      <c r="H36" s="370">
        <v>56185.100465087096</v>
      </c>
      <c r="I36" s="372"/>
      <c r="J36" s="370">
        <v>56461.094659319053</v>
      </c>
      <c r="K36" s="372"/>
      <c r="L36" s="370">
        <v>55833.695907163645</v>
      </c>
      <c r="M36" s="372"/>
      <c r="N36" s="370">
        <v>57694.172649055974</v>
      </c>
      <c r="O36" s="372"/>
      <c r="P36" s="370">
        <v>54120.770344098346</v>
      </c>
      <c r="Q36" s="372"/>
      <c r="R36" s="370">
        <v>62576.716052807227</v>
      </c>
      <c r="S36" s="372"/>
      <c r="T36" s="370">
        <v>53082.44593058429</v>
      </c>
      <c r="U36" s="372"/>
      <c r="V36" s="370">
        <v>57009.136027367895</v>
      </c>
      <c r="W36" s="372"/>
      <c r="X36" s="370">
        <v>53539.166825068191</v>
      </c>
      <c r="Y36" s="372"/>
      <c r="Z36" s="370">
        <v>49302.10132297677</v>
      </c>
      <c r="AA36" s="372"/>
      <c r="AB36" s="370">
        <v>46593.617947225837</v>
      </c>
      <c r="AC36" s="372"/>
      <c r="AD36" s="370">
        <v>37040.187205945702</v>
      </c>
      <c r="AE36" s="372"/>
      <c r="AF36" s="370">
        <v>33902.800058493754</v>
      </c>
      <c r="AG36" s="372"/>
      <c r="AH36" s="370">
        <v>35493.593715887218</v>
      </c>
      <c r="AI36" s="372"/>
      <c r="AJ36" s="370">
        <v>41904.180253978207</v>
      </c>
      <c r="AK36" s="372"/>
      <c r="AL36" s="370">
        <v>43979.250086193431</v>
      </c>
      <c r="AM36" s="372"/>
      <c r="AN36" s="370">
        <v>37512.801745820972</v>
      </c>
      <c r="AO36" s="372"/>
      <c r="AP36" s="370">
        <v>34776.691974639485</v>
      </c>
      <c r="AQ36" s="372"/>
      <c r="AR36" s="370">
        <v>25539.216298795647</v>
      </c>
      <c r="AS36" s="372"/>
      <c r="AT36" s="407">
        <v>44716.462645672924</v>
      </c>
      <c r="AU36" s="372" t="s">
        <v>362</v>
      </c>
      <c r="AV36" s="407">
        <v>8322.1076075528235</v>
      </c>
      <c r="AW36" s="372" t="s">
        <v>362</v>
      </c>
      <c r="AX36" s="370">
        <v>7735.9503084142998</v>
      </c>
      <c r="AY36" s="372"/>
      <c r="AZ36" s="407">
        <v>4181.3022122631173</v>
      </c>
      <c r="BA36" s="372" t="s">
        <v>363</v>
      </c>
      <c r="BB36" s="407">
        <v>2213.082656848645</v>
      </c>
      <c r="BC36" s="372" t="s">
        <v>363</v>
      </c>
      <c r="BD36" s="370">
        <v>1671.1818184005058</v>
      </c>
      <c r="BE36" s="372"/>
      <c r="BF36" s="370">
        <v>1659.6472795215752</v>
      </c>
      <c r="BG36" s="372"/>
      <c r="BH36" s="370">
        <v>1703.9314861043929</v>
      </c>
      <c r="BI36" s="372"/>
      <c r="BJ36" s="370">
        <v>2111.5551858894323</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222.1801710567573</v>
      </c>
      <c r="G37" s="372"/>
      <c r="H37" s="370">
        <v>254.90188179715943</v>
      </c>
      <c r="I37" s="372"/>
      <c r="J37" s="370">
        <v>232.92617938754861</v>
      </c>
      <c r="K37" s="372"/>
      <c r="L37" s="370">
        <v>251.20131363909894</v>
      </c>
      <c r="M37" s="372"/>
      <c r="N37" s="370">
        <v>226.6859056891584</v>
      </c>
      <c r="O37" s="372"/>
      <c r="P37" s="370">
        <v>253.05767664540767</v>
      </c>
      <c r="Q37" s="372"/>
      <c r="R37" s="370">
        <v>360.27777539972334</v>
      </c>
      <c r="S37" s="372"/>
      <c r="T37" s="370">
        <v>285.22048113175617</v>
      </c>
      <c r="U37" s="372"/>
      <c r="V37" s="370">
        <v>253.86639664749234</v>
      </c>
      <c r="W37" s="372"/>
      <c r="X37" s="370">
        <v>240.54811694344505</v>
      </c>
      <c r="Y37" s="372"/>
      <c r="Z37" s="370">
        <v>219.93454800997102</v>
      </c>
      <c r="AA37" s="372"/>
      <c r="AB37" s="370">
        <v>218.02882497038289</v>
      </c>
      <c r="AC37" s="372"/>
      <c r="AD37" s="370">
        <v>121.83557021947126</v>
      </c>
      <c r="AE37" s="372"/>
      <c r="AF37" s="370">
        <v>1017.8221828421432</v>
      </c>
      <c r="AG37" s="372"/>
      <c r="AH37" s="370">
        <v>123.39426039834524</v>
      </c>
      <c r="AI37" s="372"/>
      <c r="AJ37" s="370">
        <v>75.929387942081817</v>
      </c>
      <c r="AK37" s="372"/>
      <c r="AL37" s="370">
        <v>64.44142364211767</v>
      </c>
      <c r="AM37" s="372"/>
      <c r="AN37" s="370">
        <v>138.79268337099526</v>
      </c>
      <c r="AO37" s="372"/>
      <c r="AP37" s="370">
        <v>130.09473909135761</v>
      </c>
      <c r="AQ37" s="372"/>
      <c r="AR37" s="370">
        <v>184.12515173386493</v>
      </c>
      <c r="AS37" s="372"/>
      <c r="AT37" s="370">
        <v>169.53659280655984</v>
      </c>
      <c r="AU37" s="372"/>
      <c r="AV37" s="370">
        <v>152.70768986451307</v>
      </c>
      <c r="AW37" s="372"/>
      <c r="AX37" s="370">
        <v>227.43977363273788</v>
      </c>
      <c r="AY37" s="372"/>
      <c r="AZ37" s="370">
        <v>199.65634874057511</v>
      </c>
      <c r="BA37" s="372"/>
      <c r="BB37" s="370">
        <v>85.116123301772518</v>
      </c>
      <c r="BC37" s="372"/>
      <c r="BD37" s="370">
        <v>71.570851090936515</v>
      </c>
      <c r="BE37" s="372"/>
      <c r="BF37" s="370">
        <v>65.410259609564022</v>
      </c>
      <c r="BG37" s="372"/>
      <c r="BH37" s="370">
        <v>58.218321900113651</v>
      </c>
      <c r="BI37" s="372"/>
      <c r="BJ37" s="370">
        <v>27.534406091636782</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80.607184636890651</v>
      </c>
      <c r="G38" s="372"/>
      <c r="H38" s="373">
        <v>80.628865031301984</v>
      </c>
      <c r="I38" s="372"/>
      <c r="J38" s="373">
        <v>81.399381204382564</v>
      </c>
      <c r="K38" s="372"/>
      <c r="L38" s="373">
        <v>78.935176708471019</v>
      </c>
      <c r="M38" s="372"/>
      <c r="N38" s="373">
        <v>79.958814110469362</v>
      </c>
      <c r="O38" s="372"/>
      <c r="P38" s="373">
        <v>74.950197525018382</v>
      </c>
      <c r="Q38" s="372"/>
      <c r="R38" s="373">
        <v>82.015142001501374</v>
      </c>
      <c r="S38" s="372"/>
      <c r="T38" s="373">
        <v>79.703723180483237</v>
      </c>
      <c r="U38" s="372"/>
      <c r="V38" s="373">
        <v>86.944616017308988</v>
      </c>
      <c r="W38" s="372"/>
      <c r="X38" s="373">
        <v>106.49007485624942</v>
      </c>
      <c r="Y38" s="372"/>
      <c r="Z38" s="373">
        <v>77.539258295463625</v>
      </c>
      <c r="AA38" s="372"/>
      <c r="AB38" s="373">
        <v>110.59753610743262</v>
      </c>
      <c r="AC38" s="372"/>
      <c r="AD38" s="373">
        <v>49.438028904327119</v>
      </c>
      <c r="AE38" s="372"/>
      <c r="AF38" s="373">
        <v>72.752384888941052</v>
      </c>
      <c r="AG38" s="372"/>
      <c r="AH38" s="373">
        <v>76.660001184938508</v>
      </c>
      <c r="AI38" s="372"/>
      <c r="AJ38" s="373">
        <v>29.439375865678993</v>
      </c>
      <c r="AK38" s="372"/>
      <c r="AL38" s="373">
        <v>25.019998232777915</v>
      </c>
      <c r="AM38" s="372"/>
      <c r="AN38" s="373">
        <v>22.552488381789477</v>
      </c>
      <c r="AO38" s="372"/>
      <c r="AP38" s="373">
        <v>18.291891927168095</v>
      </c>
      <c r="AQ38" s="372"/>
      <c r="AR38" s="373">
        <v>16.431993252487</v>
      </c>
      <c r="AS38" s="372"/>
      <c r="AT38" s="373">
        <v>17.501963931534004</v>
      </c>
      <c r="AU38" s="372"/>
      <c r="AV38" s="373">
        <v>11.953204086150249</v>
      </c>
      <c r="AW38" s="372"/>
      <c r="AX38" s="373">
        <v>12.672047480850649</v>
      </c>
      <c r="AY38" s="372"/>
      <c r="AZ38" s="373">
        <v>11.30906051855759</v>
      </c>
      <c r="BA38" s="372"/>
      <c r="BB38" s="373">
        <v>11.57016257873952</v>
      </c>
      <c r="BC38" s="372"/>
      <c r="BD38" s="373">
        <v>7.9782138694245717</v>
      </c>
      <c r="BE38" s="372"/>
      <c r="BF38" s="373">
        <v>6.6746034862766281</v>
      </c>
      <c r="BG38" s="372"/>
      <c r="BH38" s="373">
        <v>6.1051491926362695</v>
      </c>
      <c r="BI38" s="372"/>
      <c r="BJ38" s="373">
        <v>5.6676573281829263</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141.57298641986665</v>
      </c>
      <c r="G39" s="372"/>
      <c r="H39" s="373">
        <v>174.27301676585745</v>
      </c>
      <c r="I39" s="372"/>
      <c r="J39" s="373">
        <v>151.52679818316605</v>
      </c>
      <c r="K39" s="372"/>
      <c r="L39" s="373">
        <v>172.26613693062794</v>
      </c>
      <c r="M39" s="372"/>
      <c r="N39" s="373">
        <v>146.72709157868906</v>
      </c>
      <c r="O39" s="372"/>
      <c r="P39" s="373">
        <v>178.10747912038929</v>
      </c>
      <c r="Q39" s="372"/>
      <c r="R39" s="373">
        <v>278.26263339822196</v>
      </c>
      <c r="S39" s="372"/>
      <c r="T39" s="373">
        <v>205.51675795127295</v>
      </c>
      <c r="U39" s="372"/>
      <c r="V39" s="373">
        <v>166.92178063018335</v>
      </c>
      <c r="W39" s="372"/>
      <c r="X39" s="373">
        <v>134.05804208719564</v>
      </c>
      <c r="Y39" s="372"/>
      <c r="Z39" s="373">
        <v>142.39528971450741</v>
      </c>
      <c r="AA39" s="372"/>
      <c r="AB39" s="373">
        <v>107.43128886295027</v>
      </c>
      <c r="AC39" s="372"/>
      <c r="AD39" s="373">
        <v>72.397541315144153</v>
      </c>
      <c r="AE39" s="372"/>
      <c r="AF39" s="406">
        <v>945.06979795320217</v>
      </c>
      <c r="AG39" s="372" t="s">
        <v>360</v>
      </c>
      <c r="AH39" s="406">
        <v>46.734259213406723</v>
      </c>
      <c r="AI39" s="372" t="s">
        <v>360</v>
      </c>
      <c r="AJ39" s="373">
        <v>46.49001207640282</v>
      </c>
      <c r="AK39" s="372"/>
      <c r="AL39" s="373">
        <v>39.421425409339754</v>
      </c>
      <c r="AM39" s="372"/>
      <c r="AN39" s="406">
        <v>116.24019498920578</v>
      </c>
      <c r="AO39" s="372" t="s">
        <v>361</v>
      </c>
      <c r="AP39" s="373">
        <v>111.8028471641895</v>
      </c>
      <c r="AQ39" s="372"/>
      <c r="AR39" s="373">
        <v>167.69315848137794</v>
      </c>
      <c r="AS39" s="372"/>
      <c r="AT39" s="373">
        <v>152.03462887502585</v>
      </c>
      <c r="AU39" s="372"/>
      <c r="AV39" s="373">
        <v>140.75448577836283</v>
      </c>
      <c r="AW39" s="372"/>
      <c r="AX39" s="373">
        <v>214.76772615188725</v>
      </c>
      <c r="AY39" s="372"/>
      <c r="AZ39" s="373">
        <v>188.34728822201751</v>
      </c>
      <c r="BA39" s="372"/>
      <c r="BB39" s="373">
        <v>73.545960723032991</v>
      </c>
      <c r="BC39" s="372"/>
      <c r="BD39" s="373">
        <v>63.592637221511943</v>
      </c>
      <c r="BE39" s="372"/>
      <c r="BF39" s="373">
        <v>58.735656123287399</v>
      </c>
      <c r="BG39" s="372"/>
      <c r="BH39" s="373">
        <v>52.113172707477382</v>
      </c>
      <c r="BI39" s="372"/>
      <c r="BJ39" s="373">
        <v>21.866748763453856</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304.31364446719971</v>
      </c>
      <c r="G40" s="372"/>
      <c r="H40" s="370">
        <v>384.11692146840238</v>
      </c>
      <c r="I40" s="372"/>
      <c r="J40" s="370">
        <v>402.34032712158114</v>
      </c>
      <c r="K40" s="372"/>
      <c r="L40" s="370">
        <v>439.81948156226827</v>
      </c>
      <c r="M40" s="372"/>
      <c r="N40" s="370">
        <v>262.84294478347346</v>
      </c>
      <c r="O40" s="372"/>
      <c r="P40" s="370">
        <v>337.98822071325122</v>
      </c>
      <c r="Q40" s="372"/>
      <c r="R40" s="370">
        <v>489.66358675836182</v>
      </c>
      <c r="S40" s="372"/>
      <c r="T40" s="370">
        <v>380.12764818963393</v>
      </c>
      <c r="U40" s="372"/>
      <c r="V40" s="370">
        <v>222.37314280435862</v>
      </c>
      <c r="W40" s="372"/>
      <c r="X40" s="370">
        <v>171.04894150564584</v>
      </c>
      <c r="Y40" s="372"/>
      <c r="Z40" s="370">
        <v>193.44033229099827</v>
      </c>
      <c r="AA40" s="372"/>
      <c r="AB40" s="370">
        <v>167.36756885749955</v>
      </c>
      <c r="AC40" s="372"/>
      <c r="AD40" s="370">
        <v>146.99353786876193</v>
      </c>
      <c r="AE40" s="372"/>
      <c r="AF40" s="370">
        <v>557.41305982379527</v>
      </c>
      <c r="AG40" s="372"/>
      <c r="AH40" s="370">
        <v>270.35570127952298</v>
      </c>
      <c r="AI40" s="372"/>
      <c r="AJ40" s="370">
        <v>216.33849540381257</v>
      </c>
      <c r="AK40" s="372"/>
      <c r="AL40" s="370">
        <v>202.85113192771263</v>
      </c>
      <c r="AM40" s="372"/>
      <c r="AN40" s="370">
        <v>155.49880417932184</v>
      </c>
      <c r="AO40" s="372"/>
      <c r="AP40" s="370">
        <v>197.32583809063908</v>
      </c>
      <c r="AQ40" s="372"/>
      <c r="AR40" s="370">
        <v>20.151483918615828</v>
      </c>
      <c r="AS40" s="372"/>
      <c r="AT40" s="370">
        <v>31.68355521215959</v>
      </c>
      <c r="AU40" s="372"/>
      <c r="AV40" s="370">
        <v>61.180661574095438</v>
      </c>
      <c r="AW40" s="372"/>
      <c r="AX40" s="370">
        <v>43.069455358749131</v>
      </c>
      <c r="AY40" s="372"/>
      <c r="AZ40" s="370">
        <v>31.876271572522992</v>
      </c>
      <c r="BA40" s="372"/>
      <c r="BB40" s="370">
        <v>22.256374480786345</v>
      </c>
      <c r="BC40" s="372"/>
      <c r="BD40" s="370">
        <v>28.647875770164681</v>
      </c>
      <c r="BE40" s="372"/>
      <c r="BF40" s="370">
        <v>25.837335494843984</v>
      </c>
      <c r="BG40" s="372"/>
      <c r="BH40" s="370">
        <v>19.81518978787296</v>
      </c>
      <c r="BI40" s="372"/>
      <c r="BJ40" s="370">
        <v>16.548212376243086</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848.82848867974303</v>
      </c>
      <c r="G41" s="372"/>
      <c r="H41" s="370">
        <v>881.60222362487843</v>
      </c>
      <c r="I41" s="372"/>
      <c r="J41" s="370">
        <v>1021.299950773039</v>
      </c>
      <c r="K41" s="372"/>
      <c r="L41" s="370">
        <v>1068.1203600556391</v>
      </c>
      <c r="M41" s="372"/>
      <c r="N41" s="370">
        <v>883.1628629951731</v>
      </c>
      <c r="O41" s="372"/>
      <c r="P41" s="370">
        <v>1103.9579165037744</v>
      </c>
      <c r="Q41" s="372"/>
      <c r="R41" s="370">
        <v>1251.1806646324358</v>
      </c>
      <c r="S41" s="372"/>
      <c r="T41" s="370">
        <v>888.35645877176989</v>
      </c>
      <c r="U41" s="372"/>
      <c r="V41" s="370">
        <v>694.58593858377037</v>
      </c>
      <c r="W41" s="372"/>
      <c r="X41" s="370">
        <v>591.99418328919796</v>
      </c>
      <c r="Y41" s="372"/>
      <c r="Z41" s="370">
        <v>589.41494686958515</v>
      </c>
      <c r="AA41" s="372"/>
      <c r="AB41" s="370">
        <v>455.18490492282035</v>
      </c>
      <c r="AC41" s="372"/>
      <c r="AD41" s="370">
        <v>448.59290493598667</v>
      </c>
      <c r="AE41" s="372"/>
      <c r="AF41" s="370">
        <v>200.58965224863525</v>
      </c>
      <c r="AG41" s="372"/>
      <c r="AH41" s="370">
        <v>233.21720517200981</v>
      </c>
      <c r="AI41" s="372"/>
      <c r="AJ41" s="370">
        <v>224.61892427951324</v>
      </c>
      <c r="AK41" s="372"/>
      <c r="AL41" s="370">
        <v>327.45743436551868</v>
      </c>
      <c r="AM41" s="372"/>
      <c r="AN41" s="370">
        <v>683.48146186513986</v>
      </c>
      <c r="AO41" s="372"/>
      <c r="AP41" s="370">
        <v>270.68220162331056</v>
      </c>
      <c r="AQ41" s="372"/>
      <c r="AR41" s="370">
        <v>222.16969251640171</v>
      </c>
      <c r="AS41" s="372"/>
      <c r="AT41" s="370">
        <v>293.63735847096535</v>
      </c>
      <c r="AU41" s="372"/>
      <c r="AV41" s="370">
        <v>201.28867847051492</v>
      </c>
      <c r="AW41" s="372"/>
      <c r="AX41" s="370">
        <v>125.34658497908904</v>
      </c>
      <c r="AY41" s="372"/>
      <c r="AZ41" s="370">
        <v>105.45962513646191</v>
      </c>
      <c r="BA41" s="372"/>
      <c r="BB41" s="370">
        <v>85.893361676956573</v>
      </c>
      <c r="BC41" s="372"/>
      <c r="BD41" s="370">
        <v>106.94866062147216</v>
      </c>
      <c r="BE41" s="372"/>
      <c r="BF41" s="370">
        <v>98.722320838805814</v>
      </c>
      <c r="BG41" s="372"/>
      <c r="BH41" s="370">
        <v>87.341056998957811</v>
      </c>
      <c r="BI41" s="372"/>
      <c r="BJ41" s="370">
        <v>58.82064696431253</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42.426488232336432</v>
      </c>
      <c r="G42" s="372"/>
      <c r="H42" s="373">
        <v>53.896871098859506</v>
      </c>
      <c r="I42" s="372"/>
      <c r="J42" s="373">
        <v>50.508144686206982</v>
      </c>
      <c r="K42" s="372"/>
      <c r="L42" s="373">
        <v>57.43934096815574</v>
      </c>
      <c r="M42" s="372"/>
      <c r="N42" s="373">
        <v>36.546075582050186</v>
      </c>
      <c r="O42" s="372"/>
      <c r="P42" s="373">
        <v>43.621292498786381</v>
      </c>
      <c r="Q42" s="372"/>
      <c r="R42" s="373">
        <v>44.665209231298029</v>
      </c>
      <c r="S42" s="372"/>
      <c r="T42" s="373">
        <v>38.221321843283988</v>
      </c>
      <c r="U42" s="372"/>
      <c r="V42" s="373">
        <v>24.925916241715996</v>
      </c>
      <c r="W42" s="372"/>
      <c r="X42" s="373">
        <v>21.893542641242757</v>
      </c>
      <c r="Y42" s="372"/>
      <c r="Z42" s="373">
        <v>19.166782792879619</v>
      </c>
      <c r="AA42" s="372"/>
      <c r="AB42" s="373">
        <v>17.121089066410349</v>
      </c>
      <c r="AC42" s="372"/>
      <c r="AD42" s="373">
        <v>16.490699111459094</v>
      </c>
      <c r="AE42" s="372"/>
      <c r="AF42" s="373">
        <v>13.020346333387078</v>
      </c>
      <c r="AG42" s="372"/>
      <c r="AH42" s="373">
        <v>14.515655728186443</v>
      </c>
      <c r="AI42" s="372"/>
      <c r="AJ42" s="373">
        <v>12.853852383909995</v>
      </c>
      <c r="AK42" s="372"/>
      <c r="AL42" s="373">
        <v>11.352899153366813</v>
      </c>
      <c r="AM42" s="372"/>
      <c r="AN42" s="373">
        <v>9.265637231273864</v>
      </c>
      <c r="AO42" s="372"/>
      <c r="AP42" s="373">
        <v>8.4665075018001001</v>
      </c>
      <c r="AQ42" s="372"/>
      <c r="AR42" s="373">
        <v>9.1410894867641979</v>
      </c>
      <c r="AS42" s="372"/>
      <c r="AT42" s="373">
        <v>9.4796851319001529</v>
      </c>
      <c r="AU42" s="372"/>
      <c r="AV42" s="373">
        <v>7.9704236656638967</v>
      </c>
      <c r="AW42" s="372"/>
      <c r="AX42" s="373">
        <v>8.0563481429217632</v>
      </c>
      <c r="AY42" s="372"/>
      <c r="AZ42" s="373">
        <v>6.6313516312542671</v>
      </c>
      <c r="BA42" s="372"/>
      <c r="BB42" s="373">
        <v>5.8110647037053313</v>
      </c>
      <c r="BC42" s="372"/>
      <c r="BD42" s="373">
        <v>7.7586781619172394</v>
      </c>
      <c r="BE42" s="372"/>
      <c r="BF42" s="373">
        <v>8.5010017086174745</v>
      </c>
      <c r="BG42" s="372"/>
      <c r="BH42" s="373">
        <v>7.945806263154628</v>
      </c>
      <c r="BI42" s="372"/>
      <c r="BJ42" s="373">
        <v>4.9393424571055187</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419.34055752423433</v>
      </c>
      <c r="G43" s="372"/>
      <c r="H43" s="373">
        <v>425.48941767679304</v>
      </c>
      <c r="I43" s="372"/>
      <c r="J43" s="373">
        <v>586.31522420383135</v>
      </c>
      <c r="K43" s="372"/>
      <c r="L43" s="373">
        <v>576.07023777717461</v>
      </c>
      <c r="M43" s="372"/>
      <c r="N43" s="373">
        <v>502.68908751334362</v>
      </c>
      <c r="O43" s="372"/>
      <c r="P43" s="373">
        <v>583.75169161403096</v>
      </c>
      <c r="Q43" s="372"/>
      <c r="R43" s="373">
        <v>659.20743785521518</v>
      </c>
      <c r="S43" s="372"/>
      <c r="T43" s="373">
        <v>423.89980842322615</v>
      </c>
      <c r="U43" s="372"/>
      <c r="V43" s="373">
        <v>331.05282621388096</v>
      </c>
      <c r="W43" s="372"/>
      <c r="X43" s="373">
        <v>308.1098424091258</v>
      </c>
      <c r="Y43" s="372"/>
      <c r="Z43" s="373">
        <v>320.85247982531212</v>
      </c>
      <c r="AA43" s="372"/>
      <c r="AB43" s="373">
        <v>239.8972427479784</v>
      </c>
      <c r="AC43" s="372"/>
      <c r="AD43" s="373">
        <v>262.6201037076886</v>
      </c>
      <c r="AE43" s="372"/>
      <c r="AF43" s="373">
        <v>115.13862018999303</v>
      </c>
      <c r="AG43" s="372"/>
      <c r="AH43" s="373">
        <v>128.9746743248572</v>
      </c>
      <c r="AI43" s="372"/>
      <c r="AJ43" s="373">
        <v>124.53508449954489</v>
      </c>
      <c r="AK43" s="372"/>
      <c r="AL43" s="373">
        <v>129.38206542141697</v>
      </c>
      <c r="AM43" s="372"/>
      <c r="AN43" s="373">
        <v>452.70007736442977</v>
      </c>
      <c r="AO43" s="372"/>
      <c r="AP43" s="373">
        <v>126.18026003945282</v>
      </c>
      <c r="AQ43" s="372"/>
      <c r="AR43" s="373">
        <v>147.73850403769987</v>
      </c>
      <c r="AS43" s="372"/>
      <c r="AT43" s="373">
        <v>207.07363194702288</v>
      </c>
      <c r="AU43" s="372"/>
      <c r="AV43" s="373">
        <v>112.0724994601418</v>
      </c>
      <c r="AW43" s="372"/>
      <c r="AX43" s="373">
        <v>59.144262171050038</v>
      </c>
      <c r="AY43" s="372"/>
      <c r="AZ43" s="373">
        <v>52.685960814763561</v>
      </c>
      <c r="BA43" s="372"/>
      <c r="BB43" s="373">
        <v>44.770260804713246</v>
      </c>
      <c r="BC43" s="372"/>
      <c r="BD43" s="373">
        <v>48.757675400460947</v>
      </c>
      <c r="BE43" s="372"/>
      <c r="BF43" s="373">
        <v>39.870854815801422</v>
      </c>
      <c r="BG43" s="372"/>
      <c r="BH43" s="373">
        <v>33.625392099741347</v>
      </c>
      <c r="BI43" s="372"/>
      <c r="BJ43" s="373">
        <v>25.657886060053915</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387.06144292317219</v>
      </c>
      <c r="G44" s="372"/>
      <c r="H44" s="373">
        <v>402.21593484922585</v>
      </c>
      <c r="I44" s="372"/>
      <c r="J44" s="373">
        <v>384.47658188300062</v>
      </c>
      <c r="K44" s="372"/>
      <c r="L44" s="373">
        <v>434.61078131030877</v>
      </c>
      <c r="M44" s="372"/>
      <c r="N44" s="373">
        <v>343.92769989977933</v>
      </c>
      <c r="O44" s="372"/>
      <c r="P44" s="373">
        <v>476.58493239095696</v>
      </c>
      <c r="Q44" s="372"/>
      <c r="R44" s="373">
        <v>547.30801754592267</v>
      </c>
      <c r="S44" s="372"/>
      <c r="T44" s="373">
        <v>426.23532850525982</v>
      </c>
      <c r="U44" s="372"/>
      <c r="V44" s="373">
        <v>338.60719612817343</v>
      </c>
      <c r="W44" s="372"/>
      <c r="X44" s="373">
        <v>261.99079823882943</v>
      </c>
      <c r="Y44" s="372"/>
      <c r="Z44" s="373">
        <v>249.39568425139339</v>
      </c>
      <c r="AA44" s="372"/>
      <c r="AB44" s="373">
        <v>198.16657310843161</v>
      </c>
      <c r="AC44" s="372"/>
      <c r="AD44" s="373">
        <v>169.48210211683894</v>
      </c>
      <c r="AE44" s="372"/>
      <c r="AF44" s="373">
        <v>72.430685725255131</v>
      </c>
      <c r="AG44" s="372"/>
      <c r="AH44" s="373">
        <v>89.726875118966191</v>
      </c>
      <c r="AI44" s="372"/>
      <c r="AJ44" s="373">
        <v>87.229987396058348</v>
      </c>
      <c r="AK44" s="372"/>
      <c r="AL44" s="373">
        <v>186.72246979073486</v>
      </c>
      <c r="AM44" s="372"/>
      <c r="AN44" s="373">
        <v>221.5157472694363</v>
      </c>
      <c r="AO44" s="372"/>
      <c r="AP44" s="373">
        <v>136.03543408205766</v>
      </c>
      <c r="AQ44" s="372"/>
      <c r="AR44" s="373">
        <v>65.290098991937626</v>
      </c>
      <c r="AS44" s="372"/>
      <c r="AT44" s="373">
        <v>77.084041392042323</v>
      </c>
      <c r="AU44" s="372"/>
      <c r="AV44" s="373">
        <v>81.245755344709224</v>
      </c>
      <c r="AW44" s="372"/>
      <c r="AX44" s="373">
        <v>58.145974665117251</v>
      </c>
      <c r="AY44" s="372"/>
      <c r="AZ44" s="373">
        <v>46.142312690444086</v>
      </c>
      <c r="BA44" s="372"/>
      <c r="BB44" s="373">
        <v>35.312036168538</v>
      </c>
      <c r="BC44" s="372"/>
      <c r="BD44" s="373">
        <v>50.432307059093979</v>
      </c>
      <c r="BE44" s="372"/>
      <c r="BF44" s="373">
        <v>50.350464314386919</v>
      </c>
      <c r="BG44" s="372"/>
      <c r="BH44" s="373">
        <v>45.769858636061841</v>
      </c>
      <c r="BI44" s="372"/>
      <c r="BJ44" s="373">
        <v>28.223418447153101</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1943.7851076122927</v>
      </c>
      <c r="G45" s="372"/>
      <c r="H45" s="370">
        <v>2062.3152109647503</v>
      </c>
      <c r="I45" s="372"/>
      <c r="J45" s="370">
        <v>1958.8781222623672</v>
      </c>
      <c r="K45" s="372"/>
      <c r="L45" s="370">
        <v>2031.5324793468833</v>
      </c>
      <c r="M45" s="372"/>
      <c r="N45" s="370">
        <v>1133.9349809286107</v>
      </c>
      <c r="O45" s="372"/>
      <c r="P45" s="370">
        <v>1224.5555566120252</v>
      </c>
      <c r="Q45" s="372"/>
      <c r="R45" s="370">
        <v>1763.0285396531972</v>
      </c>
      <c r="S45" s="372"/>
      <c r="T45" s="370">
        <v>1109.1390399917157</v>
      </c>
      <c r="U45" s="372"/>
      <c r="V45" s="370">
        <v>665.28755278510403</v>
      </c>
      <c r="W45" s="372"/>
      <c r="X45" s="370">
        <v>455.138492815245</v>
      </c>
      <c r="Y45" s="372"/>
      <c r="Z45" s="370">
        <v>468.27816948170971</v>
      </c>
      <c r="AA45" s="372"/>
      <c r="AB45" s="370">
        <v>404.38753059392582</v>
      </c>
      <c r="AC45" s="372"/>
      <c r="AD45" s="370">
        <v>394.50272678450648</v>
      </c>
      <c r="AE45" s="372"/>
      <c r="AF45" s="370">
        <v>288.70614205730465</v>
      </c>
      <c r="AG45" s="372"/>
      <c r="AH45" s="370">
        <v>266.22786989312067</v>
      </c>
      <c r="AI45" s="372"/>
      <c r="AJ45" s="370">
        <v>458.56859933451807</v>
      </c>
      <c r="AK45" s="372"/>
      <c r="AL45" s="370">
        <v>416.99911846042636</v>
      </c>
      <c r="AM45" s="372"/>
      <c r="AN45" s="370">
        <v>341.36427206448968</v>
      </c>
      <c r="AO45" s="372"/>
      <c r="AP45" s="370">
        <v>363.06165967168698</v>
      </c>
      <c r="AQ45" s="372"/>
      <c r="AR45" s="370">
        <v>83.07436823100123</v>
      </c>
      <c r="AS45" s="372"/>
      <c r="AT45" s="370">
        <v>113.24974083355335</v>
      </c>
      <c r="AU45" s="372"/>
      <c r="AV45" s="370">
        <v>153.05327870474645</v>
      </c>
      <c r="AW45" s="372"/>
      <c r="AX45" s="370">
        <v>121.34140897617378</v>
      </c>
      <c r="AY45" s="372"/>
      <c r="AZ45" s="370">
        <v>81.11071542963974</v>
      </c>
      <c r="BA45" s="372"/>
      <c r="BB45" s="370">
        <v>75.091476788118101</v>
      </c>
      <c r="BC45" s="372"/>
      <c r="BD45" s="370">
        <v>85.998823524364695</v>
      </c>
      <c r="BE45" s="372"/>
      <c r="BF45" s="370">
        <v>93.036711197271629</v>
      </c>
      <c r="BG45" s="372"/>
      <c r="BH45" s="370">
        <v>88.018053355389853</v>
      </c>
      <c r="BI45" s="372"/>
      <c r="BJ45" s="370">
        <v>78.010728729557641</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1063.3177649802867</v>
      </c>
      <c r="G46" s="372"/>
      <c r="H46" s="373">
        <v>1085.9893697656294</v>
      </c>
      <c r="I46" s="372"/>
      <c r="J46" s="373">
        <v>1098.3307076080259</v>
      </c>
      <c r="K46" s="372"/>
      <c r="L46" s="373">
        <v>1145.857587816862</v>
      </c>
      <c r="M46" s="372"/>
      <c r="N46" s="373">
        <v>515.04450509565299</v>
      </c>
      <c r="O46" s="372"/>
      <c r="P46" s="373">
        <v>545.83208807102994</v>
      </c>
      <c r="Q46" s="372"/>
      <c r="R46" s="373">
        <v>535.7951444719597</v>
      </c>
      <c r="S46" s="372"/>
      <c r="T46" s="373">
        <v>497.13451605091842</v>
      </c>
      <c r="U46" s="372"/>
      <c r="V46" s="373">
        <v>173.14391008441595</v>
      </c>
      <c r="W46" s="372"/>
      <c r="X46" s="373">
        <v>150.61924049177742</v>
      </c>
      <c r="Y46" s="372"/>
      <c r="Z46" s="373">
        <v>149.25261469506398</v>
      </c>
      <c r="AA46" s="372"/>
      <c r="AB46" s="373">
        <v>131.80092037598132</v>
      </c>
      <c r="AC46" s="372"/>
      <c r="AD46" s="373">
        <v>130.24369068134513</v>
      </c>
      <c r="AE46" s="372"/>
      <c r="AF46" s="373">
        <v>136.32187140040006</v>
      </c>
      <c r="AG46" s="372"/>
      <c r="AH46" s="373">
        <v>134.81725041433552</v>
      </c>
      <c r="AI46" s="372"/>
      <c r="AJ46" s="373">
        <v>73.661270871085236</v>
      </c>
      <c r="AK46" s="372"/>
      <c r="AL46" s="373">
        <v>59.86282764737448</v>
      </c>
      <c r="AM46" s="372"/>
      <c r="AN46" s="373">
        <v>46.908471118260316</v>
      </c>
      <c r="AO46" s="372"/>
      <c r="AP46" s="373">
        <v>33.764918238699742</v>
      </c>
      <c r="AQ46" s="372"/>
      <c r="AR46" s="373">
        <v>30.413015286485408</v>
      </c>
      <c r="AS46" s="372"/>
      <c r="AT46" s="373">
        <v>38.198141773863561</v>
      </c>
      <c r="AU46" s="372"/>
      <c r="AV46" s="373">
        <v>28.740423072233998</v>
      </c>
      <c r="AW46" s="372"/>
      <c r="AX46" s="373">
        <v>28.158479107273905</v>
      </c>
      <c r="AY46" s="372"/>
      <c r="AZ46" s="373">
        <v>24.861789415701153</v>
      </c>
      <c r="BA46" s="372"/>
      <c r="BB46" s="373">
        <v>23.438485671838308</v>
      </c>
      <c r="BC46" s="372"/>
      <c r="BD46" s="373">
        <v>26.297850942209561</v>
      </c>
      <c r="BE46" s="372"/>
      <c r="BF46" s="373">
        <v>26.532933287792087</v>
      </c>
      <c r="BG46" s="372"/>
      <c r="BH46" s="373">
        <v>26.499123059384328</v>
      </c>
      <c r="BI46" s="372"/>
      <c r="BJ46" s="373">
        <v>19.147842621809104</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106.83822622197569</v>
      </c>
      <c r="G47" s="372"/>
      <c r="H47" s="373">
        <v>91.8134677868876</v>
      </c>
      <c r="I47" s="372"/>
      <c r="J47" s="373">
        <v>55.509853188275486</v>
      </c>
      <c r="K47" s="372"/>
      <c r="L47" s="373">
        <v>76.108392930794338</v>
      </c>
      <c r="M47" s="372"/>
      <c r="N47" s="373">
        <v>17.789050444640274</v>
      </c>
      <c r="O47" s="372"/>
      <c r="P47" s="373">
        <v>2.1544433759816783</v>
      </c>
      <c r="Q47" s="372"/>
      <c r="R47" s="373">
        <v>49.415373271557371</v>
      </c>
      <c r="S47" s="372"/>
      <c r="T47" s="373">
        <v>53.671794364693966</v>
      </c>
      <c r="U47" s="372"/>
      <c r="V47" s="373">
        <v>40.554634191846134</v>
      </c>
      <c r="W47" s="372"/>
      <c r="X47" s="373">
        <v>16.092418531558394</v>
      </c>
      <c r="Y47" s="372"/>
      <c r="Z47" s="373">
        <v>1.8392946134265367</v>
      </c>
      <c r="AA47" s="372"/>
      <c r="AB47" s="373">
        <v>55.630651134524278</v>
      </c>
      <c r="AC47" s="372"/>
      <c r="AD47" s="373">
        <v>59.362006156037566</v>
      </c>
      <c r="AE47" s="372"/>
      <c r="AF47" s="373">
        <v>63.215064393053048</v>
      </c>
      <c r="AG47" s="372"/>
      <c r="AH47" s="373">
        <v>57.953811476190261</v>
      </c>
      <c r="AI47" s="372"/>
      <c r="AJ47" s="373">
        <v>61.00421888478833</v>
      </c>
      <c r="AK47" s="372"/>
      <c r="AL47" s="373">
        <v>54.117184631104386</v>
      </c>
      <c r="AM47" s="372"/>
      <c r="AN47" s="373">
        <v>18.936777990631569</v>
      </c>
      <c r="AO47" s="372"/>
      <c r="AP47" s="373">
        <v>29.746246288935385</v>
      </c>
      <c r="AQ47" s="372"/>
      <c r="AR47" s="373">
        <v>34.540341252026153</v>
      </c>
      <c r="AS47" s="372"/>
      <c r="AT47" s="373">
        <v>52.033918205163147</v>
      </c>
      <c r="AU47" s="372"/>
      <c r="AV47" s="373">
        <v>43.441548130365994</v>
      </c>
      <c r="AW47" s="372"/>
      <c r="AX47" s="373">
        <v>42.811885354587609</v>
      </c>
      <c r="AY47" s="372"/>
      <c r="AZ47" s="373">
        <v>24.83600991729072</v>
      </c>
      <c r="BA47" s="372"/>
      <c r="BB47" s="373">
        <v>36.942614276733579</v>
      </c>
      <c r="BC47" s="372"/>
      <c r="BD47" s="373">
        <v>37.393967362055513</v>
      </c>
      <c r="BE47" s="372"/>
      <c r="BF47" s="373">
        <v>42.210355848973286</v>
      </c>
      <c r="BG47" s="372"/>
      <c r="BH47" s="373">
        <v>41.841198825113786</v>
      </c>
      <c r="BI47" s="372"/>
      <c r="BJ47" s="373">
        <v>42.927378993765203</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10.611633510425012</v>
      </c>
      <c r="G48" s="372"/>
      <c r="H48" s="373">
        <v>11.571846128855121</v>
      </c>
      <c r="I48" s="372"/>
      <c r="J48" s="373">
        <v>10.459693144102355</v>
      </c>
      <c r="K48" s="372"/>
      <c r="L48" s="373">
        <v>9.320589728671262</v>
      </c>
      <c r="M48" s="372"/>
      <c r="N48" s="373">
        <v>9.6046059223529809</v>
      </c>
      <c r="O48" s="372"/>
      <c r="P48" s="373">
        <v>12.069016903826542</v>
      </c>
      <c r="Q48" s="372"/>
      <c r="R48" s="373">
        <v>12.333304171509907</v>
      </c>
      <c r="S48" s="372"/>
      <c r="T48" s="373">
        <v>13.246056087920106</v>
      </c>
      <c r="U48" s="372"/>
      <c r="V48" s="373">
        <v>12.977478224830159</v>
      </c>
      <c r="W48" s="372"/>
      <c r="X48" s="373">
        <v>10.126565799940746</v>
      </c>
      <c r="Y48" s="372"/>
      <c r="Z48" s="373">
        <v>2.4161696311716936</v>
      </c>
      <c r="AA48" s="372"/>
      <c r="AB48" s="373">
        <v>2.6577427281828196</v>
      </c>
      <c r="AC48" s="372"/>
      <c r="AD48" s="373">
        <v>2.5281306708166391</v>
      </c>
      <c r="AE48" s="372"/>
      <c r="AF48" s="373">
        <v>2.5061594380125123</v>
      </c>
      <c r="AG48" s="372"/>
      <c r="AH48" s="373">
        <v>2.0786621566869807</v>
      </c>
      <c r="AI48" s="372"/>
      <c r="AJ48" s="373">
        <v>1.6784802087220485</v>
      </c>
      <c r="AK48" s="372"/>
      <c r="AL48" s="373">
        <v>1.7245363113649836</v>
      </c>
      <c r="AM48" s="372"/>
      <c r="AN48" s="373">
        <v>1.5882562283047563</v>
      </c>
      <c r="AO48" s="372"/>
      <c r="AP48" s="373">
        <v>1.5138168690380907</v>
      </c>
      <c r="AQ48" s="372"/>
      <c r="AR48" s="373">
        <v>1.5299693573249</v>
      </c>
      <c r="AS48" s="372"/>
      <c r="AT48" s="373">
        <v>1.7951180761462395</v>
      </c>
      <c r="AU48" s="372"/>
      <c r="AV48" s="373">
        <v>1.9216266419530899</v>
      </c>
      <c r="AW48" s="372"/>
      <c r="AX48" s="373">
        <v>2.0609418146762812</v>
      </c>
      <c r="AY48" s="372"/>
      <c r="AZ48" s="373">
        <v>2.3047723383358907</v>
      </c>
      <c r="BA48" s="372"/>
      <c r="BB48" s="373">
        <v>2.2927077169198973</v>
      </c>
      <c r="BC48" s="372"/>
      <c r="BD48" s="373">
        <v>0.95026006640171123</v>
      </c>
      <c r="BE48" s="372"/>
      <c r="BF48" s="373">
        <v>0.95311559731550655</v>
      </c>
      <c r="BG48" s="372"/>
      <c r="BH48" s="373">
        <v>1.6528860649363257</v>
      </c>
      <c r="BI48" s="372"/>
      <c r="BJ48" s="373">
        <v>1.9926643473116685</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719.10411608383856</v>
      </c>
      <c r="G49" s="372"/>
      <c r="H49" s="373">
        <v>829.17883428962887</v>
      </c>
      <c r="I49" s="372"/>
      <c r="J49" s="373">
        <v>749.70272894901234</v>
      </c>
      <c r="K49" s="372"/>
      <c r="L49" s="373">
        <v>756.51628794813371</v>
      </c>
      <c r="M49" s="372"/>
      <c r="N49" s="373">
        <v>553.23831457597589</v>
      </c>
      <c r="O49" s="372"/>
      <c r="P49" s="373">
        <v>616.45941842306149</v>
      </c>
      <c r="Q49" s="372"/>
      <c r="R49" s="406">
        <v>1127.9100986564426</v>
      </c>
      <c r="S49" s="372" t="s">
        <v>358</v>
      </c>
      <c r="T49" s="373">
        <v>515.58737913304356</v>
      </c>
      <c r="U49" s="372"/>
      <c r="V49" s="373">
        <v>415.77695320476624</v>
      </c>
      <c r="W49" s="372"/>
      <c r="X49" s="373">
        <v>261.09643056885113</v>
      </c>
      <c r="Y49" s="372"/>
      <c r="Z49" s="373">
        <v>301.10862856554479</v>
      </c>
      <c r="AA49" s="372"/>
      <c r="AB49" s="373">
        <v>203.29410260865299</v>
      </c>
      <c r="AC49" s="372"/>
      <c r="AD49" s="373">
        <v>192.99095870661486</v>
      </c>
      <c r="AE49" s="372"/>
      <c r="AF49" s="373">
        <v>80.170941538597376</v>
      </c>
      <c r="AG49" s="372"/>
      <c r="AH49" s="373">
        <v>63.545040750155771</v>
      </c>
      <c r="AI49" s="372"/>
      <c r="AJ49" s="406">
        <v>315.31118306402209</v>
      </c>
      <c r="AK49" s="372" t="s">
        <v>358</v>
      </c>
      <c r="AL49" s="373">
        <v>295.37929324525885</v>
      </c>
      <c r="AM49" s="372"/>
      <c r="AN49" s="373">
        <v>268.87351554507768</v>
      </c>
      <c r="AO49" s="372"/>
      <c r="AP49" s="373">
        <v>293.3444401811276</v>
      </c>
      <c r="AQ49" s="372"/>
      <c r="AR49" s="373">
        <v>12.039394529932045</v>
      </c>
      <c r="AS49" s="372"/>
      <c r="AT49" s="373">
        <v>16.202022361554373</v>
      </c>
      <c r="AU49" s="372"/>
      <c r="AV49" s="406">
        <v>74.792110452456342</v>
      </c>
      <c r="AW49" s="372" t="s">
        <v>358</v>
      </c>
      <c r="AX49" s="373">
        <v>44.176739201279752</v>
      </c>
      <c r="AY49" s="372"/>
      <c r="AZ49" s="373">
        <v>25.84915665560186</v>
      </c>
      <c r="BA49" s="372"/>
      <c r="BB49" s="373">
        <v>9.362782687854823</v>
      </c>
      <c r="BC49" s="372"/>
      <c r="BD49" s="373">
        <v>17.058589824293044</v>
      </c>
      <c r="BE49" s="372"/>
      <c r="BF49" s="373">
        <v>19.721536388823566</v>
      </c>
      <c r="BG49" s="372"/>
      <c r="BH49" s="373">
        <v>14.743512017497824</v>
      </c>
      <c r="BI49" s="372"/>
      <c r="BJ49" s="373">
        <v>12.087330647501384</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43.913366815766629</v>
      </c>
      <c r="G50" s="372"/>
      <c r="H50" s="373">
        <v>43.761692993749541</v>
      </c>
      <c r="I50" s="372"/>
      <c r="J50" s="373">
        <v>44.875139372951075</v>
      </c>
      <c r="K50" s="372"/>
      <c r="L50" s="373">
        <v>43.7296209224221</v>
      </c>
      <c r="M50" s="372"/>
      <c r="N50" s="373">
        <v>38.258504889988544</v>
      </c>
      <c r="O50" s="372"/>
      <c r="P50" s="373">
        <v>48.040589838125555</v>
      </c>
      <c r="Q50" s="372"/>
      <c r="R50" s="373">
        <v>37.574619081727626</v>
      </c>
      <c r="S50" s="372"/>
      <c r="T50" s="373">
        <v>29.49929435513948</v>
      </c>
      <c r="U50" s="372"/>
      <c r="V50" s="373">
        <v>22.834577079245463</v>
      </c>
      <c r="W50" s="372"/>
      <c r="X50" s="373">
        <v>17.203837423117292</v>
      </c>
      <c r="Y50" s="372"/>
      <c r="Z50" s="373">
        <v>13.661461976502668</v>
      </c>
      <c r="AA50" s="372"/>
      <c r="AB50" s="373">
        <v>11.004113746584402</v>
      </c>
      <c r="AC50" s="372"/>
      <c r="AD50" s="373">
        <v>9.3779405696922584</v>
      </c>
      <c r="AE50" s="372"/>
      <c r="AF50" s="373">
        <v>6.4921052872416833</v>
      </c>
      <c r="AG50" s="372"/>
      <c r="AH50" s="373">
        <v>7.8331050957521633</v>
      </c>
      <c r="AI50" s="372"/>
      <c r="AJ50" s="373">
        <v>6.9134463059003437</v>
      </c>
      <c r="AK50" s="372"/>
      <c r="AL50" s="373">
        <v>5.9152766253236608</v>
      </c>
      <c r="AM50" s="372"/>
      <c r="AN50" s="373">
        <v>5.0572511822153672</v>
      </c>
      <c r="AO50" s="372"/>
      <c r="AP50" s="373">
        <v>4.6922380938861403</v>
      </c>
      <c r="AQ50" s="372"/>
      <c r="AR50" s="373">
        <v>4.5516478052327356</v>
      </c>
      <c r="AS50" s="372"/>
      <c r="AT50" s="373">
        <v>5.0205404168260381</v>
      </c>
      <c r="AU50" s="372"/>
      <c r="AV50" s="373">
        <v>4.1575704077370235</v>
      </c>
      <c r="AW50" s="372"/>
      <c r="AX50" s="373">
        <v>4.1333634983562213</v>
      </c>
      <c r="AY50" s="372"/>
      <c r="AZ50" s="373">
        <v>3.2589871027101109</v>
      </c>
      <c r="BA50" s="372"/>
      <c r="BB50" s="373">
        <v>3.054886434771491</v>
      </c>
      <c r="BC50" s="372"/>
      <c r="BD50" s="373">
        <v>4.2981553294048691</v>
      </c>
      <c r="BE50" s="372"/>
      <c r="BF50" s="373">
        <v>3.6187700743671849</v>
      </c>
      <c r="BG50" s="372"/>
      <c r="BH50" s="373">
        <v>3.2813333884575999</v>
      </c>
      <c r="BI50" s="372"/>
      <c r="BJ50" s="373">
        <v>1.8555121191702777</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137.34021394284389</v>
      </c>
      <c r="G51" s="372"/>
      <c r="H51" s="370">
        <v>144.26563128307987</v>
      </c>
      <c r="I51" s="372"/>
      <c r="J51" s="370">
        <v>145.51870706939104</v>
      </c>
      <c r="K51" s="372"/>
      <c r="L51" s="370">
        <v>141.56150271270144</v>
      </c>
      <c r="M51" s="372"/>
      <c r="N51" s="370">
        <v>125.02885427873431</v>
      </c>
      <c r="O51" s="372"/>
      <c r="P51" s="370">
        <v>153.3479538986843</v>
      </c>
      <c r="Q51" s="372"/>
      <c r="R51" s="370">
        <v>159.89277536865262</v>
      </c>
      <c r="S51" s="372"/>
      <c r="T51" s="370">
        <v>119.11633676963827</v>
      </c>
      <c r="U51" s="372"/>
      <c r="V51" s="370">
        <v>94.014793535615823</v>
      </c>
      <c r="W51" s="372"/>
      <c r="X51" s="370">
        <v>71.90374441249196</v>
      </c>
      <c r="Y51" s="372"/>
      <c r="Z51" s="370">
        <v>61.736923910550011</v>
      </c>
      <c r="AA51" s="372"/>
      <c r="AB51" s="370">
        <v>48.397128280391918</v>
      </c>
      <c r="AC51" s="372"/>
      <c r="AD51" s="370">
        <v>44.01529738236141</v>
      </c>
      <c r="AE51" s="372"/>
      <c r="AF51" s="370">
        <v>33.70488875738868</v>
      </c>
      <c r="AG51" s="372"/>
      <c r="AH51" s="370">
        <v>36.644282447594705</v>
      </c>
      <c r="AI51" s="372"/>
      <c r="AJ51" s="370">
        <v>30.991716607929504</v>
      </c>
      <c r="AK51" s="372"/>
      <c r="AL51" s="370">
        <v>30.087236981236039</v>
      </c>
      <c r="AM51" s="372"/>
      <c r="AN51" s="370">
        <v>74.008058814677582</v>
      </c>
      <c r="AO51" s="372"/>
      <c r="AP51" s="370">
        <v>24.678161426807705</v>
      </c>
      <c r="AQ51" s="372"/>
      <c r="AR51" s="370">
        <v>24.994420662245979</v>
      </c>
      <c r="AS51" s="372"/>
      <c r="AT51" s="370">
        <v>27.470798057338207</v>
      </c>
      <c r="AU51" s="372"/>
      <c r="AV51" s="370">
        <v>22.728278441205262</v>
      </c>
      <c r="AW51" s="372"/>
      <c r="AX51" s="370">
        <v>23.426260709185502</v>
      </c>
      <c r="AY51" s="372"/>
      <c r="AZ51" s="370">
        <v>18.122503437735144</v>
      </c>
      <c r="BA51" s="372"/>
      <c r="BB51" s="370">
        <v>16.643031898751275</v>
      </c>
      <c r="BC51" s="372"/>
      <c r="BD51" s="370">
        <v>23.809212191404779</v>
      </c>
      <c r="BE51" s="372"/>
      <c r="BF51" s="370">
        <v>19.656522945710467</v>
      </c>
      <c r="BG51" s="372"/>
      <c r="BH51" s="370">
        <v>19.668048430425412</v>
      </c>
      <c r="BI51" s="372"/>
      <c r="BJ51" s="370">
        <v>11.59407409024519</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93.280142259098881</v>
      </c>
      <c r="G52" s="372"/>
      <c r="H52" s="370">
        <v>94.404701410432438</v>
      </c>
      <c r="I52" s="372"/>
      <c r="J52" s="370">
        <v>95.924695895686142</v>
      </c>
      <c r="K52" s="372"/>
      <c r="L52" s="370">
        <v>98.557341274591138</v>
      </c>
      <c r="M52" s="372"/>
      <c r="N52" s="370">
        <v>87.288076943649344</v>
      </c>
      <c r="O52" s="372"/>
      <c r="P52" s="370">
        <v>118.1250081483274</v>
      </c>
      <c r="Q52" s="372"/>
      <c r="R52" s="370">
        <v>108.01972955974253</v>
      </c>
      <c r="S52" s="372"/>
      <c r="T52" s="370">
        <v>73.734526800312409</v>
      </c>
      <c r="U52" s="372"/>
      <c r="V52" s="370">
        <v>58.348019319316684</v>
      </c>
      <c r="W52" s="372"/>
      <c r="X52" s="370">
        <v>45.342087088293191</v>
      </c>
      <c r="Y52" s="372"/>
      <c r="Z52" s="370">
        <v>39.94527420349705</v>
      </c>
      <c r="AA52" s="372"/>
      <c r="AB52" s="370">
        <v>33.125448537961844</v>
      </c>
      <c r="AC52" s="372"/>
      <c r="AD52" s="370">
        <v>31.136924579597142</v>
      </c>
      <c r="AE52" s="372"/>
      <c r="AF52" s="370">
        <v>549.63852831205429</v>
      </c>
      <c r="AG52" s="372"/>
      <c r="AH52" s="370">
        <v>130.43499106786368</v>
      </c>
      <c r="AI52" s="372"/>
      <c r="AJ52" s="370">
        <v>38.890356332921186</v>
      </c>
      <c r="AK52" s="372"/>
      <c r="AL52" s="370">
        <v>23.618849176208343</v>
      </c>
      <c r="AM52" s="372"/>
      <c r="AN52" s="370">
        <v>20.058361492811144</v>
      </c>
      <c r="AO52" s="372"/>
      <c r="AP52" s="370">
        <v>18.791687098390575</v>
      </c>
      <c r="AQ52" s="372"/>
      <c r="AR52" s="370">
        <v>18.65818541742485</v>
      </c>
      <c r="AS52" s="372"/>
      <c r="AT52" s="370">
        <v>31.234279515474142</v>
      </c>
      <c r="AU52" s="372"/>
      <c r="AV52" s="370">
        <v>18.828467834085163</v>
      </c>
      <c r="AW52" s="372"/>
      <c r="AX52" s="370">
        <v>19.559910337283661</v>
      </c>
      <c r="AY52" s="372"/>
      <c r="AZ52" s="370">
        <v>15.48819322523905</v>
      </c>
      <c r="BA52" s="372"/>
      <c r="BB52" s="370">
        <v>11.905412087163192</v>
      </c>
      <c r="BC52" s="372"/>
      <c r="BD52" s="370">
        <v>16.796670913349249</v>
      </c>
      <c r="BE52" s="372"/>
      <c r="BF52" s="370">
        <v>17.52763839006883</v>
      </c>
      <c r="BG52" s="372"/>
      <c r="BH52" s="370">
        <v>17.056479379865607</v>
      </c>
      <c r="BI52" s="372"/>
      <c r="BJ52" s="370">
        <v>10.243993773066755</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13.574625565831003</v>
      </c>
      <c r="G54" s="372"/>
      <c r="H54" s="373">
        <v>15.512201719321633</v>
      </c>
      <c r="I54" s="372"/>
      <c r="J54" s="373">
        <v>14.410373028877363</v>
      </c>
      <c r="K54" s="372"/>
      <c r="L54" s="373">
        <v>13.964741913429169</v>
      </c>
      <c r="M54" s="372"/>
      <c r="N54" s="373">
        <v>13.902458080025827</v>
      </c>
      <c r="O54" s="372"/>
      <c r="P54" s="373">
        <v>20.155710300135627</v>
      </c>
      <c r="Q54" s="372"/>
      <c r="R54" s="373">
        <v>14.525416258825345</v>
      </c>
      <c r="S54" s="372"/>
      <c r="T54" s="373">
        <v>11.97741381405508</v>
      </c>
      <c r="U54" s="372"/>
      <c r="V54" s="373">
        <v>10.128370303880761</v>
      </c>
      <c r="W54" s="372"/>
      <c r="X54" s="373">
        <v>8.6185300992743876</v>
      </c>
      <c r="Y54" s="372"/>
      <c r="Z54" s="373">
        <v>6.4633094983490622</v>
      </c>
      <c r="AA54" s="372"/>
      <c r="AB54" s="373">
        <v>6.3357133068369125</v>
      </c>
      <c r="AC54" s="372"/>
      <c r="AD54" s="373">
        <v>5.0403041718001793</v>
      </c>
      <c r="AE54" s="372"/>
      <c r="AF54" s="373">
        <v>378.11032620040214</v>
      </c>
      <c r="AG54" s="372"/>
      <c r="AH54" s="373">
        <v>4.1392388522798251</v>
      </c>
      <c r="AI54" s="372"/>
      <c r="AJ54" s="373">
        <v>3.3943306024896116</v>
      </c>
      <c r="AK54" s="372"/>
      <c r="AL54" s="373">
        <v>3.1675218208547666</v>
      </c>
      <c r="AM54" s="372"/>
      <c r="AN54" s="373">
        <v>2.5106593251074005</v>
      </c>
      <c r="AO54" s="372"/>
      <c r="AP54" s="373">
        <v>2.232639743321339</v>
      </c>
      <c r="AQ54" s="372"/>
      <c r="AR54" s="373">
        <v>2.2735834050515225</v>
      </c>
      <c r="AS54" s="372"/>
      <c r="AT54" s="373">
        <v>2.3464744973217404</v>
      </c>
      <c r="AU54" s="372"/>
      <c r="AV54" s="373">
        <v>1.9730186212580336</v>
      </c>
      <c r="AW54" s="372"/>
      <c r="AX54" s="373">
        <v>1.9391706374624438</v>
      </c>
      <c r="AY54" s="372"/>
      <c r="AZ54" s="373">
        <v>1.5960457446837732</v>
      </c>
      <c r="BA54" s="372"/>
      <c r="BB54" s="373">
        <v>1.0887002108682891</v>
      </c>
      <c r="BC54" s="372"/>
      <c r="BD54" s="373">
        <v>1.5532968524118334</v>
      </c>
      <c r="BE54" s="372"/>
      <c r="BF54" s="373">
        <v>1.6880242332597966</v>
      </c>
      <c r="BG54" s="372"/>
      <c r="BH54" s="373">
        <v>1.7400063707036346</v>
      </c>
      <c r="BI54" s="372"/>
      <c r="BJ54" s="373">
        <v>0.97344529274233538</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13.879127024530533</v>
      </c>
      <c r="G55" s="372"/>
      <c r="H55" s="373">
        <v>12.948469707824193</v>
      </c>
      <c r="I55" s="372"/>
      <c r="J55" s="373">
        <v>13.239407782468191</v>
      </c>
      <c r="K55" s="372"/>
      <c r="L55" s="373">
        <v>12.946944609380484</v>
      </c>
      <c r="M55" s="372"/>
      <c r="N55" s="373">
        <v>11.903270119906162</v>
      </c>
      <c r="O55" s="372"/>
      <c r="P55" s="373">
        <v>15.348025372692421</v>
      </c>
      <c r="Q55" s="372"/>
      <c r="R55" s="373">
        <v>12.262198394572666</v>
      </c>
      <c r="S55" s="372"/>
      <c r="T55" s="373">
        <v>8.7222119803927161</v>
      </c>
      <c r="U55" s="372"/>
      <c r="V55" s="373">
        <v>6.03343393203658</v>
      </c>
      <c r="W55" s="372"/>
      <c r="X55" s="373">
        <v>4.2776361327467622</v>
      </c>
      <c r="Y55" s="372"/>
      <c r="Z55" s="373">
        <v>3.3451569331399309</v>
      </c>
      <c r="AA55" s="372"/>
      <c r="AB55" s="373">
        <v>2.7371138207309134</v>
      </c>
      <c r="AC55" s="372"/>
      <c r="AD55" s="373">
        <v>3.2117043331079649</v>
      </c>
      <c r="AE55" s="372"/>
      <c r="AF55" s="373">
        <v>1.64052776859184</v>
      </c>
      <c r="AG55" s="372"/>
      <c r="AH55" s="373">
        <v>2.3426910610453344</v>
      </c>
      <c r="AI55" s="372"/>
      <c r="AJ55" s="373">
        <v>2.22739472557378</v>
      </c>
      <c r="AK55" s="372"/>
      <c r="AL55" s="373">
        <v>1.7530495634119576</v>
      </c>
      <c r="AM55" s="372"/>
      <c r="AN55" s="373">
        <v>1.2475674696258938</v>
      </c>
      <c r="AO55" s="372"/>
      <c r="AP55" s="373">
        <v>1.0814232796730745</v>
      </c>
      <c r="AQ55" s="372"/>
      <c r="AR55" s="373">
        <v>1.0618588138429839</v>
      </c>
      <c r="AS55" s="372"/>
      <c r="AT55" s="373">
        <v>1.1750495366183278</v>
      </c>
      <c r="AU55" s="372"/>
      <c r="AV55" s="373">
        <v>0.99531008688754519</v>
      </c>
      <c r="AW55" s="372"/>
      <c r="AX55" s="373">
        <v>1.0211947092453659</v>
      </c>
      <c r="AY55" s="372"/>
      <c r="AZ55" s="373">
        <v>0.83794786842174085</v>
      </c>
      <c r="BA55" s="372"/>
      <c r="BB55" s="373">
        <v>0.69073612573740428</v>
      </c>
      <c r="BC55" s="372"/>
      <c r="BD55" s="373">
        <v>0.97844899759918236</v>
      </c>
      <c r="BE55" s="372"/>
      <c r="BF55" s="373">
        <v>0.96887572776305653</v>
      </c>
      <c r="BG55" s="372"/>
      <c r="BH55" s="373">
        <v>1.0269777730811944</v>
      </c>
      <c r="BI55" s="372"/>
      <c r="BJ55" s="373">
        <v>0.63159468440711497</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39.919781238344271</v>
      </c>
      <c r="G56" s="372"/>
      <c r="H56" s="376">
        <v>37.685171661354723</v>
      </c>
      <c r="I56" s="372"/>
      <c r="J56" s="376">
        <v>40.063580403999353</v>
      </c>
      <c r="K56" s="372"/>
      <c r="L56" s="376">
        <v>42.132224518914676</v>
      </c>
      <c r="M56" s="372"/>
      <c r="N56" s="376">
        <v>35.65606230477691</v>
      </c>
      <c r="O56" s="372"/>
      <c r="P56" s="376">
        <v>46.153750118387507</v>
      </c>
      <c r="Q56" s="372"/>
      <c r="R56" s="376">
        <v>42.208114788544684</v>
      </c>
      <c r="S56" s="372"/>
      <c r="T56" s="376">
        <v>29.464765234044361</v>
      </c>
      <c r="U56" s="372"/>
      <c r="V56" s="376">
        <v>20.587774209303095</v>
      </c>
      <c r="W56" s="372"/>
      <c r="X56" s="376">
        <v>15.251144549723797</v>
      </c>
      <c r="Y56" s="372"/>
      <c r="Z56" s="376">
        <v>13.256665832741888</v>
      </c>
      <c r="AA56" s="372"/>
      <c r="AB56" s="376">
        <v>9.4315423854370533</v>
      </c>
      <c r="AC56" s="372"/>
      <c r="AD56" s="376">
        <v>8.1144089126812293</v>
      </c>
      <c r="AE56" s="372"/>
      <c r="AF56" s="376">
        <v>52.822634498306279</v>
      </c>
      <c r="AG56" s="372"/>
      <c r="AH56" s="376">
        <v>47.248806687824782</v>
      </c>
      <c r="AI56" s="372"/>
      <c r="AJ56" s="376">
        <v>7.9368257706187526</v>
      </c>
      <c r="AK56" s="372"/>
      <c r="AL56" s="376">
        <v>6.612357699595055</v>
      </c>
      <c r="AM56" s="372"/>
      <c r="AN56" s="376">
        <v>5.6094539840190594</v>
      </c>
      <c r="AO56" s="372"/>
      <c r="AP56" s="376">
        <v>5.1819968376520542</v>
      </c>
      <c r="AQ56" s="372"/>
      <c r="AR56" s="376">
        <v>5.2296669033750325</v>
      </c>
      <c r="AS56" s="372"/>
      <c r="AT56" s="376">
        <v>5.8823890174466085</v>
      </c>
      <c r="AU56" s="372"/>
      <c r="AV56" s="376">
        <v>3.2423050142189695</v>
      </c>
      <c r="AW56" s="372"/>
      <c r="AX56" s="376">
        <v>3.2872208821941276</v>
      </c>
      <c r="AY56" s="372"/>
      <c r="AZ56" s="376">
        <v>2.5223681140718628</v>
      </c>
      <c r="BA56" s="372"/>
      <c r="BB56" s="376">
        <v>2.3571155543762363</v>
      </c>
      <c r="BC56" s="372"/>
      <c r="BD56" s="376">
        <v>3.2527731680800733</v>
      </c>
      <c r="BE56" s="372"/>
      <c r="BF56" s="376">
        <v>2.5687114097312893</v>
      </c>
      <c r="BG56" s="372"/>
      <c r="BH56" s="376">
        <v>2.3831571774318947</v>
      </c>
      <c r="BI56" s="372"/>
      <c r="BJ56" s="376">
        <v>1.3975408478560671</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25.906608430393071</v>
      </c>
      <c r="G57" s="372"/>
      <c r="H57" s="376">
        <v>28.258858321931882</v>
      </c>
      <c r="I57" s="372"/>
      <c r="J57" s="376">
        <v>28.211334680341231</v>
      </c>
      <c r="K57" s="372"/>
      <c r="L57" s="376">
        <v>29.513430232866806</v>
      </c>
      <c r="M57" s="372"/>
      <c r="N57" s="376">
        <v>25.826286438940436</v>
      </c>
      <c r="O57" s="372"/>
      <c r="P57" s="376">
        <v>36.467522357111839</v>
      </c>
      <c r="Q57" s="372"/>
      <c r="R57" s="376">
        <v>39.024000117799822</v>
      </c>
      <c r="S57" s="372"/>
      <c r="T57" s="376">
        <v>23.570135771820247</v>
      </c>
      <c r="U57" s="372"/>
      <c r="V57" s="376">
        <v>21.598440874096248</v>
      </c>
      <c r="W57" s="372"/>
      <c r="X57" s="376">
        <v>17.194776306548242</v>
      </c>
      <c r="Y57" s="372"/>
      <c r="Z57" s="376">
        <v>16.880141939266167</v>
      </c>
      <c r="AA57" s="372"/>
      <c r="AB57" s="376">
        <v>14.621079024956964</v>
      </c>
      <c r="AC57" s="372"/>
      <c r="AD57" s="376">
        <v>14.770507162007767</v>
      </c>
      <c r="AE57" s="372"/>
      <c r="AF57" s="376">
        <v>117.06503984475404</v>
      </c>
      <c r="AG57" s="372"/>
      <c r="AH57" s="376">
        <v>76.704254466713749</v>
      </c>
      <c r="AI57" s="372"/>
      <c r="AJ57" s="376">
        <v>25.331805234239038</v>
      </c>
      <c r="AK57" s="372"/>
      <c r="AL57" s="376">
        <v>12.085920092346566</v>
      </c>
      <c r="AM57" s="372"/>
      <c r="AN57" s="376">
        <v>10.690680714058789</v>
      </c>
      <c r="AO57" s="372"/>
      <c r="AP57" s="376">
        <v>10.295627237744108</v>
      </c>
      <c r="AQ57" s="372"/>
      <c r="AR57" s="376">
        <v>10.09307629515531</v>
      </c>
      <c r="AS57" s="372"/>
      <c r="AT57" s="376">
        <v>21.830366464087465</v>
      </c>
      <c r="AU57" s="372"/>
      <c r="AV57" s="376">
        <v>12.617834111720615</v>
      </c>
      <c r="AW57" s="372"/>
      <c r="AX57" s="376">
        <v>13.312324108381723</v>
      </c>
      <c r="AY57" s="372"/>
      <c r="AZ57" s="376">
        <v>10.531831498061672</v>
      </c>
      <c r="BA57" s="372"/>
      <c r="BB57" s="376">
        <v>7.7688601961812616</v>
      </c>
      <c r="BC57" s="372"/>
      <c r="BD57" s="376">
        <v>11.01215189525816</v>
      </c>
      <c r="BE57" s="372"/>
      <c r="BF57" s="376">
        <v>12.302027019314689</v>
      </c>
      <c r="BG57" s="372"/>
      <c r="BH57" s="376">
        <v>11.906338058648883</v>
      </c>
      <c r="BI57" s="372"/>
      <c r="BJ57" s="376">
        <v>7.2414129480612379</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74.622425068697424</v>
      </c>
      <c r="G58" s="372"/>
      <c r="H58" s="370">
        <v>68.997184872055854</v>
      </c>
      <c r="I58" s="372"/>
      <c r="J58" s="370">
        <v>75.803518980895632</v>
      </c>
      <c r="K58" s="372"/>
      <c r="L58" s="370">
        <v>77.339676323381568</v>
      </c>
      <c r="M58" s="372"/>
      <c r="N58" s="370">
        <v>72.916330101964832</v>
      </c>
      <c r="O58" s="372"/>
      <c r="P58" s="370">
        <v>89.408902385202381</v>
      </c>
      <c r="Q58" s="372"/>
      <c r="R58" s="370">
        <v>69.064909920473198</v>
      </c>
      <c r="S58" s="372"/>
      <c r="T58" s="370">
        <v>53.520153175898415</v>
      </c>
      <c r="U58" s="372"/>
      <c r="V58" s="370">
        <v>41.774039382889171</v>
      </c>
      <c r="W58" s="372"/>
      <c r="X58" s="370">
        <v>31.834181007340359</v>
      </c>
      <c r="Y58" s="372"/>
      <c r="Z58" s="370">
        <v>26.007898296324704</v>
      </c>
      <c r="AA58" s="372"/>
      <c r="AB58" s="370">
        <v>22.082774730384571</v>
      </c>
      <c r="AC58" s="372"/>
      <c r="AD58" s="370">
        <v>20.357202843363808</v>
      </c>
      <c r="AE58" s="372"/>
      <c r="AF58" s="370">
        <v>21.247431526946535</v>
      </c>
      <c r="AG58" s="372"/>
      <c r="AH58" s="370">
        <v>18.388437581770013</v>
      </c>
      <c r="AI58" s="372"/>
      <c r="AJ58" s="370">
        <v>16.290285217814073</v>
      </c>
      <c r="AK58" s="372"/>
      <c r="AL58" s="370">
        <v>14.406737396722539</v>
      </c>
      <c r="AM58" s="372"/>
      <c r="AN58" s="370">
        <v>12.819971479348483</v>
      </c>
      <c r="AO58" s="372"/>
      <c r="AP58" s="370">
        <v>11.786672749991356</v>
      </c>
      <c r="AQ58" s="372"/>
      <c r="AR58" s="370">
        <v>11.808855984460717</v>
      </c>
      <c r="AS58" s="372"/>
      <c r="AT58" s="370">
        <v>13.21436109104871</v>
      </c>
      <c r="AU58" s="372"/>
      <c r="AV58" s="370">
        <v>11.100761944113378</v>
      </c>
      <c r="AW58" s="372"/>
      <c r="AX58" s="370">
        <v>10.935838234786095</v>
      </c>
      <c r="AY58" s="372"/>
      <c r="AZ58" s="370">
        <v>8.7546910260331323</v>
      </c>
      <c r="BA58" s="372"/>
      <c r="BB58" s="370">
        <v>6.4869595978275605</v>
      </c>
      <c r="BC58" s="372"/>
      <c r="BD58" s="370">
        <v>9.1172260958711231</v>
      </c>
      <c r="BE58" s="372"/>
      <c r="BF58" s="370">
        <v>9.7335949101354018</v>
      </c>
      <c r="BG58" s="372"/>
      <c r="BH58" s="370">
        <v>9.4062938146398096</v>
      </c>
      <c r="BI58" s="372"/>
      <c r="BJ58" s="370">
        <v>5.4110609596404426</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57.672624880094361</v>
      </c>
      <c r="G59" s="372"/>
      <c r="H59" s="373">
        <v>53.671781627310409</v>
      </c>
      <c r="I59" s="372"/>
      <c r="J59" s="373">
        <v>56.217266303250405</v>
      </c>
      <c r="K59" s="372"/>
      <c r="L59" s="373">
        <v>53.937533975298493</v>
      </c>
      <c r="M59" s="372"/>
      <c r="N59" s="373">
        <v>50.389000439262155</v>
      </c>
      <c r="O59" s="372"/>
      <c r="P59" s="373">
        <v>62.522933173049175</v>
      </c>
      <c r="Q59" s="372"/>
      <c r="R59" s="373">
        <v>47.508469506486954</v>
      </c>
      <c r="S59" s="372"/>
      <c r="T59" s="373">
        <v>36.159057668641012</v>
      </c>
      <c r="U59" s="372"/>
      <c r="V59" s="373">
        <v>29.333439131670765</v>
      </c>
      <c r="W59" s="372"/>
      <c r="X59" s="373">
        <v>22.836597958461592</v>
      </c>
      <c r="Y59" s="372"/>
      <c r="Z59" s="373">
        <v>18.631424149910135</v>
      </c>
      <c r="AA59" s="372"/>
      <c r="AB59" s="373">
        <v>14.871755330269497</v>
      </c>
      <c r="AC59" s="372"/>
      <c r="AD59" s="373">
        <v>13.097772062671138</v>
      </c>
      <c r="AE59" s="372"/>
      <c r="AF59" s="373">
        <v>9.1427071113820677</v>
      </c>
      <c r="AG59" s="372"/>
      <c r="AH59" s="373">
        <v>11.186321077444388</v>
      </c>
      <c r="AI59" s="372"/>
      <c r="AJ59" s="373">
        <v>9.8391646237464769</v>
      </c>
      <c r="AK59" s="372"/>
      <c r="AL59" s="373">
        <v>8.5453017993949363</v>
      </c>
      <c r="AM59" s="372"/>
      <c r="AN59" s="373">
        <v>7.5778611418602706</v>
      </c>
      <c r="AO59" s="372"/>
      <c r="AP59" s="373">
        <v>6.8228020237263447</v>
      </c>
      <c r="AQ59" s="372"/>
      <c r="AR59" s="373">
        <v>6.7657689180232961</v>
      </c>
      <c r="AS59" s="372"/>
      <c r="AT59" s="373">
        <v>7.3790162814558116</v>
      </c>
      <c r="AU59" s="372"/>
      <c r="AV59" s="373">
        <v>6.2368572557152353</v>
      </c>
      <c r="AW59" s="372"/>
      <c r="AX59" s="373">
        <v>6.0069758973194833</v>
      </c>
      <c r="AY59" s="372"/>
      <c r="AZ59" s="373">
        <v>4.8128438132310123</v>
      </c>
      <c r="BA59" s="372"/>
      <c r="BB59" s="373">
        <v>4.6403364240854232</v>
      </c>
      <c r="BC59" s="372"/>
      <c r="BD59" s="373">
        <v>6.4799122080569154</v>
      </c>
      <c r="BE59" s="372"/>
      <c r="BF59" s="373">
        <v>5.1786348662230948</v>
      </c>
      <c r="BG59" s="372"/>
      <c r="BH59" s="373">
        <v>4.9101935312734701</v>
      </c>
      <c r="BI59" s="372"/>
      <c r="BJ59" s="373">
        <v>2.8064254460794742</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14.928096192794827</v>
      </c>
      <c r="G60" s="372"/>
      <c r="H60" s="373">
        <v>12.999666794559042</v>
      </c>
      <c r="I60" s="372"/>
      <c r="J60" s="373">
        <v>15.672036161901284</v>
      </c>
      <c r="K60" s="372"/>
      <c r="L60" s="373">
        <v>17.983472973140596</v>
      </c>
      <c r="M60" s="372"/>
      <c r="N60" s="373">
        <v>17.780221890996479</v>
      </c>
      <c r="O60" s="372"/>
      <c r="P60" s="373">
        <v>22.323479569341451</v>
      </c>
      <c r="Q60" s="372"/>
      <c r="R60" s="373">
        <v>18.557413415701358</v>
      </c>
      <c r="S60" s="372"/>
      <c r="T60" s="373">
        <v>15.058573204557367</v>
      </c>
      <c r="U60" s="372"/>
      <c r="V60" s="373">
        <v>9.455471368483753</v>
      </c>
      <c r="W60" s="372"/>
      <c r="X60" s="373">
        <v>6.9559715683758183</v>
      </c>
      <c r="Y60" s="372"/>
      <c r="Z60" s="373">
        <v>5.4273531347385635</v>
      </c>
      <c r="AA60" s="372"/>
      <c r="AB60" s="373">
        <v>4.3673427789503414</v>
      </c>
      <c r="AC60" s="372"/>
      <c r="AD60" s="373">
        <v>3.8523818730908674</v>
      </c>
      <c r="AE60" s="372"/>
      <c r="AF60" s="373">
        <v>2.7279305816681227</v>
      </c>
      <c r="AG60" s="372"/>
      <c r="AH60" s="373">
        <v>3.2195941853142798</v>
      </c>
      <c r="AI60" s="372"/>
      <c r="AJ60" s="373">
        <v>2.8386747594401491</v>
      </c>
      <c r="AK60" s="372"/>
      <c r="AL60" s="373">
        <v>2.5818147647572487</v>
      </c>
      <c r="AM60" s="372"/>
      <c r="AN60" s="373">
        <v>2.0662869423494969</v>
      </c>
      <c r="AO60" s="372"/>
      <c r="AP60" s="373">
        <v>1.8297028939397744</v>
      </c>
      <c r="AQ60" s="372"/>
      <c r="AR60" s="373">
        <v>1.7330936902306746</v>
      </c>
      <c r="AS60" s="372"/>
      <c r="AT60" s="373">
        <v>1.9337070298569727</v>
      </c>
      <c r="AU60" s="372"/>
      <c r="AV60" s="373">
        <v>1.6179398991116971</v>
      </c>
      <c r="AW60" s="372"/>
      <c r="AX60" s="373">
        <v>1.590709105240965</v>
      </c>
      <c r="AY60" s="372"/>
      <c r="AZ60" s="373">
        <v>1.2495465092663924</v>
      </c>
      <c r="BA60" s="372"/>
      <c r="BB60" s="373">
        <v>1.2362153708283199</v>
      </c>
      <c r="BC60" s="372"/>
      <c r="BD60" s="373">
        <v>1.7697607238826847</v>
      </c>
      <c r="BE60" s="372"/>
      <c r="BF60" s="373">
        <v>1.3910555153307309</v>
      </c>
      <c r="BG60" s="372"/>
      <c r="BH60" s="373">
        <v>1.3067758680867336</v>
      </c>
      <c r="BI60" s="372"/>
      <c r="BJ60" s="373">
        <v>0.82515342881489628</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2.0217039958082332</v>
      </c>
      <c r="G61" s="372"/>
      <c r="H61" s="373">
        <v>2.325736450186402</v>
      </c>
      <c r="I61" s="372"/>
      <c r="J61" s="373">
        <v>3.9142165157439508</v>
      </c>
      <c r="K61" s="372"/>
      <c r="L61" s="373">
        <v>5.4186693749424828</v>
      </c>
      <c r="M61" s="372"/>
      <c r="N61" s="373">
        <v>4.7471077717062</v>
      </c>
      <c r="O61" s="372"/>
      <c r="P61" s="373">
        <v>4.5624896428117534</v>
      </c>
      <c r="Q61" s="372"/>
      <c r="R61" s="373">
        <v>2.9990269982848892</v>
      </c>
      <c r="S61" s="372"/>
      <c r="T61" s="373">
        <v>2.3025223027000314</v>
      </c>
      <c r="U61" s="372"/>
      <c r="V61" s="373">
        <v>2.9851288827346587</v>
      </c>
      <c r="W61" s="372"/>
      <c r="X61" s="373">
        <v>2.0416114805029482</v>
      </c>
      <c r="Y61" s="372"/>
      <c r="Z61" s="373">
        <v>1.9491210116760054</v>
      </c>
      <c r="AA61" s="372"/>
      <c r="AB61" s="373">
        <v>2.8436766211647333</v>
      </c>
      <c r="AC61" s="372"/>
      <c r="AD61" s="373">
        <v>3.4070489076018031</v>
      </c>
      <c r="AE61" s="372"/>
      <c r="AF61" s="373">
        <v>9.3767938338963468</v>
      </c>
      <c r="AG61" s="372"/>
      <c r="AH61" s="373">
        <v>3.9825223190113457</v>
      </c>
      <c r="AI61" s="372"/>
      <c r="AJ61" s="373">
        <v>3.6124458346274473</v>
      </c>
      <c r="AK61" s="372"/>
      <c r="AL61" s="373">
        <v>3.2796208325703535</v>
      </c>
      <c r="AM61" s="372"/>
      <c r="AN61" s="373">
        <v>3.1758233951387154</v>
      </c>
      <c r="AO61" s="372"/>
      <c r="AP61" s="373">
        <v>3.1341678323252355</v>
      </c>
      <c r="AQ61" s="372"/>
      <c r="AR61" s="373">
        <v>3.3099933762067457</v>
      </c>
      <c r="AS61" s="372"/>
      <c r="AT61" s="373">
        <v>3.9016377797359261</v>
      </c>
      <c r="AU61" s="372"/>
      <c r="AV61" s="373">
        <v>3.2459647892864458</v>
      </c>
      <c r="AW61" s="372"/>
      <c r="AX61" s="373">
        <v>3.3381532322256473</v>
      </c>
      <c r="AY61" s="372"/>
      <c r="AZ61" s="373">
        <v>2.6923007035357278</v>
      </c>
      <c r="BA61" s="372"/>
      <c r="BB61" s="373">
        <v>0.61040780291381758</v>
      </c>
      <c r="BC61" s="372"/>
      <c r="BD61" s="373">
        <v>0.86755316393152315</v>
      </c>
      <c r="BE61" s="372"/>
      <c r="BF61" s="373">
        <v>3.1639045285815768</v>
      </c>
      <c r="BG61" s="372"/>
      <c r="BH61" s="373">
        <v>3.1893244152796063</v>
      </c>
      <c r="BI61" s="372"/>
      <c r="BJ61" s="373">
        <v>1.7794820847460717</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490.51214606953727</v>
      </c>
      <c r="G62" s="372"/>
      <c r="H62" s="370">
        <v>540.23566438621378</v>
      </c>
      <c r="I62" s="372"/>
      <c r="J62" s="370">
        <v>572.15047356517186</v>
      </c>
      <c r="K62" s="372"/>
      <c r="L62" s="370">
        <v>665.50862024826063</v>
      </c>
      <c r="M62" s="372"/>
      <c r="N62" s="370">
        <v>397.00821426138265</v>
      </c>
      <c r="O62" s="372"/>
      <c r="P62" s="370">
        <v>649.05112146460931</v>
      </c>
      <c r="Q62" s="372"/>
      <c r="R62" s="370">
        <v>1200.2630136981386</v>
      </c>
      <c r="S62" s="372"/>
      <c r="T62" s="370">
        <v>726.79331776916888</v>
      </c>
      <c r="U62" s="372"/>
      <c r="V62" s="370">
        <v>482.19897229290717</v>
      </c>
      <c r="W62" s="372"/>
      <c r="X62" s="370">
        <v>376.50791656474041</v>
      </c>
      <c r="Y62" s="372"/>
      <c r="Z62" s="370">
        <v>349.37484862428329</v>
      </c>
      <c r="AA62" s="372"/>
      <c r="AB62" s="370">
        <v>238.58390041555438</v>
      </c>
      <c r="AC62" s="372"/>
      <c r="AD62" s="370">
        <v>226.64866335814949</v>
      </c>
      <c r="AE62" s="372"/>
      <c r="AF62" s="370">
        <v>1812.7333341332435</v>
      </c>
      <c r="AG62" s="372"/>
      <c r="AH62" s="370">
        <v>1843.5699570345696</v>
      </c>
      <c r="AI62" s="372"/>
      <c r="AJ62" s="370">
        <v>78.354386765426312</v>
      </c>
      <c r="AK62" s="372"/>
      <c r="AL62" s="370">
        <v>216.04669727549512</v>
      </c>
      <c r="AM62" s="372"/>
      <c r="AN62" s="370">
        <v>308.37547035748622</v>
      </c>
      <c r="AO62" s="372"/>
      <c r="AP62" s="370">
        <v>314.70048874652485</v>
      </c>
      <c r="AQ62" s="372"/>
      <c r="AR62" s="370">
        <v>206.02786665124415</v>
      </c>
      <c r="AS62" s="372"/>
      <c r="AT62" s="370">
        <v>183.88442577489644</v>
      </c>
      <c r="AU62" s="372"/>
      <c r="AV62" s="370">
        <v>87.932519351033022</v>
      </c>
      <c r="AW62" s="372"/>
      <c r="AX62" s="370">
        <v>75.505551693081372</v>
      </c>
      <c r="AY62" s="372"/>
      <c r="AZ62" s="370">
        <v>44.766633610293631</v>
      </c>
      <c r="BA62" s="372"/>
      <c r="BB62" s="370">
        <v>23.763564142317556</v>
      </c>
      <c r="BC62" s="372"/>
      <c r="BD62" s="370">
        <v>20.70184425945072</v>
      </c>
      <c r="BE62" s="372"/>
      <c r="BF62" s="370">
        <v>27.315684902468792</v>
      </c>
      <c r="BG62" s="372"/>
      <c r="BH62" s="370">
        <v>24.741940012269509</v>
      </c>
      <c r="BI62" s="372"/>
      <c r="BJ62" s="370">
        <v>21.970506348641401</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591.9146906821104</v>
      </c>
      <c r="G64" s="372"/>
      <c r="H64" s="370">
        <v>922.7842004189929</v>
      </c>
      <c r="I64" s="372"/>
      <c r="J64" s="370">
        <v>1036.1702058394767</v>
      </c>
      <c r="K64" s="372"/>
      <c r="L64" s="370">
        <v>1241.0699448081914</v>
      </c>
      <c r="M64" s="372"/>
      <c r="N64" s="370">
        <v>1233.8387246311515</v>
      </c>
      <c r="O64" s="372"/>
      <c r="P64" s="370">
        <v>1303.3119689092882</v>
      </c>
      <c r="Q64" s="372"/>
      <c r="R64" s="370">
        <v>2111.8134895452104</v>
      </c>
      <c r="S64" s="372"/>
      <c r="T64" s="370">
        <v>1470.1985341774375</v>
      </c>
      <c r="U64" s="372"/>
      <c r="V64" s="370">
        <v>899.38952342398829</v>
      </c>
      <c r="W64" s="372"/>
      <c r="X64" s="370">
        <v>765.39754058236485</v>
      </c>
      <c r="Y64" s="372"/>
      <c r="Z64" s="370">
        <v>838.20830839790756</v>
      </c>
      <c r="AA64" s="372"/>
      <c r="AB64" s="370">
        <v>606.83330589762738</v>
      </c>
      <c r="AC64" s="372"/>
      <c r="AD64" s="370">
        <v>586.09319967961039</v>
      </c>
      <c r="AE64" s="372"/>
      <c r="AF64" s="370">
        <v>2019.0100193306766</v>
      </c>
      <c r="AG64" s="372"/>
      <c r="AH64" s="370">
        <v>151.82259058869855</v>
      </c>
      <c r="AI64" s="372"/>
      <c r="AJ64" s="370">
        <v>57.308656410342067</v>
      </c>
      <c r="AK64" s="372"/>
      <c r="AL64" s="370">
        <v>174.0345553615694</v>
      </c>
      <c r="AM64" s="372"/>
      <c r="AN64" s="370">
        <v>200.73940271250302</v>
      </c>
      <c r="AO64" s="372"/>
      <c r="AP64" s="370">
        <v>90.599773605694608</v>
      </c>
      <c r="AQ64" s="372"/>
      <c r="AR64" s="370">
        <v>3108.7666301001227</v>
      </c>
      <c r="AS64" s="372"/>
      <c r="AT64" s="370">
        <v>4139.4722110590428</v>
      </c>
      <c r="AU64" s="372"/>
      <c r="AV64" s="370">
        <v>591.05447156370337</v>
      </c>
      <c r="AW64" s="372"/>
      <c r="AX64" s="370">
        <v>717.97887313301408</v>
      </c>
      <c r="AY64" s="372"/>
      <c r="AZ64" s="370">
        <v>224.16565329505454</v>
      </c>
      <c r="BA64" s="372"/>
      <c r="BB64" s="370">
        <v>256.24630469917861</v>
      </c>
      <c r="BC64" s="372"/>
      <c r="BD64" s="370">
        <v>159.96744238825673</v>
      </c>
      <c r="BE64" s="372"/>
      <c r="BF64" s="370">
        <v>149.99623160979468</v>
      </c>
      <c r="BG64" s="372"/>
      <c r="BH64" s="370">
        <v>171.41840259924626</v>
      </c>
      <c r="BI64" s="372"/>
      <c r="BJ64" s="370">
        <v>174.02756140481819</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105.90252160179233</v>
      </c>
      <c r="G66" s="372"/>
      <c r="H66" s="373">
        <v>141.5481072439932</v>
      </c>
      <c r="I66" s="372"/>
      <c r="J66" s="373">
        <v>185.69824419611305</v>
      </c>
      <c r="K66" s="372"/>
      <c r="L66" s="373">
        <v>210.73551451788387</v>
      </c>
      <c r="M66" s="372"/>
      <c r="N66" s="373">
        <v>148.13217368243295</v>
      </c>
      <c r="O66" s="372"/>
      <c r="P66" s="373">
        <v>187.66215923449138</v>
      </c>
      <c r="Q66" s="372"/>
      <c r="R66" s="373">
        <v>276.92713549376094</v>
      </c>
      <c r="S66" s="372"/>
      <c r="T66" s="373">
        <v>195.27987042120236</v>
      </c>
      <c r="U66" s="372"/>
      <c r="V66" s="373">
        <v>145.43562243900618</v>
      </c>
      <c r="W66" s="372"/>
      <c r="X66" s="373">
        <v>117.96082418288923</v>
      </c>
      <c r="Y66" s="372"/>
      <c r="Z66" s="373">
        <v>130.09208466626441</v>
      </c>
      <c r="AA66" s="372"/>
      <c r="AB66" s="373">
        <v>92.089192641618965</v>
      </c>
      <c r="AC66" s="372"/>
      <c r="AD66" s="373">
        <v>101.20546151646678</v>
      </c>
      <c r="AE66" s="372"/>
      <c r="AF66" s="373">
        <v>64.706634325143582</v>
      </c>
      <c r="AG66" s="372"/>
      <c r="AH66" s="373">
        <v>53.786256850565074</v>
      </c>
      <c r="AI66" s="372"/>
      <c r="AJ66" s="373">
        <v>22.134367288734651</v>
      </c>
      <c r="AK66" s="372"/>
      <c r="AL66" s="373">
        <v>152.41752988309207</v>
      </c>
      <c r="AM66" s="372"/>
      <c r="AN66" s="373">
        <v>154.07297648616185</v>
      </c>
      <c r="AO66" s="372"/>
      <c r="AP66" s="373">
        <v>37.439577991187882</v>
      </c>
      <c r="AQ66" s="372"/>
      <c r="AR66" s="373">
        <v>1133.6406192252866</v>
      </c>
      <c r="AS66" s="372"/>
      <c r="AT66" s="373">
        <v>348.71547833019622</v>
      </c>
      <c r="AU66" s="372"/>
      <c r="AV66" s="373">
        <v>55.729655976579416</v>
      </c>
      <c r="AW66" s="372"/>
      <c r="AX66" s="373">
        <v>136.73082163965645</v>
      </c>
      <c r="AY66" s="372"/>
      <c r="AZ66" s="373">
        <v>75.078717781871589</v>
      </c>
      <c r="BA66" s="372"/>
      <c r="BB66" s="373">
        <v>65.217163362648506</v>
      </c>
      <c r="BC66" s="372"/>
      <c r="BD66" s="373">
        <v>20.961138432929417</v>
      </c>
      <c r="BE66" s="372"/>
      <c r="BF66" s="373">
        <v>33.974517893000325</v>
      </c>
      <c r="BG66" s="372"/>
      <c r="BH66" s="373">
        <v>46.54853875537475</v>
      </c>
      <c r="BI66" s="372"/>
      <c r="BJ66" s="373">
        <v>46.113084413688597</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46.325194597135116</v>
      </c>
      <c r="G67" s="372"/>
      <c r="H67" s="373">
        <v>64.820194719142052</v>
      </c>
      <c r="I67" s="372"/>
      <c r="J67" s="373">
        <v>59.765506803375672</v>
      </c>
      <c r="K67" s="372"/>
      <c r="L67" s="373">
        <v>61.754793710636186</v>
      </c>
      <c r="M67" s="372"/>
      <c r="N67" s="373">
        <v>59.513332072285863</v>
      </c>
      <c r="O67" s="372"/>
      <c r="P67" s="373">
        <v>68.798387495649479</v>
      </c>
      <c r="Q67" s="372"/>
      <c r="R67" s="373">
        <v>74.001773353229311</v>
      </c>
      <c r="S67" s="372"/>
      <c r="T67" s="373">
        <v>56.021473691869694</v>
      </c>
      <c r="U67" s="372"/>
      <c r="V67" s="373">
        <v>41.453855496586598</v>
      </c>
      <c r="W67" s="372"/>
      <c r="X67" s="373">
        <v>32.580029287311334</v>
      </c>
      <c r="Y67" s="372"/>
      <c r="Z67" s="373">
        <v>29.871460690895027</v>
      </c>
      <c r="AA67" s="372"/>
      <c r="AB67" s="373">
        <v>23.707555594955039</v>
      </c>
      <c r="AC67" s="372"/>
      <c r="AD67" s="373">
        <v>22.34704736279139</v>
      </c>
      <c r="AE67" s="372"/>
      <c r="AF67" s="373">
        <v>50.500177743684844</v>
      </c>
      <c r="AG67" s="372"/>
      <c r="AH67" s="373">
        <v>70.184110784965839</v>
      </c>
      <c r="AI67" s="372"/>
      <c r="AJ67" s="373">
        <v>13.077197760820312</v>
      </c>
      <c r="AK67" s="372"/>
      <c r="AL67" s="373">
        <v>9.2686412445558126</v>
      </c>
      <c r="AM67" s="372"/>
      <c r="AN67" s="373">
        <v>33.649178234386284</v>
      </c>
      <c r="AO67" s="372"/>
      <c r="AP67" s="373">
        <v>21.134538826486082</v>
      </c>
      <c r="AQ67" s="372"/>
      <c r="AR67" s="373">
        <v>12.755151585196643</v>
      </c>
      <c r="AS67" s="372"/>
      <c r="AT67" s="373">
        <v>53.526189398313043</v>
      </c>
      <c r="AU67" s="372"/>
      <c r="AV67" s="373">
        <v>14.992095458888917</v>
      </c>
      <c r="AW67" s="372"/>
      <c r="AX67" s="373">
        <v>13.93888208583415</v>
      </c>
      <c r="AY67" s="372"/>
      <c r="AZ67" s="373">
        <v>11.782148535797898</v>
      </c>
      <c r="BA67" s="372"/>
      <c r="BB67" s="373">
        <v>9.0796589097461737</v>
      </c>
      <c r="BC67" s="372"/>
      <c r="BD67" s="373">
        <v>12.616976581583083</v>
      </c>
      <c r="BE67" s="372"/>
      <c r="BF67" s="373">
        <v>12.550886422177165</v>
      </c>
      <c r="BG67" s="372"/>
      <c r="BH67" s="373">
        <v>13.273878377089712</v>
      </c>
      <c r="BI67" s="372"/>
      <c r="BJ67" s="373">
        <v>9.1231715025742908</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61.61329676013974</v>
      </c>
      <c r="G68" s="372"/>
      <c r="H68" s="376">
        <v>50.476080984759498</v>
      </c>
      <c r="I68" s="372"/>
      <c r="J68" s="376">
        <v>44.937251978574224</v>
      </c>
      <c r="K68" s="372"/>
      <c r="L68" s="376">
        <v>44.187301702857482</v>
      </c>
      <c r="M68" s="372"/>
      <c r="N68" s="376">
        <v>35.931553149744929</v>
      </c>
      <c r="O68" s="372"/>
      <c r="P68" s="376">
        <v>46.41719340229735</v>
      </c>
      <c r="Q68" s="372"/>
      <c r="R68" s="376">
        <v>39.016980041696208</v>
      </c>
      <c r="S68" s="372"/>
      <c r="T68" s="376">
        <v>27.178199025420227</v>
      </c>
      <c r="U68" s="372"/>
      <c r="V68" s="376">
        <v>17.68449803814098</v>
      </c>
      <c r="W68" s="372"/>
      <c r="X68" s="376">
        <v>16.576051174367038</v>
      </c>
      <c r="Y68" s="372"/>
      <c r="Z68" s="376">
        <v>13.201408339964059</v>
      </c>
      <c r="AA68" s="372"/>
      <c r="AB68" s="376">
        <v>9.7297238770353385</v>
      </c>
      <c r="AC68" s="372"/>
      <c r="AD68" s="376">
        <v>8.2966683714403899</v>
      </c>
      <c r="AE68" s="372"/>
      <c r="AF68" s="376">
        <v>3.2681989961250411</v>
      </c>
      <c r="AG68" s="372"/>
      <c r="AH68" s="376">
        <v>4.0268824418157827</v>
      </c>
      <c r="AI68" s="372"/>
      <c r="AJ68" s="376">
        <v>3.7172393132082799</v>
      </c>
      <c r="AK68" s="372"/>
      <c r="AL68" s="376">
        <v>3.1222471936929113</v>
      </c>
      <c r="AM68" s="372"/>
      <c r="AN68" s="376">
        <v>3.0801775692998441</v>
      </c>
      <c r="AO68" s="372"/>
      <c r="AP68" s="376">
        <v>8.2357651277032531</v>
      </c>
      <c r="AQ68" s="372"/>
      <c r="AR68" s="376">
        <v>5.8652160636397896</v>
      </c>
      <c r="AS68" s="372"/>
      <c r="AT68" s="376">
        <v>16.580374230626187</v>
      </c>
      <c r="AU68" s="372"/>
      <c r="AV68" s="376">
        <v>2.2899561407479716</v>
      </c>
      <c r="AW68" s="372"/>
      <c r="AX68" s="376">
        <v>3.5374347158000794</v>
      </c>
      <c r="AY68" s="372"/>
      <c r="AZ68" s="376">
        <v>2.3173184450115092</v>
      </c>
      <c r="BA68" s="372"/>
      <c r="BB68" s="376">
        <v>1.8691588259392617</v>
      </c>
      <c r="BC68" s="372"/>
      <c r="BD68" s="376">
        <v>2.4837391750319262</v>
      </c>
      <c r="BE68" s="372"/>
      <c r="BF68" s="376">
        <v>2.0205825192357496</v>
      </c>
      <c r="BG68" s="372"/>
      <c r="BH68" s="376">
        <v>2.2425594677182463</v>
      </c>
      <c r="BI68" s="372"/>
      <c r="BJ68" s="376">
        <v>1.5010534398413458</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12.115359490839532</v>
      </c>
      <c r="G70" s="372"/>
      <c r="H70" s="373">
        <v>12.549732319781253</v>
      </c>
      <c r="I70" s="372"/>
      <c r="J70" s="373">
        <v>13.146664707116676</v>
      </c>
      <c r="K70" s="372"/>
      <c r="L70" s="373">
        <v>16.13381811891001</v>
      </c>
      <c r="M70" s="372"/>
      <c r="N70" s="373">
        <v>17.377008572409007</v>
      </c>
      <c r="O70" s="372"/>
      <c r="P70" s="373">
        <v>22.434782390149749</v>
      </c>
      <c r="Q70" s="372"/>
      <c r="R70" s="373">
        <v>20.67947147227153</v>
      </c>
      <c r="S70" s="372"/>
      <c r="T70" s="373">
        <v>15.901698944930994</v>
      </c>
      <c r="U70" s="372"/>
      <c r="V70" s="373">
        <v>13.033616964081469</v>
      </c>
      <c r="W70" s="372"/>
      <c r="X70" s="373">
        <v>11.138930703815916</v>
      </c>
      <c r="Y70" s="372"/>
      <c r="Z70" s="373">
        <v>11.196091542199269</v>
      </c>
      <c r="AA70" s="372"/>
      <c r="AB70" s="373">
        <v>8.6534472969496861</v>
      </c>
      <c r="AC70" s="372"/>
      <c r="AD70" s="373">
        <v>8.1759020931095296</v>
      </c>
      <c r="AE70" s="372"/>
      <c r="AF70" s="373">
        <v>940.51529792724409</v>
      </c>
      <c r="AG70" s="372"/>
      <c r="AH70" s="373">
        <v>5.9066357384560311</v>
      </c>
      <c r="AI70" s="372"/>
      <c r="AJ70" s="373">
        <v>5.6018699887074206</v>
      </c>
      <c r="AK70" s="372"/>
      <c r="AL70" s="373">
        <v>4.6405485047975734</v>
      </c>
      <c r="AM70" s="372"/>
      <c r="AN70" s="373">
        <v>5.2632657152118068</v>
      </c>
      <c r="AO70" s="372"/>
      <c r="AP70" s="373">
        <v>19.339488935533744</v>
      </c>
      <c r="AQ70" s="372"/>
      <c r="AR70" s="373">
        <v>4.4455617471634383</v>
      </c>
      <c r="AS70" s="372"/>
      <c r="AT70" s="373">
        <v>5.3798452555974103</v>
      </c>
      <c r="AU70" s="372"/>
      <c r="AV70" s="373">
        <v>4.1019765122412695</v>
      </c>
      <c r="AW70" s="372"/>
      <c r="AX70" s="373">
        <v>4.2362557944922177</v>
      </c>
      <c r="AY70" s="372"/>
      <c r="AZ70" s="373">
        <v>4.4779148437063689</v>
      </c>
      <c r="BA70" s="372"/>
      <c r="BB70" s="373">
        <v>2.9084196510158975</v>
      </c>
      <c r="BC70" s="372"/>
      <c r="BD70" s="373">
        <v>4.0982944539033417</v>
      </c>
      <c r="BE70" s="372"/>
      <c r="BF70" s="373">
        <v>4.0917950710305453</v>
      </c>
      <c r="BG70" s="372"/>
      <c r="BH70" s="373">
        <v>3.9618835492841074</v>
      </c>
      <c r="BI70" s="372"/>
      <c r="BJ70" s="373">
        <v>2.3197360631573862</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365.95831823220368</v>
      </c>
      <c r="G71" s="372"/>
      <c r="H71" s="373">
        <v>653.39008515131695</v>
      </c>
      <c r="I71" s="372"/>
      <c r="J71" s="373">
        <v>732.62253815429722</v>
      </c>
      <c r="K71" s="372"/>
      <c r="L71" s="373">
        <v>908.25851675790398</v>
      </c>
      <c r="M71" s="372"/>
      <c r="N71" s="373">
        <v>972.88465715427878</v>
      </c>
      <c r="O71" s="372"/>
      <c r="P71" s="373">
        <v>977.99944638670036</v>
      </c>
      <c r="Q71" s="372"/>
      <c r="R71" s="373">
        <v>1701.1881291842524</v>
      </c>
      <c r="S71" s="372"/>
      <c r="T71" s="373">
        <v>1175.8172920940142</v>
      </c>
      <c r="U71" s="372"/>
      <c r="V71" s="373">
        <v>681.781930486173</v>
      </c>
      <c r="W71" s="372"/>
      <c r="X71" s="373">
        <v>587.14170523398138</v>
      </c>
      <c r="Y71" s="372"/>
      <c r="Z71" s="373">
        <v>653.84726315858484</v>
      </c>
      <c r="AA71" s="372"/>
      <c r="AB71" s="373">
        <v>472.65338648706836</v>
      </c>
      <c r="AC71" s="372"/>
      <c r="AD71" s="373">
        <v>446.06812033580229</v>
      </c>
      <c r="AE71" s="372"/>
      <c r="AF71" s="373">
        <v>960.01971033847906</v>
      </c>
      <c r="AG71" s="372"/>
      <c r="AH71" s="373">
        <v>17.918704772895797</v>
      </c>
      <c r="AI71" s="372"/>
      <c r="AJ71" s="373">
        <v>12.777982058871403</v>
      </c>
      <c r="AK71" s="372"/>
      <c r="AL71" s="373">
        <v>4.5855885354310182</v>
      </c>
      <c r="AM71" s="372"/>
      <c r="AN71" s="373">
        <v>4.6738047074432449</v>
      </c>
      <c r="AO71" s="372"/>
      <c r="AP71" s="373">
        <v>4.4504027247836548</v>
      </c>
      <c r="AQ71" s="372"/>
      <c r="AR71" s="373">
        <v>1952.0600814788363</v>
      </c>
      <c r="AS71" s="372"/>
      <c r="AT71" s="406">
        <v>3715.27032384431</v>
      </c>
      <c r="AU71" s="372" t="s">
        <v>358</v>
      </c>
      <c r="AV71" s="373">
        <v>513.94078747524577</v>
      </c>
      <c r="AW71" s="372"/>
      <c r="AX71" s="373">
        <v>559.5354788972312</v>
      </c>
      <c r="AY71" s="372"/>
      <c r="AZ71" s="373">
        <v>130.50955368866718</v>
      </c>
      <c r="BA71" s="372"/>
      <c r="BB71" s="373">
        <v>177.17190394982879</v>
      </c>
      <c r="BC71" s="372"/>
      <c r="BD71" s="373">
        <v>119.80729374480897</v>
      </c>
      <c r="BE71" s="372"/>
      <c r="BF71" s="373">
        <v>97.358449704350875</v>
      </c>
      <c r="BG71" s="372"/>
      <c r="BH71" s="373">
        <v>105.39154244977945</v>
      </c>
      <c r="BI71" s="372"/>
      <c r="BJ71" s="373">
        <v>114.97051598555657</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95.094882373359241</v>
      </c>
      <c r="G72" s="372"/>
      <c r="H72" s="370">
        <v>99.91963374663834</v>
      </c>
      <c r="I72" s="372"/>
      <c r="J72" s="370">
        <v>114.86973853651146</v>
      </c>
      <c r="K72" s="372"/>
      <c r="L72" s="370">
        <v>138.44408860473243</v>
      </c>
      <c r="M72" s="372"/>
      <c r="N72" s="370">
        <v>106.96330153884411</v>
      </c>
      <c r="O72" s="372"/>
      <c r="P72" s="370">
        <v>193.0331205777764</v>
      </c>
      <c r="Q72" s="372"/>
      <c r="R72" s="370">
        <v>192.80415169447767</v>
      </c>
      <c r="S72" s="372"/>
      <c r="T72" s="370">
        <v>133.73845800662488</v>
      </c>
      <c r="U72" s="372"/>
      <c r="V72" s="370">
        <v>94.179015813076774</v>
      </c>
      <c r="W72" s="372"/>
      <c r="X72" s="370">
        <v>76.36200835590482</v>
      </c>
      <c r="Y72" s="372"/>
      <c r="Z72" s="370">
        <v>74.248924530533145</v>
      </c>
      <c r="AA72" s="372"/>
      <c r="AB72" s="370">
        <v>57.789254636752062</v>
      </c>
      <c r="AC72" s="372"/>
      <c r="AD72" s="370">
        <v>54.209439230141534</v>
      </c>
      <c r="AE72" s="372"/>
      <c r="AF72" s="370">
        <v>917.52883895105674</v>
      </c>
      <c r="AG72" s="372"/>
      <c r="AH72" s="370">
        <v>81.727021511121663</v>
      </c>
      <c r="AI72" s="372"/>
      <c r="AJ72" s="370">
        <v>37.225049854735843</v>
      </c>
      <c r="AK72" s="372"/>
      <c r="AL72" s="370">
        <v>31.318745878506256</v>
      </c>
      <c r="AM72" s="372"/>
      <c r="AN72" s="370">
        <v>29.506367104680091</v>
      </c>
      <c r="AO72" s="372"/>
      <c r="AP72" s="370">
        <v>56.791759168303116</v>
      </c>
      <c r="AQ72" s="372"/>
      <c r="AR72" s="370">
        <v>76.859405399485752</v>
      </c>
      <c r="AS72" s="372"/>
      <c r="AT72" s="370">
        <v>1299.698750481562</v>
      </c>
      <c r="AU72" s="372"/>
      <c r="AV72" s="370">
        <v>44.408396689435854</v>
      </c>
      <c r="AW72" s="372"/>
      <c r="AX72" s="370">
        <v>61.951061867914433</v>
      </c>
      <c r="AY72" s="372"/>
      <c r="AZ72" s="370">
        <v>53.213741532986695</v>
      </c>
      <c r="BA72" s="372"/>
      <c r="BB72" s="370">
        <v>51.883169632464373</v>
      </c>
      <c r="BC72" s="372"/>
      <c r="BD72" s="370">
        <v>60.853962081633348</v>
      </c>
      <c r="BE72" s="372"/>
      <c r="BF72" s="370">
        <v>27.82122780207014</v>
      </c>
      <c r="BG72" s="372"/>
      <c r="BH72" s="370">
        <v>38.315654356964274</v>
      </c>
      <c r="BI72" s="372"/>
      <c r="BJ72" s="370">
        <v>37.995055673959868</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15.77264746369872</v>
      </c>
      <c r="G73" s="372"/>
      <c r="H73" s="373">
        <v>11.788729487163524</v>
      </c>
      <c r="I73" s="372"/>
      <c r="J73" s="373">
        <v>14.067690738677882</v>
      </c>
      <c r="K73" s="372"/>
      <c r="L73" s="373">
        <v>15.084236308941163</v>
      </c>
      <c r="M73" s="372"/>
      <c r="N73" s="373">
        <v>10.929101073150994</v>
      </c>
      <c r="O73" s="372"/>
      <c r="P73" s="373">
        <v>16.667804705715355</v>
      </c>
      <c r="Q73" s="372"/>
      <c r="R73" s="373">
        <v>22.291770879141637</v>
      </c>
      <c r="S73" s="372"/>
      <c r="T73" s="373">
        <v>14.1094749350365</v>
      </c>
      <c r="U73" s="372"/>
      <c r="V73" s="373">
        <v>12.219369396208695</v>
      </c>
      <c r="W73" s="372"/>
      <c r="X73" s="373">
        <v>8.9064721839434107</v>
      </c>
      <c r="Y73" s="372"/>
      <c r="Z73" s="373">
        <v>9.1458681134377375</v>
      </c>
      <c r="AA73" s="372"/>
      <c r="AB73" s="373">
        <v>6.4720932079233355</v>
      </c>
      <c r="AC73" s="372"/>
      <c r="AD73" s="373">
        <v>6.020265843074136</v>
      </c>
      <c r="AE73" s="372"/>
      <c r="AF73" s="373">
        <v>825.45254720308196</v>
      </c>
      <c r="AG73" s="372"/>
      <c r="AH73" s="373">
        <v>4.0868420639595335</v>
      </c>
      <c r="AI73" s="372"/>
      <c r="AJ73" s="373">
        <v>2.3466943025524887</v>
      </c>
      <c r="AK73" s="372"/>
      <c r="AL73" s="373">
        <v>1.8444387717751551</v>
      </c>
      <c r="AM73" s="372"/>
      <c r="AN73" s="373">
        <v>1.6085647564833156</v>
      </c>
      <c r="AO73" s="372"/>
      <c r="AP73" s="373">
        <v>2.4626493583428615</v>
      </c>
      <c r="AQ73" s="372"/>
      <c r="AR73" s="373">
        <v>17.868204837518036</v>
      </c>
      <c r="AS73" s="372"/>
      <c r="AT73" s="373">
        <v>15.746911828839542</v>
      </c>
      <c r="AU73" s="372"/>
      <c r="AV73" s="373">
        <v>1.7216965117785572</v>
      </c>
      <c r="AW73" s="372"/>
      <c r="AX73" s="373">
        <v>3.8613955942462108</v>
      </c>
      <c r="AY73" s="372"/>
      <c r="AZ73" s="373">
        <v>3.0036899029769808</v>
      </c>
      <c r="BA73" s="372"/>
      <c r="BB73" s="373">
        <v>3.0471350819812617</v>
      </c>
      <c r="BC73" s="372"/>
      <c r="BD73" s="373">
        <v>2.7574449851517753</v>
      </c>
      <c r="BE73" s="372"/>
      <c r="BF73" s="373">
        <v>2.3060586243755941</v>
      </c>
      <c r="BG73" s="372"/>
      <c r="BH73" s="373">
        <v>2.7561086403966817</v>
      </c>
      <c r="BI73" s="372"/>
      <c r="BJ73" s="373">
        <v>2.317459851230451</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2.9649724643502684</v>
      </c>
      <c r="G74" s="372"/>
      <c r="H74" s="373">
        <v>2.8353795477411943</v>
      </c>
      <c r="I74" s="372"/>
      <c r="J74" s="373">
        <v>3.1856467700125237</v>
      </c>
      <c r="K74" s="372"/>
      <c r="L74" s="373">
        <v>3.547579100648758</v>
      </c>
      <c r="M74" s="372"/>
      <c r="N74" s="373">
        <v>3.8695126519065912</v>
      </c>
      <c r="O74" s="372"/>
      <c r="P74" s="373">
        <v>6.3278724545561786</v>
      </c>
      <c r="Q74" s="372"/>
      <c r="R74" s="373">
        <v>3.91433379431504</v>
      </c>
      <c r="S74" s="372"/>
      <c r="T74" s="373">
        <v>3.6329620103918621</v>
      </c>
      <c r="U74" s="372"/>
      <c r="V74" s="373">
        <v>2.9355009831898071</v>
      </c>
      <c r="W74" s="372"/>
      <c r="X74" s="373">
        <v>3.2919378380693671</v>
      </c>
      <c r="Y74" s="372"/>
      <c r="Z74" s="373">
        <v>4.4971219088032335</v>
      </c>
      <c r="AA74" s="372"/>
      <c r="AB74" s="373">
        <v>4.095142172379691</v>
      </c>
      <c r="AC74" s="372"/>
      <c r="AD74" s="373">
        <v>6.2931786065875812</v>
      </c>
      <c r="AE74" s="372"/>
      <c r="AF74" s="373">
        <v>19.13228806929563</v>
      </c>
      <c r="AG74" s="372"/>
      <c r="AH74" s="373">
        <v>16.758992963804928</v>
      </c>
      <c r="AI74" s="372"/>
      <c r="AJ74" s="373">
        <v>6.2946274561170883</v>
      </c>
      <c r="AK74" s="372"/>
      <c r="AL74" s="373">
        <v>7.6366968557656412</v>
      </c>
      <c r="AM74" s="372"/>
      <c r="AN74" s="373">
        <v>6.8880469316576916</v>
      </c>
      <c r="AO74" s="372"/>
      <c r="AP74" s="373">
        <v>6.1037815178738013</v>
      </c>
      <c r="AQ74" s="372"/>
      <c r="AR74" s="373">
        <v>5.7106954431694072</v>
      </c>
      <c r="AS74" s="372"/>
      <c r="AT74" s="373">
        <v>8.4423067397005731</v>
      </c>
      <c r="AU74" s="372"/>
      <c r="AV74" s="373">
        <v>6.994927746341193</v>
      </c>
      <c r="AW74" s="372"/>
      <c r="AX74" s="373">
        <v>5.777692624784466</v>
      </c>
      <c r="AY74" s="372"/>
      <c r="AZ74" s="373">
        <v>4.4522981910205708</v>
      </c>
      <c r="BA74" s="372"/>
      <c r="BB74" s="373">
        <v>3.8199913237282335</v>
      </c>
      <c r="BC74" s="372"/>
      <c r="BD74" s="373">
        <v>5.4709240483895343</v>
      </c>
      <c r="BE74" s="372"/>
      <c r="BF74" s="373">
        <v>4.3011901495584945</v>
      </c>
      <c r="BG74" s="372"/>
      <c r="BH74" s="373">
        <v>3.6506839912127949</v>
      </c>
      <c r="BI74" s="372"/>
      <c r="BJ74" s="373">
        <v>2.1274534190165983</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6.209606204449476</v>
      </c>
      <c r="G75" s="372"/>
      <c r="H75" s="373">
        <v>5.6327767710975207</v>
      </c>
      <c r="I75" s="372"/>
      <c r="J75" s="373">
        <v>6.2956761117519404</v>
      </c>
      <c r="K75" s="372"/>
      <c r="L75" s="373">
        <v>8.1276524335322389</v>
      </c>
      <c r="M75" s="372"/>
      <c r="N75" s="373">
        <v>7.3749965620346352</v>
      </c>
      <c r="O75" s="372"/>
      <c r="P75" s="373">
        <v>7.7117459710657466</v>
      </c>
      <c r="Q75" s="372"/>
      <c r="R75" s="373">
        <v>6.1534778590751866</v>
      </c>
      <c r="S75" s="372"/>
      <c r="T75" s="373">
        <v>4.3835907136785472</v>
      </c>
      <c r="U75" s="372"/>
      <c r="V75" s="373">
        <v>3.8362923836469389</v>
      </c>
      <c r="W75" s="372"/>
      <c r="X75" s="373">
        <v>2.9411489628091485</v>
      </c>
      <c r="Y75" s="372"/>
      <c r="Z75" s="373">
        <v>2.2896221774030123</v>
      </c>
      <c r="AA75" s="372"/>
      <c r="AB75" s="373">
        <v>1.7185003845330027</v>
      </c>
      <c r="AC75" s="372"/>
      <c r="AD75" s="373">
        <v>1.766875338616325</v>
      </c>
      <c r="AE75" s="372"/>
      <c r="AF75" s="373">
        <v>1.1218523572877988</v>
      </c>
      <c r="AG75" s="372"/>
      <c r="AH75" s="373">
        <v>1.617501279553031</v>
      </c>
      <c r="AI75" s="372"/>
      <c r="AJ75" s="373">
        <v>1.2478205892610557</v>
      </c>
      <c r="AK75" s="372"/>
      <c r="AL75" s="373">
        <v>1.0291767447326527</v>
      </c>
      <c r="AM75" s="372"/>
      <c r="AN75" s="373">
        <v>0.8603400925766399</v>
      </c>
      <c r="AO75" s="372"/>
      <c r="AP75" s="373">
        <v>0.78798852350252113</v>
      </c>
      <c r="AQ75" s="372"/>
      <c r="AR75" s="373">
        <v>0.79900709219610078</v>
      </c>
      <c r="AS75" s="372"/>
      <c r="AT75" s="373">
        <v>0.8288596305365914</v>
      </c>
      <c r="AU75" s="372"/>
      <c r="AV75" s="373">
        <v>0.79977894915128367</v>
      </c>
      <c r="AW75" s="372"/>
      <c r="AX75" s="373">
        <v>0.76171333552327025</v>
      </c>
      <c r="AY75" s="372"/>
      <c r="AZ75" s="373">
        <v>0.64250899221157176</v>
      </c>
      <c r="BA75" s="372"/>
      <c r="BB75" s="373">
        <v>0.56825741021028142</v>
      </c>
      <c r="BC75" s="372"/>
      <c r="BD75" s="373">
        <v>0.7847631802652143</v>
      </c>
      <c r="BE75" s="372"/>
      <c r="BF75" s="373">
        <v>0.44497348104266576</v>
      </c>
      <c r="BG75" s="372"/>
      <c r="BH75" s="373">
        <v>0.56212162650350306</v>
      </c>
      <c r="BI75" s="372"/>
      <c r="BJ75" s="373">
        <v>0.35440836676452142</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70.147656240860769</v>
      </c>
      <c r="G76" s="372"/>
      <c r="H76" s="373">
        <v>79.662747940636095</v>
      </c>
      <c r="I76" s="372"/>
      <c r="J76" s="373">
        <v>91.320724916069111</v>
      </c>
      <c r="K76" s="372"/>
      <c r="L76" s="373">
        <v>111.68462076161026</v>
      </c>
      <c r="M76" s="372"/>
      <c r="N76" s="373">
        <v>84.78969125175189</v>
      </c>
      <c r="O76" s="372"/>
      <c r="P76" s="373">
        <v>162.32569744643911</v>
      </c>
      <c r="Q76" s="372"/>
      <c r="R76" s="373">
        <v>160.44456916194579</v>
      </c>
      <c r="S76" s="372"/>
      <c r="T76" s="373">
        <v>111.61243034751797</v>
      </c>
      <c r="U76" s="372"/>
      <c r="V76" s="373">
        <v>75.187853050031336</v>
      </c>
      <c r="W76" s="372"/>
      <c r="X76" s="373">
        <v>61.222449371082895</v>
      </c>
      <c r="Y76" s="372"/>
      <c r="Z76" s="373">
        <v>58.316312330889154</v>
      </c>
      <c r="AA76" s="372"/>
      <c r="AB76" s="373">
        <v>45.503518871916029</v>
      </c>
      <c r="AC76" s="372"/>
      <c r="AD76" s="373">
        <v>40.129119441863494</v>
      </c>
      <c r="AE76" s="372"/>
      <c r="AF76" s="373">
        <v>71.82215132139126</v>
      </c>
      <c r="AG76" s="372"/>
      <c r="AH76" s="373">
        <v>59.263685203804165</v>
      </c>
      <c r="AI76" s="372"/>
      <c r="AJ76" s="373">
        <v>27.335907506805214</v>
      </c>
      <c r="AK76" s="372"/>
      <c r="AL76" s="373">
        <v>20.808433506232806</v>
      </c>
      <c r="AM76" s="372"/>
      <c r="AN76" s="373">
        <v>20.149415323962444</v>
      </c>
      <c r="AO76" s="372"/>
      <c r="AP76" s="373">
        <v>47.437339768583932</v>
      </c>
      <c r="AQ76" s="372"/>
      <c r="AR76" s="373">
        <v>52.481498026602203</v>
      </c>
      <c r="AS76" s="372"/>
      <c r="AT76" s="373">
        <v>1274.6806722824854</v>
      </c>
      <c r="AU76" s="372"/>
      <c r="AV76" s="373">
        <v>34.891993482164821</v>
      </c>
      <c r="AW76" s="372"/>
      <c r="AX76" s="373">
        <v>51.550260313360482</v>
      </c>
      <c r="AY76" s="372"/>
      <c r="AZ76" s="373">
        <v>45.115244446777574</v>
      </c>
      <c r="BA76" s="372"/>
      <c r="BB76" s="373">
        <v>44.447785816544595</v>
      </c>
      <c r="BC76" s="372"/>
      <c r="BD76" s="373">
        <v>51.840829867826827</v>
      </c>
      <c r="BE76" s="372"/>
      <c r="BF76" s="373">
        <v>20.769005547093386</v>
      </c>
      <c r="BG76" s="372"/>
      <c r="BH76" s="373">
        <v>31.346740098851292</v>
      </c>
      <c r="BI76" s="372"/>
      <c r="BJ76" s="373">
        <v>33.195734036948295</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293.4149184704379</v>
      </c>
      <c r="G77" s="372"/>
      <c r="H77" s="370">
        <v>285.79970097591587</v>
      </c>
      <c r="I77" s="372"/>
      <c r="J77" s="370">
        <v>297.30397040410259</v>
      </c>
      <c r="K77" s="372"/>
      <c r="L77" s="370">
        <v>290.1595188219647</v>
      </c>
      <c r="M77" s="372"/>
      <c r="N77" s="370">
        <v>272.60490990935023</v>
      </c>
      <c r="O77" s="372"/>
      <c r="P77" s="370">
        <v>339.04673193256042</v>
      </c>
      <c r="Q77" s="372"/>
      <c r="R77" s="370">
        <v>286.49566620994113</v>
      </c>
      <c r="S77" s="372"/>
      <c r="T77" s="370">
        <v>219.85448527188856</v>
      </c>
      <c r="U77" s="372"/>
      <c r="V77" s="370">
        <v>179.0256481579608</v>
      </c>
      <c r="W77" s="372"/>
      <c r="X77" s="370">
        <v>140.5926770797262</v>
      </c>
      <c r="Y77" s="372"/>
      <c r="Z77" s="370">
        <v>120.75555010210083</v>
      </c>
      <c r="AA77" s="372"/>
      <c r="AB77" s="370">
        <v>99.150585130298893</v>
      </c>
      <c r="AC77" s="372"/>
      <c r="AD77" s="370">
        <v>86.893212834511857</v>
      </c>
      <c r="AE77" s="372"/>
      <c r="AF77" s="370">
        <v>54.591699063039066</v>
      </c>
      <c r="AG77" s="372"/>
      <c r="AH77" s="370">
        <v>70.090132773556803</v>
      </c>
      <c r="AI77" s="372"/>
      <c r="AJ77" s="370">
        <v>74.435091644830905</v>
      </c>
      <c r="AK77" s="372"/>
      <c r="AL77" s="370">
        <v>65.22094408958219</v>
      </c>
      <c r="AM77" s="372"/>
      <c r="AN77" s="370">
        <v>49.910111548935312</v>
      </c>
      <c r="AO77" s="372"/>
      <c r="AP77" s="370">
        <v>53.023900594684079</v>
      </c>
      <c r="AQ77" s="372"/>
      <c r="AR77" s="370">
        <v>49.332022935370631</v>
      </c>
      <c r="AS77" s="372"/>
      <c r="AT77" s="370">
        <v>60.167842539077853</v>
      </c>
      <c r="AU77" s="372"/>
      <c r="AV77" s="370">
        <v>39.895482564303734</v>
      </c>
      <c r="AW77" s="372"/>
      <c r="AX77" s="370">
        <v>40.918650484759794</v>
      </c>
      <c r="AY77" s="372"/>
      <c r="AZ77" s="370">
        <v>31.890256205197719</v>
      </c>
      <c r="BA77" s="372"/>
      <c r="BB77" s="370">
        <v>30.876933877033885</v>
      </c>
      <c r="BC77" s="372"/>
      <c r="BD77" s="370">
        <v>43.844027778031339</v>
      </c>
      <c r="BE77" s="372"/>
      <c r="BF77" s="370">
        <v>36.258773026694556</v>
      </c>
      <c r="BG77" s="372"/>
      <c r="BH77" s="370">
        <v>35.294966106383285</v>
      </c>
      <c r="BI77" s="372"/>
      <c r="BJ77" s="370">
        <v>20.385418983810172</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392.501718490006</v>
      </c>
      <c r="G78" s="372"/>
      <c r="H78" s="370">
        <v>338.4471808142647</v>
      </c>
      <c r="I78" s="372"/>
      <c r="J78" s="370">
        <v>340.80167072807359</v>
      </c>
      <c r="K78" s="372"/>
      <c r="L78" s="370">
        <v>336.15874903610995</v>
      </c>
      <c r="M78" s="372"/>
      <c r="N78" s="370">
        <v>333.97319232228182</v>
      </c>
      <c r="O78" s="372"/>
      <c r="P78" s="370">
        <v>428.88764352185672</v>
      </c>
      <c r="Q78" s="372"/>
      <c r="R78" s="370">
        <v>329.49246270822357</v>
      </c>
      <c r="S78" s="372"/>
      <c r="T78" s="370">
        <v>256.53378428093743</v>
      </c>
      <c r="U78" s="372"/>
      <c r="V78" s="370">
        <v>212.00795010183143</v>
      </c>
      <c r="W78" s="372"/>
      <c r="X78" s="370">
        <v>164.72066782919603</v>
      </c>
      <c r="Y78" s="372"/>
      <c r="Z78" s="370">
        <v>124.763117618473</v>
      </c>
      <c r="AA78" s="372"/>
      <c r="AB78" s="370">
        <v>97.796431432911064</v>
      </c>
      <c r="AC78" s="372"/>
      <c r="AD78" s="370">
        <v>85.106357737430145</v>
      </c>
      <c r="AE78" s="372"/>
      <c r="AF78" s="370">
        <v>57.235265108385256</v>
      </c>
      <c r="AG78" s="372"/>
      <c r="AH78" s="370">
        <v>73.212956650938821</v>
      </c>
      <c r="AI78" s="372"/>
      <c r="AJ78" s="370">
        <v>69.231448424392681</v>
      </c>
      <c r="AK78" s="372"/>
      <c r="AL78" s="370">
        <v>60.681508839423259</v>
      </c>
      <c r="AM78" s="372"/>
      <c r="AN78" s="370">
        <v>51.695772461766587</v>
      </c>
      <c r="AO78" s="372"/>
      <c r="AP78" s="370">
        <v>47.223988256214028</v>
      </c>
      <c r="AQ78" s="372"/>
      <c r="AR78" s="370">
        <v>44.983221629403069</v>
      </c>
      <c r="AS78" s="372"/>
      <c r="AT78" s="370">
        <v>50.158883743042701</v>
      </c>
      <c r="AU78" s="372"/>
      <c r="AV78" s="370">
        <v>40.906076146159137</v>
      </c>
      <c r="AW78" s="372"/>
      <c r="AX78" s="370">
        <v>40.532446861929017</v>
      </c>
      <c r="AY78" s="372"/>
      <c r="AZ78" s="370">
        <v>32.415455411082903</v>
      </c>
      <c r="BA78" s="372"/>
      <c r="BB78" s="370">
        <v>31.3161405019863</v>
      </c>
      <c r="BC78" s="372"/>
      <c r="BD78" s="370">
        <v>44.873240712483721</v>
      </c>
      <c r="BE78" s="372"/>
      <c r="BF78" s="370">
        <v>38.170724660395258</v>
      </c>
      <c r="BG78" s="372"/>
      <c r="BH78" s="370">
        <v>37.761282848927699</v>
      </c>
      <c r="BI78" s="372"/>
      <c r="BJ78" s="370">
        <v>21.871751540221055</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274.72507115735476</v>
      </c>
      <c r="G79" s="372"/>
      <c r="H79" s="370">
        <v>262.60409102803203</v>
      </c>
      <c r="I79" s="372"/>
      <c r="J79" s="370">
        <v>264.88884622009357</v>
      </c>
      <c r="K79" s="372"/>
      <c r="L79" s="370">
        <v>262.11170280329912</v>
      </c>
      <c r="M79" s="372"/>
      <c r="N79" s="370">
        <v>258.52802853506353</v>
      </c>
      <c r="O79" s="372"/>
      <c r="P79" s="370">
        <v>340.3499408738337</v>
      </c>
      <c r="Q79" s="372"/>
      <c r="R79" s="370">
        <v>278.09913933938094</v>
      </c>
      <c r="S79" s="372"/>
      <c r="T79" s="370">
        <v>215.60450673240226</v>
      </c>
      <c r="U79" s="372"/>
      <c r="V79" s="370">
        <v>173.27064471666915</v>
      </c>
      <c r="W79" s="372"/>
      <c r="X79" s="370">
        <v>128.47604519897223</v>
      </c>
      <c r="Y79" s="372"/>
      <c r="Z79" s="370">
        <v>95.291071275019817</v>
      </c>
      <c r="AA79" s="372"/>
      <c r="AB79" s="370">
        <v>74.822796181831592</v>
      </c>
      <c r="AC79" s="372"/>
      <c r="AD79" s="370">
        <v>69.735346837582028</v>
      </c>
      <c r="AE79" s="372"/>
      <c r="AF79" s="370">
        <v>44.932910884488074</v>
      </c>
      <c r="AG79" s="372"/>
      <c r="AH79" s="370">
        <v>53.36623403400489</v>
      </c>
      <c r="AI79" s="372"/>
      <c r="AJ79" s="370">
        <v>57.734565691373504</v>
      </c>
      <c r="AK79" s="372"/>
      <c r="AL79" s="370">
        <v>50.70582116196605</v>
      </c>
      <c r="AM79" s="372"/>
      <c r="AN79" s="370">
        <v>42.933842276239446</v>
      </c>
      <c r="AO79" s="372"/>
      <c r="AP79" s="370">
        <v>36.638672150743233</v>
      </c>
      <c r="AQ79" s="372"/>
      <c r="AR79" s="370">
        <v>35.205700413772362</v>
      </c>
      <c r="AS79" s="372"/>
      <c r="AT79" s="370">
        <v>39.436075404277105</v>
      </c>
      <c r="AU79" s="372"/>
      <c r="AV79" s="370">
        <v>33.12601970977132</v>
      </c>
      <c r="AW79" s="372"/>
      <c r="AX79" s="370">
        <v>32.480607130065117</v>
      </c>
      <c r="AY79" s="372"/>
      <c r="AZ79" s="370">
        <v>25.563090921117777</v>
      </c>
      <c r="BA79" s="372"/>
      <c r="BB79" s="370">
        <v>24.660936620229641</v>
      </c>
      <c r="BC79" s="372"/>
      <c r="BD79" s="370">
        <v>35.26513531534804</v>
      </c>
      <c r="BE79" s="372"/>
      <c r="BF79" s="370">
        <v>30.614019933933033</v>
      </c>
      <c r="BG79" s="372"/>
      <c r="BH79" s="370">
        <v>30.687550627607642</v>
      </c>
      <c r="BI79" s="372"/>
      <c r="BJ79" s="370">
        <v>42.80210438477026</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203.24596449771019</v>
      </c>
      <c r="G80" s="372"/>
      <c r="H80" s="373">
        <v>197.57461300525361</v>
      </c>
      <c r="I80" s="372"/>
      <c r="J80" s="373">
        <v>203.7604741982293</v>
      </c>
      <c r="K80" s="372"/>
      <c r="L80" s="373">
        <v>200.50066751235909</v>
      </c>
      <c r="M80" s="372"/>
      <c r="N80" s="373">
        <v>197.489242454281</v>
      </c>
      <c r="O80" s="372"/>
      <c r="P80" s="373">
        <v>260.48869649429986</v>
      </c>
      <c r="Q80" s="372"/>
      <c r="R80" s="373">
        <v>210.99416834060941</v>
      </c>
      <c r="S80" s="372"/>
      <c r="T80" s="373">
        <v>164.01235745190368</v>
      </c>
      <c r="U80" s="372"/>
      <c r="V80" s="373">
        <v>133.87124189355404</v>
      </c>
      <c r="W80" s="372"/>
      <c r="X80" s="373">
        <v>99.022581191871623</v>
      </c>
      <c r="Y80" s="372"/>
      <c r="Z80" s="373">
        <v>73.248174309787032</v>
      </c>
      <c r="AA80" s="372"/>
      <c r="AB80" s="373">
        <v>55.014226248075609</v>
      </c>
      <c r="AC80" s="372"/>
      <c r="AD80" s="373">
        <v>51.549949226644273</v>
      </c>
      <c r="AE80" s="372"/>
      <c r="AF80" s="373">
        <v>33.81542641222611</v>
      </c>
      <c r="AG80" s="372"/>
      <c r="AH80" s="373">
        <v>41.6301799959733</v>
      </c>
      <c r="AI80" s="372"/>
      <c r="AJ80" s="373">
        <v>46.62474169545866</v>
      </c>
      <c r="AK80" s="372"/>
      <c r="AL80" s="373">
        <v>40.898332526215931</v>
      </c>
      <c r="AM80" s="372"/>
      <c r="AN80" s="373">
        <v>34.346958163143775</v>
      </c>
      <c r="AO80" s="372"/>
      <c r="AP80" s="373">
        <v>28.520531600906356</v>
      </c>
      <c r="AQ80" s="372"/>
      <c r="AR80" s="373">
        <v>27.305466540722346</v>
      </c>
      <c r="AS80" s="372"/>
      <c r="AT80" s="373">
        <v>30.282778313304934</v>
      </c>
      <c r="AU80" s="372"/>
      <c r="AV80" s="373">
        <v>25.29938512303427</v>
      </c>
      <c r="AW80" s="372"/>
      <c r="AX80" s="373">
        <v>24.53730407403237</v>
      </c>
      <c r="AY80" s="372"/>
      <c r="AZ80" s="373">
        <v>19.382881032200142</v>
      </c>
      <c r="BA80" s="372"/>
      <c r="BB80" s="373">
        <v>18.578467395278491</v>
      </c>
      <c r="BC80" s="372"/>
      <c r="BD80" s="373">
        <v>26.542421014746672</v>
      </c>
      <c r="BE80" s="372"/>
      <c r="BF80" s="373">
        <v>23.167342143950275</v>
      </c>
      <c r="BG80" s="372"/>
      <c r="BH80" s="373">
        <v>23.363827837736139</v>
      </c>
      <c r="BI80" s="372"/>
      <c r="BJ80" s="373">
        <v>38.557025836808606</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71.479106659644586</v>
      </c>
      <c r="G81" s="372"/>
      <c r="H81" s="373">
        <v>65.029478022778392</v>
      </c>
      <c r="I81" s="372"/>
      <c r="J81" s="373">
        <v>61.128372021864251</v>
      </c>
      <c r="K81" s="372"/>
      <c r="L81" s="373">
        <v>61.611035290940023</v>
      </c>
      <c r="M81" s="372"/>
      <c r="N81" s="373">
        <v>61.038786080782543</v>
      </c>
      <c r="O81" s="372"/>
      <c r="P81" s="373">
        <v>79.861244379533872</v>
      </c>
      <c r="Q81" s="372"/>
      <c r="R81" s="373">
        <v>67.104970998771506</v>
      </c>
      <c r="S81" s="372"/>
      <c r="T81" s="373">
        <v>51.592149280498575</v>
      </c>
      <c r="U81" s="372"/>
      <c r="V81" s="373">
        <v>39.399402823115096</v>
      </c>
      <c r="W81" s="372"/>
      <c r="X81" s="373">
        <v>29.453464007100614</v>
      </c>
      <c r="Y81" s="372"/>
      <c r="Z81" s="373">
        <v>22.042896965232785</v>
      </c>
      <c r="AA81" s="372"/>
      <c r="AB81" s="373">
        <v>19.808569933755987</v>
      </c>
      <c r="AC81" s="372"/>
      <c r="AD81" s="373">
        <v>18.185397610937763</v>
      </c>
      <c r="AE81" s="372"/>
      <c r="AF81" s="373">
        <v>11.117484472261964</v>
      </c>
      <c r="AG81" s="372"/>
      <c r="AH81" s="373">
        <v>11.736054038031593</v>
      </c>
      <c r="AI81" s="372"/>
      <c r="AJ81" s="373">
        <v>11.109823995914843</v>
      </c>
      <c r="AK81" s="372"/>
      <c r="AL81" s="373">
        <v>9.8074886357501185</v>
      </c>
      <c r="AM81" s="372"/>
      <c r="AN81" s="373">
        <v>8.5868841130956746</v>
      </c>
      <c r="AO81" s="372"/>
      <c r="AP81" s="373">
        <v>8.1181405498368733</v>
      </c>
      <c r="AQ81" s="372"/>
      <c r="AR81" s="373">
        <v>7.9002338730500137</v>
      </c>
      <c r="AS81" s="372"/>
      <c r="AT81" s="373">
        <v>9.1532970909721705</v>
      </c>
      <c r="AU81" s="372"/>
      <c r="AV81" s="373">
        <v>7.8266345867370504</v>
      </c>
      <c r="AW81" s="372"/>
      <c r="AX81" s="373">
        <v>7.9433030560327484</v>
      </c>
      <c r="AY81" s="372"/>
      <c r="AZ81" s="373">
        <v>6.180209888917636</v>
      </c>
      <c r="BA81" s="372"/>
      <c r="BB81" s="373">
        <v>6.0824692249511516</v>
      </c>
      <c r="BC81" s="372"/>
      <c r="BD81" s="373">
        <v>8.7227143006013659</v>
      </c>
      <c r="BE81" s="372"/>
      <c r="BF81" s="373">
        <v>7.4466777899827576</v>
      </c>
      <c r="BG81" s="372"/>
      <c r="BH81" s="373">
        <v>7.3237227898715034</v>
      </c>
      <c r="BI81" s="372"/>
      <c r="BJ81" s="373">
        <v>4.2450785479616542</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73.740795870849027</v>
      </c>
      <c r="G82" s="372"/>
      <c r="H82" s="370">
        <v>54.733398983267691</v>
      </c>
      <c r="I82" s="372"/>
      <c r="J82" s="370">
        <v>56.098533270597855</v>
      </c>
      <c r="K82" s="372"/>
      <c r="L82" s="370">
        <v>53.610587996632674</v>
      </c>
      <c r="M82" s="372"/>
      <c r="N82" s="370">
        <v>49.924135373018302</v>
      </c>
      <c r="O82" s="372"/>
      <c r="P82" s="370">
        <v>64.598719797362605</v>
      </c>
      <c r="Q82" s="372"/>
      <c r="R82" s="370">
        <v>54.128544781100167</v>
      </c>
      <c r="S82" s="372"/>
      <c r="T82" s="370">
        <v>41.908434252680806</v>
      </c>
      <c r="U82" s="372"/>
      <c r="V82" s="370">
        <v>33.180443850523723</v>
      </c>
      <c r="W82" s="372"/>
      <c r="X82" s="370">
        <v>27.291948522159103</v>
      </c>
      <c r="Y82" s="372"/>
      <c r="Z82" s="370">
        <v>23.04895463273423</v>
      </c>
      <c r="AA82" s="372"/>
      <c r="AB82" s="370">
        <v>16.1136291459642</v>
      </c>
      <c r="AC82" s="372"/>
      <c r="AD82" s="370">
        <v>13.538411894875669</v>
      </c>
      <c r="AE82" s="372"/>
      <c r="AF82" s="370">
        <v>9.7263438857787374</v>
      </c>
      <c r="AG82" s="372"/>
      <c r="AH82" s="370">
        <v>11.971410765438502</v>
      </c>
      <c r="AI82" s="372"/>
      <c r="AJ82" s="370">
        <v>10.550285468211211</v>
      </c>
      <c r="AK82" s="372"/>
      <c r="AL82" s="370">
        <v>11.252990020883441</v>
      </c>
      <c r="AM82" s="372"/>
      <c r="AN82" s="370">
        <v>9.7313125471742055</v>
      </c>
      <c r="AO82" s="372"/>
      <c r="AP82" s="370">
        <v>9.1137718854444039</v>
      </c>
      <c r="AQ82" s="372"/>
      <c r="AR82" s="370">
        <v>8.6274209757619182</v>
      </c>
      <c r="AS82" s="372"/>
      <c r="AT82" s="370">
        <v>8.98667826310861</v>
      </c>
      <c r="AU82" s="372"/>
      <c r="AV82" s="370">
        <v>7.780391629981823</v>
      </c>
      <c r="AW82" s="372"/>
      <c r="AX82" s="370">
        <v>7.7057208723750463</v>
      </c>
      <c r="AY82" s="372"/>
      <c r="AZ82" s="370">
        <v>6.0469354238455448</v>
      </c>
      <c r="BA82" s="372"/>
      <c r="BB82" s="370">
        <v>5.4908280552069169</v>
      </c>
      <c r="BC82" s="372"/>
      <c r="BD82" s="370">
        <v>7.8225933109503307</v>
      </c>
      <c r="BE82" s="372"/>
      <c r="BF82" s="370">
        <v>6.2318189709169189</v>
      </c>
      <c r="BG82" s="372"/>
      <c r="BH82" s="370">
        <v>6.3917175295952973</v>
      </c>
      <c r="BI82" s="372"/>
      <c r="BJ82" s="370">
        <v>4.342919114499729</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51.005167516116778</v>
      </c>
      <c r="G83" s="372"/>
      <c r="H83" s="373">
        <v>33.992877323696959</v>
      </c>
      <c r="I83" s="372"/>
      <c r="J83" s="373">
        <v>34.783383765038813</v>
      </c>
      <c r="K83" s="372"/>
      <c r="L83" s="373">
        <v>33.584927594510887</v>
      </c>
      <c r="M83" s="372"/>
      <c r="N83" s="373">
        <v>30.71052732895993</v>
      </c>
      <c r="O83" s="372"/>
      <c r="P83" s="373">
        <v>40.234330313229876</v>
      </c>
      <c r="Q83" s="372"/>
      <c r="R83" s="373">
        <v>32.577287535368448</v>
      </c>
      <c r="S83" s="372"/>
      <c r="T83" s="373">
        <v>25.60802242778659</v>
      </c>
      <c r="U83" s="372"/>
      <c r="V83" s="373">
        <v>21.794323010009236</v>
      </c>
      <c r="W83" s="372"/>
      <c r="X83" s="373">
        <v>18.034485555545071</v>
      </c>
      <c r="Y83" s="372"/>
      <c r="Z83" s="373">
        <v>15.21631180919068</v>
      </c>
      <c r="AA83" s="372"/>
      <c r="AB83" s="373">
        <v>10.480627435897473</v>
      </c>
      <c r="AC83" s="372"/>
      <c r="AD83" s="373">
        <v>8.540562782064514</v>
      </c>
      <c r="AE83" s="372"/>
      <c r="AF83" s="373">
        <v>6.1244406033637633</v>
      </c>
      <c r="AG83" s="372"/>
      <c r="AH83" s="373">
        <v>7.919949738647226</v>
      </c>
      <c r="AI83" s="372"/>
      <c r="AJ83" s="373">
        <v>7.2485545070814261</v>
      </c>
      <c r="AK83" s="372"/>
      <c r="AL83" s="373">
        <v>6.1971988050594824</v>
      </c>
      <c r="AM83" s="372"/>
      <c r="AN83" s="373">
        <v>5.3442236262171319</v>
      </c>
      <c r="AO83" s="372"/>
      <c r="AP83" s="373">
        <v>5.3118945266433668</v>
      </c>
      <c r="AQ83" s="372"/>
      <c r="AR83" s="373">
        <v>5.5658889445157742</v>
      </c>
      <c r="AS83" s="372"/>
      <c r="AT83" s="373">
        <v>6.0791694342918028</v>
      </c>
      <c r="AU83" s="372"/>
      <c r="AV83" s="373">
        <v>4.9949075071790965</v>
      </c>
      <c r="AW83" s="372"/>
      <c r="AX83" s="373">
        <v>5.0579999393430359</v>
      </c>
      <c r="AY83" s="372"/>
      <c r="AZ83" s="373">
        <v>3.9449819494054452</v>
      </c>
      <c r="BA83" s="372"/>
      <c r="BB83" s="373">
        <v>3.7342570657324079</v>
      </c>
      <c r="BC83" s="372"/>
      <c r="BD83" s="373">
        <v>5.3424346895978649</v>
      </c>
      <c r="BE83" s="372"/>
      <c r="BF83" s="373">
        <v>4.059841034347242</v>
      </c>
      <c r="BG83" s="372"/>
      <c r="BH83" s="373">
        <v>4.08902722853641</v>
      </c>
      <c r="BI83" s="372"/>
      <c r="BJ83" s="373">
        <v>2.922774572862616</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22.735628354732246</v>
      </c>
      <c r="G84" s="372"/>
      <c r="H84" s="373">
        <v>20.740521659570732</v>
      </c>
      <c r="I84" s="372"/>
      <c r="J84" s="373">
        <v>21.315149505559038</v>
      </c>
      <c r="K84" s="372"/>
      <c r="L84" s="373">
        <v>20.025660402121783</v>
      </c>
      <c r="M84" s="372"/>
      <c r="N84" s="373">
        <v>19.213608044058372</v>
      </c>
      <c r="O84" s="372"/>
      <c r="P84" s="373">
        <v>24.364389484132733</v>
      </c>
      <c r="Q84" s="372"/>
      <c r="R84" s="373">
        <v>21.551257245731719</v>
      </c>
      <c r="S84" s="372"/>
      <c r="T84" s="373">
        <v>16.300411824894219</v>
      </c>
      <c r="U84" s="372"/>
      <c r="V84" s="373">
        <v>11.386120840514486</v>
      </c>
      <c r="W84" s="372"/>
      <c r="X84" s="373">
        <v>9.2574629666140318</v>
      </c>
      <c r="Y84" s="372"/>
      <c r="Z84" s="373">
        <v>7.8326428235435497</v>
      </c>
      <c r="AA84" s="372"/>
      <c r="AB84" s="373">
        <v>5.6330017100667265</v>
      </c>
      <c r="AC84" s="372"/>
      <c r="AD84" s="373">
        <v>4.9978491128111555</v>
      </c>
      <c r="AE84" s="372"/>
      <c r="AF84" s="373">
        <v>3.6019032824149737</v>
      </c>
      <c r="AG84" s="372"/>
      <c r="AH84" s="373">
        <v>4.0514610267912765</v>
      </c>
      <c r="AI84" s="372"/>
      <c r="AJ84" s="373">
        <v>3.3017309611297838</v>
      </c>
      <c r="AK84" s="372"/>
      <c r="AL84" s="373">
        <v>5.0557912158239589</v>
      </c>
      <c r="AM84" s="372"/>
      <c r="AN84" s="373">
        <v>4.3870889209570745</v>
      </c>
      <c r="AO84" s="372"/>
      <c r="AP84" s="373">
        <v>3.8018773588010366</v>
      </c>
      <c r="AQ84" s="372"/>
      <c r="AR84" s="373">
        <v>3.061532031246144</v>
      </c>
      <c r="AS84" s="372"/>
      <c r="AT84" s="373">
        <v>2.9075088288168067</v>
      </c>
      <c r="AU84" s="372"/>
      <c r="AV84" s="373">
        <v>2.7854841228027265</v>
      </c>
      <c r="AW84" s="372"/>
      <c r="AX84" s="373">
        <v>2.6477209330320099</v>
      </c>
      <c r="AY84" s="372"/>
      <c r="AZ84" s="373">
        <v>2.1019534744401001</v>
      </c>
      <c r="BA84" s="372"/>
      <c r="BB84" s="373">
        <v>1.7565709894745087</v>
      </c>
      <c r="BC84" s="372"/>
      <c r="BD84" s="373">
        <v>2.4801586213524658</v>
      </c>
      <c r="BE84" s="372"/>
      <c r="BF84" s="373">
        <v>2.1719779365696765</v>
      </c>
      <c r="BG84" s="372"/>
      <c r="BH84" s="373">
        <v>2.3026903010588868</v>
      </c>
      <c r="BI84" s="372"/>
      <c r="BJ84" s="373">
        <v>1.420144541637113</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46.892048650635907</v>
      </c>
      <c r="G85" s="372"/>
      <c r="H85" s="370">
        <v>49.55738574283474</v>
      </c>
      <c r="I85" s="372"/>
      <c r="J85" s="370">
        <v>55.298558882873152</v>
      </c>
      <c r="K85" s="372"/>
      <c r="L85" s="370">
        <v>54.325082624110181</v>
      </c>
      <c r="M85" s="372"/>
      <c r="N85" s="370">
        <v>53.894881719718619</v>
      </c>
      <c r="O85" s="372"/>
      <c r="P85" s="370">
        <v>64.714597092230704</v>
      </c>
      <c r="Q85" s="372"/>
      <c r="R85" s="370">
        <v>60.352493091418154</v>
      </c>
      <c r="S85" s="372"/>
      <c r="T85" s="370">
        <v>46.711201681760599</v>
      </c>
      <c r="U85" s="372"/>
      <c r="V85" s="370">
        <v>36.213386156417236</v>
      </c>
      <c r="W85" s="372"/>
      <c r="X85" s="370">
        <v>36.770400793213142</v>
      </c>
      <c r="Y85" s="372"/>
      <c r="Z85" s="370">
        <v>29.403888757277084</v>
      </c>
      <c r="AA85" s="372"/>
      <c r="AB85" s="370">
        <v>22.320842589805629</v>
      </c>
      <c r="AC85" s="372"/>
      <c r="AD85" s="370">
        <v>18.562639091019413</v>
      </c>
      <c r="AE85" s="372"/>
      <c r="AF85" s="370">
        <v>13.420841915222866</v>
      </c>
      <c r="AG85" s="372"/>
      <c r="AH85" s="370">
        <v>17.026192010571187</v>
      </c>
      <c r="AI85" s="372"/>
      <c r="AJ85" s="370">
        <v>18.345565182374273</v>
      </c>
      <c r="AK85" s="372"/>
      <c r="AL85" s="370">
        <v>14.853281750400432</v>
      </c>
      <c r="AM85" s="372"/>
      <c r="AN85" s="370">
        <v>13.01224929848607</v>
      </c>
      <c r="AO85" s="372"/>
      <c r="AP85" s="370">
        <v>12.44950584418941</v>
      </c>
      <c r="AQ85" s="372"/>
      <c r="AR85" s="370">
        <v>11.497627665730676</v>
      </c>
      <c r="AS85" s="372"/>
      <c r="AT85" s="370">
        <v>13.558873413518185</v>
      </c>
      <c r="AU85" s="372"/>
      <c r="AV85" s="370">
        <v>11.415151492798106</v>
      </c>
      <c r="AW85" s="372"/>
      <c r="AX85" s="370">
        <v>11.649899565471195</v>
      </c>
      <c r="AY85" s="372"/>
      <c r="AZ85" s="370">
        <v>9.7020576930101399</v>
      </c>
      <c r="BA85" s="372"/>
      <c r="BB85" s="370">
        <v>7.0918520223790837</v>
      </c>
      <c r="BC85" s="372"/>
      <c r="BD85" s="370">
        <v>9.6039506549768667</v>
      </c>
      <c r="BE85" s="372"/>
      <c r="BF85" s="370">
        <v>12.225010719034753</v>
      </c>
      <c r="BG85" s="372"/>
      <c r="BH85" s="370">
        <v>11.132670773283415</v>
      </c>
      <c r="BI85" s="372"/>
      <c r="BJ85" s="370">
        <v>7.6427820220531721</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16.077569454803722</v>
      </c>
      <c r="G86" s="372"/>
      <c r="H86" s="373">
        <v>17.864301758633239</v>
      </c>
      <c r="I86" s="372"/>
      <c r="J86" s="373">
        <v>22.17497481231009</v>
      </c>
      <c r="K86" s="372"/>
      <c r="L86" s="373">
        <v>22.112164935983003</v>
      </c>
      <c r="M86" s="372"/>
      <c r="N86" s="373">
        <v>23.570241963040331</v>
      </c>
      <c r="O86" s="372"/>
      <c r="P86" s="373">
        <v>28.726887062025099</v>
      </c>
      <c r="Q86" s="372"/>
      <c r="R86" s="373">
        <v>30.519402906085922</v>
      </c>
      <c r="S86" s="372"/>
      <c r="T86" s="373">
        <v>21.39889187487022</v>
      </c>
      <c r="U86" s="372"/>
      <c r="V86" s="373">
        <v>14.836950471629958</v>
      </c>
      <c r="W86" s="372"/>
      <c r="X86" s="373">
        <v>17.845060656282616</v>
      </c>
      <c r="Y86" s="372"/>
      <c r="Z86" s="373">
        <v>13.035602189436995</v>
      </c>
      <c r="AA86" s="372"/>
      <c r="AB86" s="373">
        <v>9.2980052726220492</v>
      </c>
      <c r="AC86" s="372"/>
      <c r="AD86" s="373">
        <v>7.4943784370889208</v>
      </c>
      <c r="AE86" s="372"/>
      <c r="AF86" s="373">
        <v>3.9867008714283809</v>
      </c>
      <c r="AG86" s="372"/>
      <c r="AH86" s="373">
        <v>5.1708236839772725</v>
      </c>
      <c r="AI86" s="372"/>
      <c r="AJ86" s="373">
        <v>5.6820633328745984</v>
      </c>
      <c r="AK86" s="372"/>
      <c r="AL86" s="373">
        <v>4.8886381021860856</v>
      </c>
      <c r="AM86" s="372"/>
      <c r="AN86" s="373">
        <v>4.0948289741274708</v>
      </c>
      <c r="AO86" s="372"/>
      <c r="AP86" s="373">
        <v>3.5920343826089689</v>
      </c>
      <c r="AQ86" s="372"/>
      <c r="AR86" s="373">
        <v>3.3535311998081143</v>
      </c>
      <c r="AS86" s="372"/>
      <c r="AT86" s="373">
        <v>4.618820121994899</v>
      </c>
      <c r="AU86" s="372"/>
      <c r="AV86" s="373">
        <v>3.181779665590557</v>
      </c>
      <c r="AW86" s="372"/>
      <c r="AX86" s="373">
        <v>3.4852328254009284</v>
      </c>
      <c r="AY86" s="372"/>
      <c r="AZ86" s="373">
        <v>2.8092688893379738</v>
      </c>
      <c r="BA86" s="372"/>
      <c r="BB86" s="373">
        <v>2.6766156037559394</v>
      </c>
      <c r="BC86" s="372"/>
      <c r="BD86" s="373">
        <v>3.9106792514607092</v>
      </c>
      <c r="BE86" s="372"/>
      <c r="BF86" s="373">
        <v>3.2411235112981389</v>
      </c>
      <c r="BG86" s="372"/>
      <c r="BH86" s="373">
        <v>3.3430648046618217</v>
      </c>
      <c r="BI86" s="372"/>
      <c r="BJ86" s="373">
        <v>2.1006354677728054</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7.5309737254360707</v>
      </c>
      <c r="G87" s="372"/>
      <c r="H87" s="373">
        <v>7.8235638554432372</v>
      </c>
      <c r="I87" s="372"/>
      <c r="J87" s="373">
        <v>7.4597018088028637</v>
      </c>
      <c r="K87" s="372"/>
      <c r="L87" s="373">
        <v>7.5381563816012207</v>
      </c>
      <c r="M87" s="372"/>
      <c r="N87" s="373">
        <v>7.0318347230688572</v>
      </c>
      <c r="O87" s="372"/>
      <c r="P87" s="373">
        <v>10.132910111715464</v>
      </c>
      <c r="Q87" s="372"/>
      <c r="R87" s="373">
        <v>7.9909941348930307</v>
      </c>
      <c r="S87" s="372"/>
      <c r="T87" s="373">
        <v>7.0475380943730999</v>
      </c>
      <c r="U87" s="372"/>
      <c r="V87" s="373">
        <v>5.8000611883481366</v>
      </c>
      <c r="W87" s="372"/>
      <c r="X87" s="373">
        <v>4.8185726383145751</v>
      </c>
      <c r="Y87" s="372"/>
      <c r="Z87" s="373">
        <v>3.8962506725803601</v>
      </c>
      <c r="AA87" s="372"/>
      <c r="AB87" s="373">
        <v>3.1658142177418527</v>
      </c>
      <c r="AC87" s="372"/>
      <c r="AD87" s="373">
        <v>2.6361931029928809</v>
      </c>
      <c r="AE87" s="372"/>
      <c r="AF87" s="373">
        <v>1.7630475197255717</v>
      </c>
      <c r="AG87" s="372"/>
      <c r="AH87" s="373">
        <v>2.4460302462183412</v>
      </c>
      <c r="AI87" s="372"/>
      <c r="AJ87" s="373">
        <v>2.1999472300502911</v>
      </c>
      <c r="AK87" s="372"/>
      <c r="AL87" s="373">
        <v>1.6899380580512597</v>
      </c>
      <c r="AM87" s="372"/>
      <c r="AN87" s="373">
        <v>1.4074300738028809</v>
      </c>
      <c r="AO87" s="372"/>
      <c r="AP87" s="373">
        <v>1.2295686662901892</v>
      </c>
      <c r="AQ87" s="372"/>
      <c r="AR87" s="373">
        <v>1.1142060471827697</v>
      </c>
      <c r="AS87" s="372"/>
      <c r="AT87" s="373">
        <v>1.2357637950838833</v>
      </c>
      <c r="AU87" s="372"/>
      <c r="AV87" s="373">
        <v>1.0768778968906323</v>
      </c>
      <c r="AW87" s="372"/>
      <c r="AX87" s="373">
        <v>1.0789987113938568</v>
      </c>
      <c r="AY87" s="372"/>
      <c r="AZ87" s="373">
        <v>0.85149168792607244</v>
      </c>
      <c r="BA87" s="372"/>
      <c r="BB87" s="373">
        <v>0.42994165596781092</v>
      </c>
      <c r="BC87" s="372"/>
      <c r="BD87" s="373">
        <v>0.60922406824095765</v>
      </c>
      <c r="BE87" s="372"/>
      <c r="BF87" s="373">
        <v>0.93810855904543133</v>
      </c>
      <c r="BG87" s="372"/>
      <c r="BH87" s="373">
        <v>0.93623027449377516</v>
      </c>
      <c r="BI87" s="372"/>
      <c r="BJ87" s="373">
        <v>0.53078153645679216</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23.283505470396115</v>
      </c>
      <c r="G88" s="372"/>
      <c r="H88" s="373">
        <v>23.869520128758264</v>
      </c>
      <c r="I88" s="372"/>
      <c r="J88" s="373">
        <v>25.6638822617602</v>
      </c>
      <c r="K88" s="372"/>
      <c r="L88" s="373">
        <v>24.674761306525955</v>
      </c>
      <c r="M88" s="372"/>
      <c r="N88" s="373">
        <v>23.292805033609429</v>
      </c>
      <c r="O88" s="372"/>
      <c r="P88" s="373">
        <v>25.854799918490144</v>
      </c>
      <c r="Q88" s="372"/>
      <c r="R88" s="373">
        <v>21.842096050439206</v>
      </c>
      <c r="S88" s="372"/>
      <c r="T88" s="373">
        <v>18.264771712517284</v>
      </c>
      <c r="U88" s="372"/>
      <c r="V88" s="373">
        <v>15.576374496439142</v>
      </c>
      <c r="W88" s="372"/>
      <c r="X88" s="373">
        <v>14.106767498615952</v>
      </c>
      <c r="Y88" s="372"/>
      <c r="Z88" s="373">
        <v>12.472035895259729</v>
      </c>
      <c r="AA88" s="372"/>
      <c r="AB88" s="373">
        <v>9.8570230994417258</v>
      </c>
      <c r="AC88" s="372"/>
      <c r="AD88" s="373">
        <v>8.432067550937612</v>
      </c>
      <c r="AE88" s="372"/>
      <c r="AF88" s="373">
        <v>7.6710935240689127</v>
      </c>
      <c r="AG88" s="372"/>
      <c r="AH88" s="373">
        <v>9.4093380803755746</v>
      </c>
      <c r="AI88" s="372"/>
      <c r="AJ88" s="373">
        <v>10.463554619449381</v>
      </c>
      <c r="AK88" s="372"/>
      <c r="AL88" s="373">
        <v>8.2747055901630873</v>
      </c>
      <c r="AM88" s="372"/>
      <c r="AN88" s="373">
        <v>7.5099902505557186</v>
      </c>
      <c r="AO88" s="372"/>
      <c r="AP88" s="373">
        <v>7.6279027952902512</v>
      </c>
      <c r="AQ88" s="372"/>
      <c r="AR88" s="373">
        <v>7.0298904187397921</v>
      </c>
      <c r="AS88" s="372"/>
      <c r="AT88" s="373">
        <v>7.7042894964394035</v>
      </c>
      <c r="AU88" s="372"/>
      <c r="AV88" s="373">
        <v>7.1564939303169171</v>
      </c>
      <c r="AW88" s="372"/>
      <c r="AX88" s="373">
        <v>7.0856680286764098</v>
      </c>
      <c r="AY88" s="372"/>
      <c r="AZ88" s="373">
        <v>6.0412971157460928</v>
      </c>
      <c r="BA88" s="372"/>
      <c r="BB88" s="373">
        <v>3.9852947626553332</v>
      </c>
      <c r="BC88" s="372"/>
      <c r="BD88" s="373">
        <v>5.0840473352752005</v>
      </c>
      <c r="BE88" s="372"/>
      <c r="BF88" s="373">
        <v>8.0457786486911829</v>
      </c>
      <c r="BG88" s="372"/>
      <c r="BH88" s="373">
        <v>6.8533756941278181</v>
      </c>
      <c r="BI88" s="372"/>
      <c r="BJ88" s="373">
        <v>5.0113650178235751</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6.3376873992382716E-3</v>
      </c>
      <c r="G89" s="372"/>
      <c r="H89" s="383">
        <v>6.1501948414457658E-3</v>
      </c>
      <c r="I89" s="372"/>
      <c r="J89" s="370">
        <v>6.114128674411785E-3</v>
      </c>
      <c r="K89" s="372"/>
      <c r="L89" s="370">
        <v>5.6194068260219891E-3</v>
      </c>
      <c r="M89" s="372"/>
      <c r="N89" s="370">
        <v>5.4428645166153741E-3</v>
      </c>
      <c r="O89" s="372"/>
      <c r="P89" s="370">
        <v>4.8991329197025958E-3</v>
      </c>
      <c r="Q89" s="372"/>
      <c r="R89" s="370">
        <v>1.3759978564494801E-2</v>
      </c>
      <c r="S89" s="372"/>
      <c r="T89" s="370">
        <v>1.6713755877921468E-2</v>
      </c>
      <c r="U89" s="372"/>
      <c r="V89" s="370">
        <v>2.6651596020077172E-2</v>
      </c>
      <c r="W89" s="372"/>
      <c r="X89" s="370">
        <v>2.7638651860551575E-2</v>
      </c>
      <c r="Y89" s="372"/>
      <c r="Z89" s="370">
        <v>9.2476626265353187E-3</v>
      </c>
      <c r="AA89" s="372"/>
      <c r="AB89" s="370">
        <v>6.4176718866269271E-3</v>
      </c>
      <c r="AC89" s="372"/>
      <c r="AD89" s="370">
        <v>6.1982874912057031E-3</v>
      </c>
      <c r="AE89" s="372"/>
      <c r="AF89" s="370">
        <v>1.4873565584815403E-2</v>
      </c>
      <c r="AG89" s="372"/>
      <c r="AH89" s="370">
        <v>2.8909468711985561E-2</v>
      </c>
      <c r="AI89" s="372"/>
      <c r="AJ89" s="370">
        <v>7.4140554151992484E-3</v>
      </c>
      <c r="AK89" s="372"/>
      <c r="AL89" s="370">
        <v>4.6512857034518114E-3</v>
      </c>
      <c r="AM89" s="372"/>
      <c r="AN89" s="370">
        <v>4.640427757093786E-3</v>
      </c>
      <c r="AO89" s="372"/>
      <c r="AP89" s="370">
        <v>4.1300461661255882E-3</v>
      </c>
      <c r="AQ89" s="372"/>
      <c r="AR89" s="370">
        <v>4.9926877522957743E-3</v>
      </c>
      <c r="AS89" s="372"/>
      <c r="AT89" s="370">
        <v>4.5254999691044379E-3</v>
      </c>
      <c r="AU89" s="372"/>
      <c r="AV89" s="370">
        <v>4.3232185900953747E-3</v>
      </c>
      <c r="AW89" s="372"/>
      <c r="AX89" s="370">
        <v>3.9844242492667742E-3</v>
      </c>
      <c r="AY89" s="372"/>
      <c r="AZ89" s="370">
        <v>0.82626679616896792</v>
      </c>
      <c r="BA89" s="372"/>
      <c r="BB89" s="370">
        <v>0.80464169414305842</v>
      </c>
      <c r="BC89" s="372"/>
      <c r="BD89" s="370">
        <v>1.1551801137782924</v>
      </c>
      <c r="BE89" s="372"/>
      <c r="BF89" s="370">
        <v>0.78385981677790795</v>
      </c>
      <c r="BG89" s="372"/>
      <c r="BH89" s="370">
        <v>0.80092461216412725</v>
      </c>
      <c r="BI89" s="372"/>
      <c r="BJ89" s="370">
        <v>0.45332811020269953</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1.0990372710810493E-3</v>
      </c>
      <c r="AQ90" s="372"/>
      <c r="AR90" s="370">
        <v>1.3267417277359947E-3</v>
      </c>
      <c r="AS90" s="372"/>
      <c r="AT90" s="370">
        <v>1.8651606857755763E-3</v>
      </c>
      <c r="AU90" s="372"/>
      <c r="AV90" s="370">
        <v>1.938916702827862E-3</v>
      </c>
      <c r="AW90" s="372"/>
      <c r="AX90" s="370">
        <v>1.916739533601472E-3</v>
      </c>
      <c r="AY90" s="372"/>
      <c r="AZ90" s="370">
        <v>2.0183575132862331E-3</v>
      </c>
      <c r="BA90" s="372"/>
      <c r="BB90" s="370">
        <v>1.9736889451374804E-3</v>
      </c>
      <c r="BC90" s="372"/>
      <c r="BD90" s="370">
        <v>1.9605105854839421E-3</v>
      </c>
      <c r="BE90" s="372"/>
      <c r="BF90" s="370">
        <v>1.742760331583259E-3</v>
      </c>
      <c r="BG90" s="372"/>
      <c r="BH90" s="370">
        <v>1.7124438851361472E-3</v>
      </c>
      <c r="BI90" s="372"/>
      <c r="BJ90" s="370">
        <v>1.6898635289666942E-3</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11571.721104173981</v>
      </c>
      <c r="G91" s="393"/>
      <c r="H91" s="385">
        <v>9346.3904694217472</v>
      </c>
      <c r="I91" s="393"/>
      <c r="J91" s="386">
        <v>7298.7427848153866</v>
      </c>
      <c r="K91" s="393"/>
      <c r="L91" s="386">
        <v>7687.071626943397</v>
      </c>
      <c r="M91" s="393"/>
      <c r="N91" s="386">
        <v>6447.2346071395732</v>
      </c>
      <c r="O91" s="393"/>
      <c r="P91" s="386">
        <v>6881.4559336677294</v>
      </c>
      <c r="Q91" s="393"/>
      <c r="R91" s="386">
        <v>6173.3313854345442</v>
      </c>
      <c r="S91" s="393"/>
      <c r="T91" s="386">
        <v>3359.519995796988</v>
      </c>
      <c r="U91" s="393"/>
      <c r="V91" s="386">
        <v>3097.4011748914631</v>
      </c>
      <c r="W91" s="393"/>
      <c r="X91" s="386">
        <v>2597.3770616270454</v>
      </c>
      <c r="Y91" s="393"/>
      <c r="Z91" s="386">
        <v>2408.1079045250735</v>
      </c>
      <c r="AA91" s="393"/>
      <c r="AB91" s="386">
        <v>2450.2181125284642</v>
      </c>
      <c r="AC91" s="393"/>
      <c r="AD91" s="386">
        <v>2023.7974378546699</v>
      </c>
      <c r="AE91" s="393"/>
      <c r="AF91" s="386">
        <v>1895.8258003533333</v>
      </c>
      <c r="AG91" s="393"/>
      <c r="AH91" s="386">
        <v>1647.6108344928168</v>
      </c>
      <c r="AI91" s="393"/>
      <c r="AJ91" s="386">
        <v>1767.443402449873</v>
      </c>
      <c r="AK91" s="393"/>
      <c r="AL91" s="386">
        <v>1644.0014516315953</v>
      </c>
      <c r="AM91" s="393"/>
      <c r="AN91" s="386">
        <v>1758.6508823588852</v>
      </c>
      <c r="AO91" s="393"/>
      <c r="AP91" s="386">
        <v>1642.1165528740139</v>
      </c>
      <c r="AQ91" s="393"/>
      <c r="AR91" s="386">
        <v>1234.2666267141246</v>
      </c>
      <c r="AS91" s="393"/>
      <c r="AT91" s="386">
        <v>1437.7595571088759</v>
      </c>
      <c r="AU91" s="393"/>
      <c r="AV91" s="386">
        <v>1455.4568133931321</v>
      </c>
      <c r="AW91" s="393"/>
      <c r="AX91" s="386">
        <v>1620.6510765281359</v>
      </c>
      <c r="AY91" s="393"/>
      <c r="AZ91" s="386">
        <v>1305.5872754017403</v>
      </c>
      <c r="BA91" s="393"/>
      <c r="BB91" s="386">
        <v>1281.6300523970795</v>
      </c>
      <c r="BC91" s="393"/>
      <c r="BD91" s="386">
        <v>1188.1172643936104</v>
      </c>
      <c r="BE91" s="393"/>
      <c r="BF91" s="386">
        <v>1225.6306893365645</v>
      </c>
      <c r="BG91" s="393"/>
      <c r="BH91" s="386">
        <v>1198.0207203590655</v>
      </c>
      <c r="BI91" s="393"/>
      <c r="BJ91" s="386">
        <v>802.35284469625424</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449.05594231487106</v>
      </c>
      <c r="G92" s="372"/>
      <c r="H92" s="388">
        <v>453.25394262720386</v>
      </c>
      <c r="I92" s="372"/>
      <c r="J92" s="389">
        <v>474.10476585316047</v>
      </c>
      <c r="K92" s="372"/>
      <c r="L92" s="389">
        <v>513.5792054311695</v>
      </c>
      <c r="M92" s="372"/>
      <c r="N92" s="389">
        <v>190.76942329156188</v>
      </c>
      <c r="O92" s="372"/>
      <c r="P92" s="389">
        <v>164.7100448709372</v>
      </c>
      <c r="Q92" s="372"/>
      <c r="R92" s="389">
        <v>179.17699631284543</v>
      </c>
      <c r="S92" s="372"/>
      <c r="T92" s="389">
        <v>181.33681706376225</v>
      </c>
      <c r="U92" s="372"/>
      <c r="V92" s="389">
        <v>57.691369807868234</v>
      </c>
      <c r="W92" s="372"/>
      <c r="X92" s="389">
        <v>55.791401940075204</v>
      </c>
      <c r="Y92" s="372"/>
      <c r="Z92" s="389">
        <v>62.684396217329869</v>
      </c>
      <c r="AA92" s="372"/>
      <c r="AB92" s="389">
        <v>52.833829675993471</v>
      </c>
      <c r="AC92" s="372"/>
      <c r="AD92" s="389">
        <v>59.824887508670841</v>
      </c>
      <c r="AE92" s="372"/>
      <c r="AF92" s="389">
        <v>57.327589722134476</v>
      </c>
      <c r="AG92" s="372"/>
      <c r="AH92" s="389">
        <v>52.967955025163704</v>
      </c>
      <c r="AI92" s="372"/>
      <c r="AJ92" s="389">
        <v>14.308809945588068</v>
      </c>
      <c r="AK92" s="372"/>
      <c r="AL92" s="389">
        <v>14.288173340257053</v>
      </c>
      <c r="AM92" s="372"/>
      <c r="AN92" s="389">
        <v>14.761628789233752</v>
      </c>
      <c r="AO92" s="372"/>
      <c r="AP92" s="389">
        <v>24.095766324126703</v>
      </c>
      <c r="AQ92" s="372"/>
      <c r="AR92" s="389">
        <v>23.251001420350267</v>
      </c>
      <c r="AS92" s="372"/>
      <c r="AT92" s="389">
        <v>21.957866039246987</v>
      </c>
      <c r="AU92" s="372"/>
      <c r="AV92" s="389">
        <v>21.217495017713443</v>
      </c>
      <c r="AW92" s="372"/>
      <c r="AX92" s="389">
        <v>20.916919618701858</v>
      </c>
      <c r="AY92" s="372"/>
      <c r="AZ92" s="389">
        <v>20.187403866033655</v>
      </c>
      <c r="BA92" s="372"/>
      <c r="BB92" s="389">
        <v>19.837189936453122</v>
      </c>
      <c r="BC92" s="372"/>
      <c r="BD92" s="389">
        <v>21.681213449782465</v>
      </c>
      <c r="BE92" s="372"/>
      <c r="BF92" s="389">
        <v>20.974295250799077</v>
      </c>
      <c r="BG92" s="372"/>
      <c r="BH92" s="389">
        <v>21.558988884098124</v>
      </c>
      <c r="BI92" s="372"/>
      <c r="BJ92" s="389">
        <v>20.83718228310385</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11122.30882903911</v>
      </c>
      <c r="G93" s="372"/>
      <c r="H93" s="388">
        <v>8892.4009574745432</v>
      </c>
      <c r="I93" s="372"/>
      <c r="J93" s="389">
        <v>6823.9706533222261</v>
      </c>
      <c r="K93" s="372"/>
      <c r="L93" s="389">
        <v>7172.7194917722272</v>
      </c>
      <c r="M93" s="372"/>
      <c r="N93" s="389">
        <v>6254.4142565480115</v>
      </c>
      <c r="O93" s="372"/>
      <c r="P93" s="389">
        <v>6715.1356459367926</v>
      </c>
      <c r="Q93" s="372"/>
      <c r="R93" s="389">
        <v>5992.6207123216991</v>
      </c>
      <c r="S93" s="372"/>
      <c r="T93" s="409">
        <v>3175.5019170332257</v>
      </c>
      <c r="U93" s="372" t="s">
        <v>359</v>
      </c>
      <c r="V93" s="389">
        <v>3037.8003315635947</v>
      </c>
      <c r="W93" s="372"/>
      <c r="X93" s="389">
        <v>2539.6090924257937</v>
      </c>
      <c r="Y93" s="372"/>
      <c r="Z93" s="389">
        <v>2343.0591950748026</v>
      </c>
      <c r="AA93" s="372"/>
      <c r="AB93" s="389">
        <v>2396.5285718924706</v>
      </c>
      <c r="AC93" s="372"/>
      <c r="AD93" s="389">
        <v>1962.9271384038937</v>
      </c>
      <c r="AE93" s="372"/>
      <c r="AF93" s="389">
        <v>1837.5711647280409</v>
      </c>
      <c r="AG93" s="372"/>
      <c r="AH93" s="389">
        <v>1593.6272561697583</v>
      </c>
      <c r="AI93" s="372"/>
      <c r="AJ93" s="389">
        <v>1752.775614639768</v>
      </c>
      <c r="AK93" s="372"/>
      <c r="AL93" s="389">
        <v>1627.7132712113382</v>
      </c>
      <c r="AM93" s="372"/>
      <c r="AN93" s="389">
        <v>1741.4839322896514</v>
      </c>
      <c r="AO93" s="372"/>
      <c r="AP93" s="389">
        <v>1614.9627224698872</v>
      </c>
      <c r="AQ93" s="372"/>
      <c r="AR93" s="389">
        <v>1208.3452084137743</v>
      </c>
      <c r="AS93" s="372"/>
      <c r="AT93" s="389">
        <v>1412.835800409629</v>
      </c>
      <c r="AU93" s="372"/>
      <c r="AV93" s="389">
        <v>1431.1266949754186</v>
      </c>
      <c r="AW93" s="372"/>
      <c r="AX93" s="389">
        <v>1595.662894909434</v>
      </c>
      <c r="AY93" s="372"/>
      <c r="AZ93" s="389">
        <v>1282.3469444757066</v>
      </c>
      <c r="BA93" s="372"/>
      <c r="BB93" s="389">
        <v>1259.0255337806263</v>
      </c>
      <c r="BC93" s="372"/>
      <c r="BD93" s="389">
        <v>1165.4415075638278</v>
      </c>
      <c r="BE93" s="372"/>
      <c r="BF93" s="389">
        <v>1202.8931127257654</v>
      </c>
      <c r="BG93" s="372"/>
      <c r="BH93" s="389">
        <v>1173.8225474349674</v>
      </c>
      <c r="BI93" s="372"/>
      <c r="BJ93" s="409">
        <v>778.41070981315033</v>
      </c>
      <c r="BK93" s="372" t="s">
        <v>569</v>
      </c>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0.35633281999999999</v>
      </c>
      <c r="G94" s="394"/>
      <c r="H94" s="391">
        <v>0.73556932000000008</v>
      </c>
      <c r="I94" s="394"/>
      <c r="J94" s="392">
        <v>0.66736563999999998</v>
      </c>
      <c r="K94" s="394"/>
      <c r="L94" s="392">
        <v>0.77292974000000003</v>
      </c>
      <c r="M94" s="394"/>
      <c r="N94" s="392">
        <v>2.0509273000000001</v>
      </c>
      <c r="O94" s="394"/>
      <c r="P94" s="392">
        <v>1.6102428600000001</v>
      </c>
      <c r="Q94" s="394"/>
      <c r="R94" s="392">
        <v>1.5336767999999998</v>
      </c>
      <c r="S94" s="394"/>
      <c r="T94" s="392">
        <v>2.6812617000000003</v>
      </c>
      <c r="U94" s="394"/>
      <c r="V94" s="392">
        <v>1.9094735199999997</v>
      </c>
      <c r="W94" s="394"/>
      <c r="X94" s="392">
        <v>1.9765672611764709</v>
      </c>
      <c r="Y94" s="394"/>
      <c r="Z94" s="392">
        <v>2.3643132329411767</v>
      </c>
      <c r="AA94" s="394"/>
      <c r="AB94" s="392">
        <v>0.85571096000000002</v>
      </c>
      <c r="AC94" s="394"/>
      <c r="AD94" s="392">
        <v>1.0454119421052634</v>
      </c>
      <c r="AE94" s="394"/>
      <c r="AF94" s="392">
        <v>0.9270459031578947</v>
      </c>
      <c r="AG94" s="394"/>
      <c r="AH94" s="392">
        <v>1.015623297894737</v>
      </c>
      <c r="AI94" s="394"/>
      <c r="AJ94" s="392">
        <v>0.35897786451681973</v>
      </c>
      <c r="AK94" s="394"/>
      <c r="AL94" s="392">
        <v>2.00000708</v>
      </c>
      <c r="AM94" s="394"/>
      <c r="AN94" s="392">
        <v>2.4053212799999995</v>
      </c>
      <c r="AO94" s="394"/>
      <c r="AP94" s="392">
        <v>3.0580640800000003</v>
      </c>
      <c r="AQ94" s="394"/>
      <c r="AR94" s="392">
        <v>2.6704168799999999</v>
      </c>
      <c r="AS94" s="394"/>
      <c r="AT94" s="392">
        <v>2.9658906599999999</v>
      </c>
      <c r="AU94" s="394"/>
      <c r="AV94" s="392">
        <v>3.1126233999999999</v>
      </c>
      <c r="AW94" s="394"/>
      <c r="AX94" s="392">
        <v>4.0712619999999999</v>
      </c>
      <c r="AY94" s="394"/>
      <c r="AZ94" s="392">
        <v>3.0529270600000005</v>
      </c>
      <c r="BA94" s="394"/>
      <c r="BB94" s="392">
        <v>2.7673286800000003</v>
      </c>
      <c r="BC94" s="394"/>
      <c r="BD94" s="392">
        <v>0.99454337999999987</v>
      </c>
      <c r="BE94" s="394"/>
      <c r="BF94" s="392">
        <v>1.7632813600000001</v>
      </c>
      <c r="BG94" s="394"/>
      <c r="BH94" s="392">
        <v>2.63918404</v>
      </c>
      <c r="BI94" s="394"/>
      <c r="BJ94" s="392">
        <v>3.1049525999999998</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121538.08132446105</v>
      </c>
      <c r="G95" s="372"/>
      <c r="H95" s="388">
        <v>119100.57551646592</v>
      </c>
      <c r="I95" s="372"/>
      <c r="J95" s="389">
        <v>118306.0812586331</v>
      </c>
      <c r="K95" s="372"/>
      <c r="L95" s="389">
        <v>118967.07898621626</v>
      </c>
      <c r="M95" s="372"/>
      <c r="N95" s="389">
        <v>116644.3169693829</v>
      </c>
      <c r="O95" s="372"/>
      <c r="P95" s="389">
        <v>118635.64216291145</v>
      </c>
      <c r="Q95" s="372"/>
      <c r="R95" s="389">
        <v>124361.74676498133</v>
      </c>
      <c r="S95" s="372"/>
      <c r="T95" s="389">
        <v>100591.79208839004</v>
      </c>
      <c r="U95" s="372"/>
      <c r="V95" s="389">
        <v>103395.75446384276</v>
      </c>
      <c r="W95" s="372"/>
      <c r="X95" s="389">
        <v>94701.510414664546</v>
      </c>
      <c r="Y95" s="372"/>
      <c r="Z95" s="389">
        <v>87639.933530024136</v>
      </c>
      <c r="AA95" s="372"/>
      <c r="AB95" s="389">
        <v>86026.026851938252</v>
      </c>
      <c r="AC95" s="372"/>
      <c r="AD95" s="389">
        <v>70287.671093652767</v>
      </c>
      <c r="AE95" s="372"/>
      <c r="AF95" s="389">
        <v>68883.829272240211</v>
      </c>
      <c r="AG95" s="372"/>
      <c r="AH95" s="389">
        <v>64006.157571998498</v>
      </c>
      <c r="AI95" s="372"/>
      <c r="AJ95" s="389">
        <v>68927.004725741004</v>
      </c>
      <c r="AK95" s="372"/>
      <c r="AL95" s="389">
        <v>68396.619499039283</v>
      </c>
      <c r="AM95" s="372"/>
      <c r="AN95" s="389">
        <v>58308.886368597996</v>
      </c>
      <c r="AO95" s="372"/>
      <c r="AP95" s="389">
        <v>53141.797943288388</v>
      </c>
      <c r="AQ95" s="372"/>
      <c r="AR95" s="389">
        <v>45647.816194694904</v>
      </c>
      <c r="AS95" s="372"/>
      <c r="AT95" s="389">
        <v>68153.332629266777</v>
      </c>
      <c r="AU95" s="372"/>
      <c r="AV95" s="389">
        <v>27737.883827000329</v>
      </c>
      <c r="AW95" s="372"/>
      <c r="AX95" s="389">
        <v>29306.951331571148</v>
      </c>
      <c r="AY95" s="372"/>
      <c r="AZ95" s="389">
        <v>21617.169786411694</v>
      </c>
      <c r="BA95" s="372"/>
      <c r="BB95" s="389">
        <v>16874.867631372206</v>
      </c>
      <c r="BC95" s="372"/>
      <c r="BD95" s="389">
        <v>14798.961555444897</v>
      </c>
      <c r="BE95" s="372"/>
      <c r="BF95" s="389">
        <v>15443.782105802587</v>
      </c>
      <c r="BG95" s="372"/>
      <c r="BH95" s="389">
        <v>13173.850885675911</v>
      </c>
      <c r="BI95" s="372"/>
      <c r="BJ95" s="389">
        <v>13622.830300181278</v>
      </c>
      <c r="BK95" s="372"/>
      <c r="BL95" s="404"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8"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401" t="s">
        <v>700</v>
      </c>
      <c r="BC96" s="372"/>
      <c r="BD96" s="401" t="s">
        <v>700</v>
      </c>
      <c r="BE96" s="372"/>
      <c r="BF96" s="401" t="s">
        <v>700</v>
      </c>
      <c r="BG96" s="372"/>
      <c r="BH96" s="401" t="s">
        <v>700</v>
      </c>
      <c r="BI96" s="372"/>
      <c r="BJ96" s="401"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372"/>
      <c r="H97" s="380">
        <v>0</v>
      </c>
      <c r="I97" s="372"/>
      <c r="J97" s="373">
        <v>0</v>
      </c>
      <c r="K97" s="372"/>
      <c r="L97" s="373">
        <v>0</v>
      </c>
      <c r="M97" s="372"/>
      <c r="N97" s="373">
        <v>0</v>
      </c>
      <c r="O97" s="372"/>
      <c r="P97" s="373">
        <v>0</v>
      </c>
      <c r="Q97" s="372"/>
      <c r="R97" s="373">
        <v>0</v>
      </c>
      <c r="S97" s="372"/>
      <c r="T97" s="373">
        <v>0</v>
      </c>
      <c r="U97" s="372"/>
      <c r="V97" s="373">
        <v>0</v>
      </c>
      <c r="W97" s="372"/>
      <c r="X97" s="373">
        <v>0</v>
      </c>
      <c r="Y97" s="372"/>
      <c r="Z97" s="373">
        <v>0</v>
      </c>
      <c r="AA97" s="372"/>
      <c r="AB97" s="373">
        <v>0</v>
      </c>
      <c r="AC97" s="372"/>
      <c r="AD97" s="373">
        <v>0</v>
      </c>
      <c r="AE97" s="372"/>
      <c r="AF97" s="373">
        <v>0</v>
      </c>
      <c r="AG97" s="372"/>
      <c r="AH97" s="373">
        <v>0</v>
      </c>
      <c r="AI97" s="372"/>
      <c r="AJ97" s="373">
        <v>0</v>
      </c>
      <c r="AK97" s="372"/>
      <c r="AL97" s="373">
        <v>0</v>
      </c>
      <c r="AM97" s="372"/>
      <c r="AN97" s="373">
        <v>0</v>
      </c>
      <c r="AO97" s="372"/>
      <c r="AP97" s="373">
        <v>0</v>
      </c>
      <c r="AQ97" s="372"/>
      <c r="AR97" s="373">
        <v>0</v>
      </c>
      <c r="AS97" s="372"/>
      <c r="AT97" s="373">
        <v>0</v>
      </c>
      <c r="AU97" s="372"/>
      <c r="AV97" s="373">
        <v>0</v>
      </c>
      <c r="AW97" s="372"/>
      <c r="AX97" s="373">
        <v>0</v>
      </c>
      <c r="AY97" s="372"/>
      <c r="AZ97" s="373">
        <v>0</v>
      </c>
      <c r="BA97" s="372"/>
      <c r="BB97" s="373">
        <v>0</v>
      </c>
      <c r="BC97" s="372"/>
      <c r="BD97" s="373">
        <v>0</v>
      </c>
      <c r="BE97" s="372"/>
      <c r="BF97" s="373">
        <v>0</v>
      </c>
      <c r="BG97" s="372"/>
      <c r="BH97" s="373">
        <v>0</v>
      </c>
      <c r="BI97" s="372"/>
      <c r="BJ97" s="373">
        <v>0</v>
      </c>
      <c r="BK97" s="372"/>
      <c r="BL97" s="373" t="s">
        <v>700</v>
      </c>
      <c r="BM97" s="374"/>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80"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403" t="s">
        <v>700</v>
      </c>
      <c r="BC98" s="372"/>
      <c r="BD98" s="403" t="s">
        <v>700</v>
      </c>
      <c r="BE98" s="372"/>
      <c r="BF98" s="403" t="s">
        <v>700</v>
      </c>
      <c r="BG98" s="372"/>
      <c r="BH98" s="403" t="s">
        <v>700</v>
      </c>
      <c r="BI98" s="372"/>
      <c r="BJ98" s="40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104.06016</v>
      </c>
      <c r="G99" s="372"/>
      <c r="H99" s="380">
        <v>88.646399999999986</v>
      </c>
      <c r="I99" s="372"/>
      <c r="J99" s="373">
        <v>52.801920000000003</v>
      </c>
      <c r="K99" s="372"/>
      <c r="L99" s="373">
        <v>73.802879999999988</v>
      </c>
      <c r="M99" s="372"/>
      <c r="N99" s="406">
        <v>15.557759999999996</v>
      </c>
      <c r="O99" s="372" t="s">
        <v>567</v>
      </c>
      <c r="P99" s="406">
        <v>0</v>
      </c>
      <c r="Q99" s="372" t="s">
        <v>567</v>
      </c>
      <c r="R99" s="406">
        <v>48.188159999999989</v>
      </c>
      <c r="S99" s="372" t="s">
        <v>567</v>
      </c>
      <c r="T99" s="373">
        <v>51.996672000000004</v>
      </c>
      <c r="U99" s="372"/>
      <c r="V99" s="373">
        <v>39.375359999999993</v>
      </c>
      <c r="W99" s="372"/>
      <c r="X99" s="406">
        <v>15.327187199999999</v>
      </c>
      <c r="Y99" s="372" t="s">
        <v>567</v>
      </c>
      <c r="Z99" s="406">
        <v>1.225152</v>
      </c>
      <c r="AA99" s="372" t="s">
        <v>567</v>
      </c>
      <c r="AB99" s="406">
        <v>54.59402879999999</v>
      </c>
      <c r="AC99" s="372" t="s">
        <v>567</v>
      </c>
      <c r="AD99" s="373">
        <v>58.384281599999994</v>
      </c>
      <c r="AE99" s="372"/>
      <c r="AF99" s="373">
        <v>62.344051200000003</v>
      </c>
      <c r="AG99" s="372"/>
      <c r="AH99" s="373">
        <v>57.123475199999994</v>
      </c>
      <c r="AI99" s="372"/>
      <c r="AJ99" s="373">
        <v>60.193209599999989</v>
      </c>
      <c r="AK99" s="372"/>
      <c r="AL99" s="373">
        <v>52.423027200000007</v>
      </c>
      <c r="AM99" s="372"/>
      <c r="AN99" s="406">
        <v>16.780550399999999</v>
      </c>
      <c r="AO99" s="372" t="s">
        <v>567</v>
      </c>
      <c r="AP99" s="373">
        <v>23.329727999999996</v>
      </c>
      <c r="AQ99" s="372"/>
      <c r="AR99" s="373">
        <v>26.357759999999999</v>
      </c>
      <c r="AS99" s="372"/>
      <c r="AT99" s="406">
        <v>40.371249600000006</v>
      </c>
      <c r="AU99" s="372" t="s">
        <v>567</v>
      </c>
      <c r="AV99" s="373">
        <v>34.597238400000002</v>
      </c>
      <c r="AW99" s="372"/>
      <c r="AX99" s="373">
        <v>34.086772799999999</v>
      </c>
      <c r="AY99" s="372"/>
      <c r="AZ99" s="373">
        <v>20.061676799999997</v>
      </c>
      <c r="BA99" s="372"/>
      <c r="BB99" s="373">
        <v>29.167142399999999</v>
      </c>
      <c r="BC99" s="372"/>
      <c r="BD99" s="373">
        <v>27.424799999999998</v>
      </c>
      <c r="BE99" s="372"/>
      <c r="BF99" s="373">
        <v>31.436640000000001</v>
      </c>
      <c r="BG99" s="372"/>
      <c r="BH99" s="373">
        <v>32.041439999999994</v>
      </c>
      <c r="BI99" s="372"/>
      <c r="BJ99" s="373">
        <v>33.094079999999998</v>
      </c>
      <c r="BK99" s="372"/>
      <c r="BL99" s="373" t="s">
        <v>700</v>
      </c>
      <c r="BM99" s="374"/>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5.4089848015546922</v>
      </c>
      <c r="G100" s="372"/>
      <c r="H100" s="380">
        <v>5.9260757485570572</v>
      </c>
      <c r="I100" s="372"/>
      <c r="J100" s="373">
        <v>5.2636549414985465</v>
      </c>
      <c r="K100" s="372"/>
      <c r="L100" s="373">
        <v>4.6782749445513856</v>
      </c>
      <c r="M100" s="372"/>
      <c r="N100" s="373">
        <v>4.9730934886858966</v>
      </c>
      <c r="O100" s="372"/>
      <c r="P100" s="373">
        <v>6.1468631956947943</v>
      </c>
      <c r="Q100" s="372"/>
      <c r="R100" s="373">
        <v>6.3644983193934559</v>
      </c>
      <c r="S100" s="372"/>
      <c r="T100" s="373">
        <v>6.8588915039127309</v>
      </c>
      <c r="U100" s="372"/>
      <c r="V100" s="373">
        <v>6.8124362963162879</v>
      </c>
      <c r="W100" s="372"/>
      <c r="X100" s="373">
        <v>5.3590986421701388</v>
      </c>
      <c r="Y100" s="372"/>
      <c r="Z100" s="406">
        <v>1.5362498204261987</v>
      </c>
      <c r="AA100" s="372" t="s">
        <v>1144</v>
      </c>
      <c r="AB100" s="373">
        <v>1.9240635154031991</v>
      </c>
      <c r="AC100" s="372"/>
      <c r="AD100" s="373">
        <v>1.7042666450598001</v>
      </c>
      <c r="AE100" s="372"/>
      <c r="AF100" s="373">
        <v>1.8684295458461995</v>
      </c>
      <c r="AG100" s="372"/>
      <c r="AH100" s="373">
        <v>1.5871867926006005</v>
      </c>
      <c r="AI100" s="372"/>
      <c r="AJ100" s="373">
        <v>1.4620512991229995</v>
      </c>
      <c r="AK100" s="372"/>
      <c r="AL100" s="373">
        <v>1.4975757787728003</v>
      </c>
      <c r="AM100" s="372"/>
      <c r="AN100" s="373">
        <v>1.3719990362852992</v>
      </c>
      <c r="AO100" s="372"/>
      <c r="AP100" s="373">
        <v>1.3194419623307991</v>
      </c>
      <c r="AQ100" s="372"/>
      <c r="AR100" s="373">
        <v>1.3045548563352007</v>
      </c>
      <c r="AS100" s="372"/>
      <c r="AT100" s="373">
        <v>1.5393063784602015</v>
      </c>
      <c r="AU100" s="372"/>
      <c r="AV100" s="373">
        <v>1.6856342226689998</v>
      </c>
      <c r="AW100" s="372"/>
      <c r="AX100" s="373">
        <v>1.8039285016137006</v>
      </c>
      <c r="AY100" s="372"/>
      <c r="AZ100" s="373">
        <v>2.0311161036995986</v>
      </c>
      <c r="BA100" s="372"/>
      <c r="BB100" s="373">
        <v>2.0645981367723008</v>
      </c>
      <c r="BC100" s="372"/>
      <c r="BD100" s="406">
        <v>0.66700776391410022</v>
      </c>
      <c r="BE100" s="372" t="s">
        <v>572</v>
      </c>
      <c r="BF100" s="373">
        <v>0.77708250720000049</v>
      </c>
      <c r="BG100" s="372"/>
      <c r="BH100" s="406">
        <v>1.4684933430000013</v>
      </c>
      <c r="BI100" s="372" t="s">
        <v>567</v>
      </c>
      <c r="BJ100" s="373">
        <v>1.8761164095000014</v>
      </c>
      <c r="BK100" s="372"/>
      <c r="BL100" s="373" t="s">
        <v>700</v>
      </c>
      <c r="BM100" s="374"/>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8"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401" t="s">
        <v>700</v>
      </c>
      <c r="BC101" s="372"/>
      <c r="BD101" s="401" t="s">
        <v>700</v>
      </c>
      <c r="BE101" s="372"/>
      <c r="BF101" s="401" t="s">
        <v>700</v>
      </c>
      <c r="BG101" s="372"/>
      <c r="BH101" s="401" t="s">
        <v>700</v>
      </c>
      <c r="BI101" s="372"/>
      <c r="BJ101" s="401"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80"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403" t="s">
        <v>700</v>
      </c>
      <c r="BC102" s="372"/>
      <c r="BD102" s="403" t="s">
        <v>700</v>
      </c>
      <c r="BE102" s="372"/>
      <c r="BF102" s="403" t="s">
        <v>700</v>
      </c>
      <c r="BG102" s="372"/>
      <c r="BH102" s="403" t="s">
        <v>700</v>
      </c>
      <c r="BI102" s="372"/>
      <c r="BJ102" s="40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8.7545643865408612E-2</v>
      </c>
      <c r="G103" s="372"/>
      <c r="H103" s="380">
        <v>9.3623819343022552E-2</v>
      </c>
      <c r="I103" s="372"/>
      <c r="J103" s="373">
        <v>9.7720778668979616E-2</v>
      </c>
      <c r="K103" s="372"/>
      <c r="L103" s="373">
        <v>0.10201341366423614</v>
      </c>
      <c r="M103" s="372"/>
      <c r="N103" s="373">
        <v>0.10204486153965926</v>
      </c>
      <c r="O103" s="372"/>
      <c r="P103" s="373">
        <v>0.10343031516246691</v>
      </c>
      <c r="Q103" s="372"/>
      <c r="R103" s="373">
        <v>0.10694898300147654</v>
      </c>
      <c r="S103" s="372"/>
      <c r="T103" s="373">
        <v>0.11203130909069151</v>
      </c>
      <c r="U103" s="372"/>
      <c r="V103" s="373">
        <v>0.11733551741205853</v>
      </c>
      <c r="W103" s="372"/>
      <c r="X103" s="373">
        <v>0.12338399211843953</v>
      </c>
      <c r="Y103" s="372"/>
      <c r="Z103" s="373">
        <v>0.1489328547896121</v>
      </c>
      <c r="AA103" s="372"/>
      <c r="AB103" s="406">
        <v>1.3639228918773918</v>
      </c>
      <c r="AC103" s="372" t="s">
        <v>565</v>
      </c>
      <c r="AD103" s="373">
        <v>1.4321458014315787</v>
      </c>
      <c r="AE103" s="372"/>
      <c r="AF103" s="373">
        <v>1.5080026617599998</v>
      </c>
      <c r="AG103" s="372"/>
      <c r="AH103" s="373">
        <v>1.3835082605605293</v>
      </c>
      <c r="AI103" s="372"/>
      <c r="AJ103" s="373">
        <v>1.4043645138216152</v>
      </c>
      <c r="AK103" s="372"/>
      <c r="AL103" s="406">
        <v>3.5658054230399983</v>
      </c>
      <c r="AM103" s="372" t="s">
        <v>567</v>
      </c>
      <c r="AN103" s="373">
        <v>4.7355576575999994</v>
      </c>
      <c r="AO103" s="372"/>
      <c r="AP103" s="406">
        <v>14.688415166879995</v>
      </c>
      <c r="AQ103" s="372" t="s">
        <v>565</v>
      </c>
      <c r="AR103" s="373">
        <v>18.859903378175996</v>
      </c>
      <c r="AS103" s="372"/>
      <c r="AT103" s="373">
        <v>26.74862851716933</v>
      </c>
      <c r="AU103" s="372"/>
      <c r="AV103" s="373">
        <v>20.460174671556029</v>
      </c>
      <c r="AW103" s="372"/>
      <c r="AX103" s="373">
        <v>20.171227380934464</v>
      </c>
      <c r="AY103" s="372"/>
      <c r="AZ103" s="373">
        <v>10.988869241599474</v>
      </c>
      <c r="BA103" s="372"/>
      <c r="BB103" s="406">
        <v>18.00574341912953</v>
      </c>
      <c r="BC103" s="372" t="s">
        <v>567</v>
      </c>
      <c r="BD103" s="373">
        <v>23.073119999999999</v>
      </c>
      <c r="BE103" s="372"/>
      <c r="BF103" s="373">
        <v>24.988319999999995</v>
      </c>
      <c r="BG103" s="372"/>
      <c r="BH103" s="373">
        <v>22.703519999999997</v>
      </c>
      <c r="BI103" s="372"/>
      <c r="BJ103" s="373">
        <v>22.841198668407543</v>
      </c>
      <c r="BK103" s="372"/>
      <c r="BL103" s="373" t="s">
        <v>700</v>
      </c>
      <c r="BM103" s="374"/>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10.478547119877913</v>
      </c>
      <c r="G104" s="372"/>
      <c r="H104" s="380">
        <v>11.399189466490832</v>
      </c>
      <c r="I104" s="372"/>
      <c r="J104" s="373">
        <v>10.127843997451608</v>
      </c>
      <c r="K104" s="372"/>
      <c r="L104" s="373">
        <v>8.9681661336432583</v>
      </c>
      <c r="M104" s="372"/>
      <c r="N104" s="373">
        <v>9.5831944840649417</v>
      </c>
      <c r="O104" s="372"/>
      <c r="P104" s="373">
        <v>12.050166702756435</v>
      </c>
      <c r="Q104" s="372"/>
      <c r="R104" s="373">
        <v>12.566726598622104</v>
      </c>
      <c r="S104" s="372"/>
      <c r="T104" s="373">
        <v>13.578087121066236</v>
      </c>
      <c r="U104" s="372"/>
      <c r="V104" s="373">
        <v>13.181928207407315</v>
      </c>
      <c r="W104" s="372"/>
      <c r="X104" s="373">
        <v>9.678103110765429</v>
      </c>
      <c r="Y104" s="372"/>
      <c r="Z104" s="406">
        <v>0.43445066563079998</v>
      </c>
      <c r="AA104" s="372" t="s">
        <v>1144</v>
      </c>
      <c r="AB104" s="373">
        <v>0.60290350343720001</v>
      </c>
      <c r="AC104" s="372"/>
      <c r="AD104" s="373">
        <v>0.68504503382979998</v>
      </c>
      <c r="AE104" s="372"/>
      <c r="AF104" s="373">
        <v>0.75516580420399992</v>
      </c>
      <c r="AG104" s="372"/>
      <c r="AH104" s="373">
        <v>0.58437159192999999</v>
      </c>
      <c r="AI104" s="372"/>
      <c r="AJ104" s="406">
        <v>0.2614823937754</v>
      </c>
      <c r="AK104" s="372" t="s">
        <v>565</v>
      </c>
      <c r="AL104" s="373">
        <v>0.20948181857679998</v>
      </c>
      <c r="AM104" s="372"/>
      <c r="AN104" s="373">
        <v>0.19698403152259999</v>
      </c>
      <c r="AO104" s="372"/>
      <c r="AP104" s="373">
        <v>0.17079374956420001</v>
      </c>
      <c r="AQ104" s="372"/>
      <c r="AR104" s="373">
        <v>0.18060577072019995</v>
      </c>
      <c r="AS104" s="372"/>
      <c r="AT104" s="373">
        <v>0.19040675385760003</v>
      </c>
      <c r="AU104" s="372"/>
      <c r="AV104" s="373">
        <v>0.17726885469299999</v>
      </c>
      <c r="AW104" s="372"/>
      <c r="AX104" s="373">
        <v>0.18210624370259998</v>
      </c>
      <c r="AY104" s="372"/>
      <c r="AZ104" s="373">
        <v>0.14943192759319998</v>
      </c>
      <c r="BA104" s="372"/>
      <c r="BB104" s="373">
        <v>9.7932830328900058E-2</v>
      </c>
      <c r="BC104" s="372"/>
      <c r="BD104" s="406">
        <v>3.9758576069799996E-2</v>
      </c>
      <c r="BE104" s="372" t="s">
        <v>572</v>
      </c>
      <c r="BF104" s="406">
        <v>6.9662681899999981E-2</v>
      </c>
      <c r="BG104" s="372" t="s">
        <v>567</v>
      </c>
      <c r="BH104" s="373">
        <v>7.5173942900000013E-2</v>
      </c>
      <c r="BI104" s="372"/>
      <c r="BJ104" s="373">
        <v>8.6341042199999996E-2</v>
      </c>
      <c r="BK104" s="372"/>
      <c r="BL104" s="373" t="s">
        <v>700</v>
      </c>
      <c r="BM104" s="374"/>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364.89714933852923</v>
      </c>
      <c r="G105" s="372"/>
      <c r="H105" s="388">
        <v>315.24158582847798</v>
      </c>
      <c r="I105" s="372"/>
      <c r="J105" s="389">
        <v>193.55191647163437</v>
      </c>
      <c r="K105" s="372"/>
      <c r="L105" s="389">
        <v>261.60384981516063</v>
      </c>
      <c r="M105" s="372"/>
      <c r="N105" s="389">
        <v>68.436178295641838</v>
      </c>
      <c r="O105" s="372"/>
      <c r="P105" s="389">
        <v>20.489543985667492</v>
      </c>
      <c r="Q105" s="372"/>
      <c r="R105" s="389">
        <v>181.84219439792685</v>
      </c>
      <c r="S105" s="372"/>
      <c r="T105" s="389">
        <v>196.18521167972426</v>
      </c>
      <c r="U105" s="372"/>
      <c r="V105" s="389">
        <v>153.95932098770803</v>
      </c>
      <c r="W105" s="372"/>
      <c r="X105" s="389">
        <v>68.954286140541441</v>
      </c>
      <c r="Y105" s="372"/>
      <c r="Z105" s="389">
        <v>9.2046727347890549</v>
      </c>
      <c r="AA105" s="372"/>
      <c r="AB105" s="389">
        <v>188.39364105133976</v>
      </c>
      <c r="AC105" s="372"/>
      <c r="AD105" s="389">
        <v>200.29516081685119</v>
      </c>
      <c r="AE105" s="372"/>
      <c r="AF105" s="389">
        <v>214.04160248621434</v>
      </c>
      <c r="AG105" s="372"/>
      <c r="AH105" s="389">
        <v>195.70220664204984</v>
      </c>
      <c r="AI105" s="372"/>
      <c r="AJ105" s="389">
        <v>205.51753633044342</v>
      </c>
      <c r="AK105" s="372"/>
      <c r="AL105" s="389">
        <v>179.73534326258039</v>
      </c>
      <c r="AM105" s="372"/>
      <c r="AN105" s="389">
        <v>60.508498120927641</v>
      </c>
      <c r="AO105" s="372"/>
      <c r="AP105" s="389">
        <v>82.163899874411442</v>
      </c>
      <c r="AQ105" s="372"/>
      <c r="AR105" s="389">
        <v>92.207716187777507</v>
      </c>
      <c r="AS105" s="372"/>
      <c r="AT105" s="389">
        <v>139.7018532615912</v>
      </c>
      <c r="AU105" s="372"/>
      <c r="AV105" s="389">
        <v>120.94290874222381</v>
      </c>
      <c r="AW105" s="372"/>
      <c r="AX105" s="389">
        <v>119.63567100537219</v>
      </c>
      <c r="AY105" s="372"/>
      <c r="AZ105" s="389">
        <v>73.642643012316015</v>
      </c>
      <c r="BA105" s="372"/>
      <c r="BB105" s="389">
        <v>104.10580178923595</v>
      </c>
      <c r="BC105" s="372"/>
      <c r="BD105" s="389">
        <v>93.639359213046291</v>
      </c>
      <c r="BE105" s="372"/>
      <c r="BF105" s="389">
        <v>107.37907502399244</v>
      </c>
      <c r="BG105" s="372"/>
      <c r="BH105" s="389">
        <v>111.6997778100048</v>
      </c>
      <c r="BI105" s="372"/>
      <c r="BJ105" s="389">
        <v>116.5673213650014</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623</v>
      </c>
      <c r="E106" s="585"/>
      <c r="F106" s="369">
        <v>121804.07542176177</v>
      </c>
      <c r="G106" s="372"/>
      <c r="H106" s="383">
        <v>119332.73743983168</v>
      </c>
      <c r="I106" s="372"/>
      <c r="J106" s="370">
        <v>118451.79316493936</v>
      </c>
      <c r="K106" s="372"/>
      <c r="L106" s="370">
        <v>119159.27186063418</v>
      </c>
      <c r="M106" s="372"/>
      <c r="N106" s="370">
        <v>116701.90753353546</v>
      </c>
      <c r="O106" s="372"/>
      <c r="P106" s="370">
        <v>118662.13844071934</v>
      </c>
      <c r="Q106" s="372"/>
      <c r="R106" s="370">
        <v>124501.70997664149</v>
      </c>
      <c r="S106" s="372"/>
      <c r="T106" s="370">
        <v>100742.81185499601</v>
      </c>
      <c r="U106" s="372"/>
      <c r="V106" s="370">
        <v>103516.82525225898</v>
      </c>
      <c r="W106" s="372"/>
      <c r="X106" s="370">
        <v>94759.579902065801</v>
      </c>
      <c r="Y106" s="372"/>
      <c r="Z106" s="370">
        <v>87646.96018445892</v>
      </c>
      <c r="AA106" s="372"/>
      <c r="AB106" s="370">
        <v>86159.869227069503</v>
      </c>
      <c r="AC106" s="372"/>
      <c r="AD106" s="370">
        <v>70429.99489705982</v>
      </c>
      <c r="AE106" s="372"/>
      <c r="AF106" s="370">
        <v>69035.921562446543</v>
      </c>
      <c r="AG106" s="372"/>
      <c r="AH106" s="370">
        <v>64145.116996500437</v>
      </c>
      <c r="AI106" s="372"/>
      <c r="AJ106" s="370">
        <v>69072.532848079922</v>
      </c>
      <c r="AK106" s="372"/>
      <c r="AL106" s="370">
        <v>68526.209526564708</v>
      </c>
      <c r="AM106" s="372"/>
      <c r="AN106" s="370">
        <v>58356.174858971761</v>
      </c>
      <c r="AO106" s="372"/>
      <c r="AP106" s="370">
        <v>53214.171882116912</v>
      </c>
      <c r="AQ106" s="372"/>
      <c r="AR106" s="370">
        <v>45731.402105175242</v>
      </c>
      <c r="AS106" s="372"/>
      <c r="AT106" s="370">
        <v>68278.062961820935</v>
      </c>
      <c r="AU106" s="372"/>
      <c r="AV106" s="370">
        <v>27843.181306646133</v>
      </c>
      <c r="AW106" s="372"/>
      <c r="AX106" s="370">
        <v>29411.049634899544</v>
      </c>
      <c r="AY106" s="372"/>
      <c r="AZ106" s="370">
        <v>21679.857937689503</v>
      </c>
      <c r="BA106" s="372"/>
      <c r="BB106" s="370">
        <v>16965.845368874128</v>
      </c>
      <c r="BC106" s="372"/>
      <c r="BD106" s="370">
        <v>14887.621985470099</v>
      </c>
      <c r="BE106" s="372"/>
      <c r="BF106" s="370">
        <v>15544.00544100128</v>
      </c>
      <c r="BG106" s="372"/>
      <c r="BH106" s="370">
        <v>13274.819424085816</v>
      </c>
      <c r="BI106" s="372"/>
      <c r="BJ106" s="370">
        <v>13727.354964847387</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29">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1500-000000000000}"/>
    <dataValidation type="textLength" allowBlank="1" showInputMessage="1" showErrorMessage="1" prompt="Please select your country in worksheet &quot;Intro&quot; (for all pollutant sheets)" sqref="D1" xr:uid="{00000000-0002-0000-15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15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15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5345"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5346"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5347"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5348"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MODEL10">
    <tabColor indexed="42"/>
  </sheetPr>
  <dimension ref="A1:CT144"/>
  <sheetViews>
    <sheetView showGridLines="0" showOutlineSymbols="0" zoomScale="80" zoomScaleNormal="80" zoomScaleSheetLayoutView="100" workbookViewId="0">
      <pane xSplit="5" ySplit="4" topLeftCell="F79" activePane="bottomRight" state="frozen"/>
      <selection activeCell="BF99" sqref="BF99"/>
      <selection pane="topRight" activeCell="BF99" sqref="BF99"/>
      <selection pane="bottomLeft" activeCell="BF99" sqref="BF99"/>
      <selection pane="bottomRight" activeCell="F93" sqref="F93:BH93"/>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188</v>
      </c>
      <c r="E2" s="9" t="s">
        <v>342</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325</v>
      </c>
      <c r="B3" s="626" t="s">
        <v>194</v>
      </c>
      <c r="C3" s="627" t="s">
        <v>195</v>
      </c>
      <c r="D3" s="628" t="s">
        <v>346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33732.053687905238</v>
      </c>
      <c r="G5" s="393"/>
      <c r="H5" s="368">
        <v>34041.22869095677</v>
      </c>
      <c r="I5" s="393"/>
      <c r="J5" s="368">
        <v>36397.7121655101</v>
      </c>
      <c r="K5" s="393"/>
      <c r="L5" s="368">
        <v>30805.498950190206</v>
      </c>
      <c r="M5" s="393"/>
      <c r="N5" s="368">
        <v>29142.246355203199</v>
      </c>
      <c r="O5" s="393"/>
      <c r="P5" s="368">
        <v>29027.543399997667</v>
      </c>
      <c r="Q5" s="393"/>
      <c r="R5" s="368">
        <v>30497.631863883682</v>
      </c>
      <c r="S5" s="393"/>
      <c r="T5" s="368">
        <v>31816.226785171752</v>
      </c>
      <c r="U5" s="393"/>
      <c r="V5" s="368">
        <v>29747.879061633146</v>
      </c>
      <c r="W5" s="393"/>
      <c r="X5" s="368">
        <v>27847.75410923603</v>
      </c>
      <c r="Y5" s="393"/>
      <c r="Z5" s="368">
        <v>28190.635360070959</v>
      </c>
      <c r="AA5" s="393"/>
      <c r="AB5" s="368">
        <v>23380.856789076417</v>
      </c>
      <c r="AC5" s="393"/>
      <c r="AD5" s="368">
        <v>24302.819723184864</v>
      </c>
      <c r="AE5" s="393"/>
      <c r="AF5" s="368">
        <v>22956.041623853635</v>
      </c>
      <c r="AG5" s="393"/>
      <c r="AH5" s="368">
        <v>22560.059880396951</v>
      </c>
      <c r="AI5" s="393"/>
      <c r="AJ5" s="368">
        <v>21993.913523020208</v>
      </c>
      <c r="AK5" s="393"/>
      <c r="AL5" s="368">
        <v>22284.317032687683</v>
      </c>
      <c r="AM5" s="393"/>
      <c r="AN5" s="368">
        <v>23590.703344145357</v>
      </c>
      <c r="AO5" s="393"/>
      <c r="AP5" s="368">
        <v>24677.521234003394</v>
      </c>
      <c r="AQ5" s="393"/>
      <c r="AR5" s="368">
        <v>26443.670133511336</v>
      </c>
      <c r="AS5" s="393"/>
      <c r="AT5" s="368">
        <v>25082.618030825819</v>
      </c>
      <c r="AU5" s="393"/>
      <c r="AV5" s="368">
        <v>26625.980384637423</v>
      </c>
      <c r="AW5" s="393"/>
      <c r="AX5" s="368">
        <v>28133.007202011388</v>
      </c>
      <c r="AY5" s="393"/>
      <c r="AZ5" s="368">
        <v>28533.038467119695</v>
      </c>
      <c r="BA5" s="393"/>
      <c r="BB5" s="368">
        <v>27961.191848762362</v>
      </c>
      <c r="BC5" s="393"/>
      <c r="BD5" s="368">
        <v>25359.70660672466</v>
      </c>
      <c r="BE5" s="393"/>
      <c r="BF5" s="368">
        <v>24997.702857822293</v>
      </c>
      <c r="BG5" s="393"/>
      <c r="BH5" s="368">
        <v>23232.170739960926</v>
      </c>
      <c r="BI5" s="393"/>
      <c r="BJ5" s="368">
        <v>24933.552122713951</v>
      </c>
      <c r="BK5" s="393"/>
      <c r="BL5" s="368" t="s">
        <v>700</v>
      </c>
      <c r="BM5" s="397"/>
      <c r="CJ5" s="303" t="s">
        <v>330</v>
      </c>
      <c r="CK5" s="303" t="s">
        <v>710</v>
      </c>
      <c r="CL5" s="303" t="s">
        <v>944</v>
      </c>
      <c r="CM5" s="303" t="s">
        <v>945</v>
      </c>
      <c r="CN5" s="303" t="s">
        <v>946</v>
      </c>
      <c r="CO5" s="303" t="s">
        <v>188</v>
      </c>
      <c r="CP5" s="303" t="s">
        <v>947</v>
      </c>
      <c r="CQ5" s="303" t="s">
        <v>986</v>
      </c>
      <c r="CR5" s="310">
        <v>0</v>
      </c>
      <c r="CS5" s="303" t="s">
        <v>948</v>
      </c>
      <c r="CT5" s="303" t="s">
        <v>949</v>
      </c>
    </row>
    <row r="6" spans="1:98" s="12" customFormat="1" ht="20.149999999999999" customHeight="1">
      <c r="A6" s="33"/>
      <c r="B6" s="199" t="str">
        <f>Parameters!Q5</f>
        <v>A</v>
      </c>
      <c r="C6" s="200"/>
      <c r="D6" s="621" t="str">
        <f>Parameters!S5</f>
        <v>Agriculture, forestry and fishing</v>
      </c>
      <c r="E6" s="622"/>
      <c r="F6" s="369">
        <v>24236.142327638034</v>
      </c>
      <c r="G6" s="372"/>
      <c r="H6" s="370">
        <v>24412.495135647965</v>
      </c>
      <c r="I6" s="372"/>
      <c r="J6" s="370">
        <v>26068.249216682183</v>
      </c>
      <c r="K6" s="372"/>
      <c r="L6" s="370">
        <v>21965.311182283069</v>
      </c>
      <c r="M6" s="372"/>
      <c r="N6" s="370">
        <v>20719.790416141208</v>
      </c>
      <c r="O6" s="372"/>
      <c r="P6" s="370">
        <v>20781.629724662751</v>
      </c>
      <c r="Q6" s="372"/>
      <c r="R6" s="370">
        <v>21836.518599152962</v>
      </c>
      <c r="S6" s="372"/>
      <c r="T6" s="370">
        <v>22687.996708240069</v>
      </c>
      <c r="U6" s="372"/>
      <c r="V6" s="370">
        <v>21170.970427306442</v>
      </c>
      <c r="W6" s="372"/>
      <c r="X6" s="370">
        <v>19572.876034784585</v>
      </c>
      <c r="Y6" s="372"/>
      <c r="Z6" s="370">
        <v>19926.33307477292</v>
      </c>
      <c r="AA6" s="372"/>
      <c r="AB6" s="370">
        <v>16276.874048340753</v>
      </c>
      <c r="AC6" s="372"/>
      <c r="AD6" s="370">
        <v>16942.906585331129</v>
      </c>
      <c r="AE6" s="372"/>
      <c r="AF6" s="370">
        <v>15929.842263351155</v>
      </c>
      <c r="AG6" s="372"/>
      <c r="AH6" s="370">
        <v>15703.22644193881</v>
      </c>
      <c r="AI6" s="372"/>
      <c r="AJ6" s="370">
        <v>15271.527389525318</v>
      </c>
      <c r="AK6" s="372"/>
      <c r="AL6" s="370">
        <v>15263.014870024075</v>
      </c>
      <c r="AM6" s="372"/>
      <c r="AN6" s="370">
        <v>15930.793980408855</v>
      </c>
      <c r="AO6" s="372"/>
      <c r="AP6" s="370">
        <v>16368.191585319471</v>
      </c>
      <c r="AQ6" s="372"/>
      <c r="AR6" s="370">
        <v>17366.737246200468</v>
      </c>
      <c r="AS6" s="372"/>
      <c r="AT6" s="370">
        <v>16203.255331265405</v>
      </c>
      <c r="AU6" s="372"/>
      <c r="AV6" s="370">
        <v>17242.327336868148</v>
      </c>
      <c r="AW6" s="372"/>
      <c r="AX6" s="370">
        <v>18273.718669335194</v>
      </c>
      <c r="AY6" s="372"/>
      <c r="AZ6" s="370">
        <v>18684.73081948559</v>
      </c>
      <c r="BA6" s="372"/>
      <c r="BB6" s="370">
        <v>18430.706086202321</v>
      </c>
      <c r="BC6" s="372"/>
      <c r="BD6" s="370">
        <v>16438.820325014749</v>
      </c>
      <c r="BE6" s="372"/>
      <c r="BF6" s="370">
        <v>16214.10720502084</v>
      </c>
      <c r="BG6" s="372"/>
      <c r="BH6" s="370">
        <v>15087.541932047379</v>
      </c>
      <c r="BI6" s="372"/>
      <c r="BJ6" s="370">
        <v>16253.764548902245</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24235.319952071222</v>
      </c>
      <c r="G7" s="372"/>
      <c r="H7" s="373">
        <v>24411.705469973378</v>
      </c>
      <c r="I7" s="372"/>
      <c r="J7" s="373">
        <v>26067.323630189385</v>
      </c>
      <c r="K7" s="372"/>
      <c r="L7" s="373">
        <v>21964.290261604259</v>
      </c>
      <c r="M7" s="372"/>
      <c r="N7" s="373">
        <v>20718.427927051191</v>
      </c>
      <c r="O7" s="372"/>
      <c r="P7" s="373">
        <v>20780.456526396953</v>
      </c>
      <c r="Q7" s="372"/>
      <c r="R7" s="373">
        <v>21835.158541352754</v>
      </c>
      <c r="S7" s="372"/>
      <c r="T7" s="373">
        <v>22686.677447978229</v>
      </c>
      <c r="U7" s="372"/>
      <c r="V7" s="373">
        <v>21169.504314025802</v>
      </c>
      <c r="W7" s="372"/>
      <c r="X7" s="373">
        <v>19571.271762685028</v>
      </c>
      <c r="Y7" s="372"/>
      <c r="Z7" s="373">
        <v>19924.412799503378</v>
      </c>
      <c r="AA7" s="372"/>
      <c r="AB7" s="373">
        <v>16275.123106628165</v>
      </c>
      <c r="AC7" s="372"/>
      <c r="AD7" s="373">
        <v>16941.060861777045</v>
      </c>
      <c r="AE7" s="372"/>
      <c r="AF7" s="373">
        <v>15927.844855007059</v>
      </c>
      <c r="AG7" s="372"/>
      <c r="AH7" s="373">
        <v>15701.326206378357</v>
      </c>
      <c r="AI7" s="372"/>
      <c r="AJ7" s="373">
        <v>15269.925887522832</v>
      </c>
      <c r="AK7" s="372"/>
      <c r="AL7" s="373">
        <v>15261.593890854183</v>
      </c>
      <c r="AM7" s="372"/>
      <c r="AN7" s="373">
        <v>15929.347669420797</v>
      </c>
      <c r="AO7" s="372"/>
      <c r="AP7" s="373">
        <v>16367.485776111984</v>
      </c>
      <c r="AQ7" s="372"/>
      <c r="AR7" s="373">
        <v>17365.899159973964</v>
      </c>
      <c r="AS7" s="372"/>
      <c r="AT7" s="373">
        <v>16202.351916829226</v>
      </c>
      <c r="AU7" s="372"/>
      <c r="AV7" s="373">
        <v>17241.36413925574</v>
      </c>
      <c r="AW7" s="372"/>
      <c r="AX7" s="373">
        <v>18272.797980710879</v>
      </c>
      <c r="AY7" s="372"/>
      <c r="AZ7" s="373">
        <v>18683.696565922935</v>
      </c>
      <c r="BA7" s="372"/>
      <c r="BB7" s="373">
        <v>18429.639792855749</v>
      </c>
      <c r="BC7" s="372"/>
      <c r="BD7" s="373">
        <v>16437.867871655697</v>
      </c>
      <c r="BE7" s="372"/>
      <c r="BF7" s="373">
        <v>16213.061801252155</v>
      </c>
      <c r="BG7" s="372"/>
      <c r="BH7" s="373">
        <v>15086.486710447429</v>
      </c>
      <c r="BI7" s="372"/>
      <c r="BJ7" s="373">
        <v>16252.55161404882</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0.82049792967767654</v>
      </c>
      <c r="G8" s="372"/>
      <c r="H8" s="373">
        <v>0.7867030479253676</v>
      </c>
      <c r="I8" s="372"/>
      <c r="J8" s="373">
        <v>0.92315008035180701</v>
      </c>
      <c r="K8" s="372"/>
      <c r="L8" s="373">
        <v>1.0179734712435171</v>
      </c>
      <c r="M8" s="372"/>
      <c r="N8" s="373">
        <v>1.3569398783508779</v>
      </c>
      <c r="O8" s="372"/>
      <c r="P8" s="373">
        <v>1.170487527477631</v>
      </c>
      <c r="Q8" s="372"/>
      <c r="R8" s="373">
        <v>1.3536899187971256</v>
      </c>
      <c r="S8" s="372"/>
      <c r="T8" s="373">
        <v>1.3136014065347086</v>
      </c>
      <c r="U8" s="372"/>
      <c r="V8" s="373">
        <v>1.4618296096880219</v>
      </c>
      <c r="W8" s="372"/>
      <c r="X8" s="373">
        <v>1.5996088158717747</v>
      </c>
      <c r="Y8" s="372"/>
      <c r="Z8" s="373">
        <v>1.9152014498216319</v>
      </c>
      <c r="AA8" s="372"/>
      <c r="AB8" s="373">
        <v>1.742130141441842</v>
      </c>
      <c r="AC8" s="372"/>
      <c r="AD8" s="373">
        <v>1.8311235914051385</v>
      </c>
      <c r="AE8" s="372"/>
      <c r="AF8" s="373">
        <v>1.9817088123381257</v>
      </c>
      <c r="AG8" s="372"/>
      <c r="AH8" s="373">
        <v>1.8948480928242788</v>
      </c>
      <c r="AI8" s="372"/>
      <c r="AJ8" s="373">
        <v>1.5979857073980657</v>
      </c>
      <c r="AK8" s="372"/>
      <c r="AL8" s="373">
        <v>1.4158998748621219</v>
      </c>
      <c r="AM8" s="372"/>
      <c r="AN8" s="373">
        <v>1.4410985337937892</v>
      </c>
      <c r="AO8" s="372"/>
      <c r="AP8" s="373">
        <v>0.70116553969820095</v>
      </c>
      <c r="AQ8" s="372"/>
      <c r="AR8" s="373">
        <v>0.83216321477803179</v>
      </c>
      <c r="AS8" s="372"/>
      <c r="AT8" s="373">
        <v>0.89663938531952758</v>
      </c>
      <c r="AU8" s="372"/>
      <c r="AV8" s="373">
        <v>0.95598678032489781</v>
      </c>
      <c r="AW8" s="372"/>
      <c r="AX8" s="373">
        <v>0.91233026547946872</v>
      </c>
      <c r="AY8" s="372"/>
      <c r="AZ8" s="373">
        <v>1.0244926016547287</v>
      </c>
      <c r="BA8" s="372"/>
      <c r="BB8" s="373">
        <v>1.0550690711540593</v>
      </c>
      <c r="BC8" s="372"/>
      <c r="BD8" s="373">
        <v>0.93990966637268081</v>
      </c>
      <c r="BE8" s="372"/>
      <c r="BF8" s="373">
        <v>1.0334457671505595</v>
      </c>
      <c r="BG8" s="372"/>
      <c r="BH8" s="373">
        <v>1.041882559061033</v>
      </c>
      <c r="BI8" s="372"/>
      <c r="BJ8" s="373">
        <v>1.200172296171671</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1.8776371314396941E-3</v>
      </c>
      <c r="G9" s="372"/>
      <c r="H9" s="373">
        <v>2.962626663234403E-3</v>
      </c>
      <c r="I9" s="372"/>
      <c r="J9" s="373">
        <v>2.4364124472674598E-3</v>
      </c>
      <c r="K9" s="372"/>
      <c r="L9" s="373">
        <v>2.947207567454012E-3</v>
      </c>
      <c r="M9" s="372"/>
      <c r="N9" s="373">
        <v>5.549211667024964E-3</v>
      </c>
      <c r="O9" s="372"/>
      <c r="P9" s="373">
        <v>2.7107383201781569E-3</v>
      </c>
      <c r="Q9" s="372"/>
      <c r="R9" s="373">
        <v>6.3678814099492765E-3</v>
      </c>
      <c r="S9" s="372"/>
      <c r="T9" s="373">
        <v>5.6588553064747301E-3</v>
      </c>
      <c r="U9" s="372"/>
      <c r="V9" s="373">
        <v>4.2836709507026059E-3</v>
      </c>
      <c r="W9" s="372"/>
      <c r="X9" s="373">
        <v>4.6632836850488447E-3</v>
      </c>
      <c r="Y9" s="372"/>
      <c r="Z9" s="373">
        <v>5.0738197218956485E-3</v>
      </c>
      <c r="AA9" s="372"/>
      <c r="AB9" s="373">
        <v>8.8115711462208625E-3</v>
      </c>
      <c r="AC9" s="372"/>
      <c r="AD9" s="373">
        <v>1.4599962681893041E-2</v>
      </c>
      <c r="AE9" s="372"/>
      <c r="AF9" s="373">
        <v>1.569953175817498E-2</v>
      </c>
      <c r="AG9" s="372"/>
      <c r="AH9" s="373">
        <v>5.3874676289845849E-3</v>
      </c>
      <c r="AI9" s="372"/>
      <c r="AJ9" s="373">
        <v>3.5162950874864781E-3</v>
      </c>
      <c r="AK9" s="372"/>
      <c r="AL9" s="373">
        <v>5.079295029700912E-3</v>
      </c>
      <c r="AM9" s="372"/>
      <c r="AN9" s="373">
        <v>5.2124542627194209E-3</v>
      </c>
      <c r="AO9" s="372"/>
      <c r="AP9" s="373">
        <v>4.6436677893211724E-3</v>
      </c>
      <c r="AQ9" s="372"/>
      <c r="AR9" s="373">
        <v>5.9230117259835525E-3</v>
      </c>
      <c r="AS9" s="372"/>
      <c r="AT9" s="373">
        <v>6.7750508606281091E-3</v>
      </c>
      <c r="AU9" s="372"/>
      <c r="AV9" s="373">
        <v>7.2108320825784193E-3</v>
      </c>
      <c r="AW9" s="372"/>
      <c r="AX9" s="373">
        <v>8.3583588346805206E-3</v>
      </c>
      <c r="AY9" s="372"/>
      <c r="AZ9" s="373">
        <v>9.7609610038395973E-3</v>
      </c>
      <c r="BA9" s="372"/>
      <c r="BB9" s="373">
        <v>1.1224275417039568E-2</v>
      </c>
      <c r="BC9" s="372"/>
      <c r="BD9" s="373">
        <v>1.2543692677560897E-2</v>
      </c>
      <c r="BE9" s="372"/>
      <c r="BF9" s="373">
        <v>1.1958001534843795E-2</v>
      </c>
      <c r="BG9" s="372"/>
      <c r="BH9" s="373">
        <v>1.333904089056061E-2</v>
      </c>
      <c r="BI9" s="372"/>
      <c r="BJ9" s="373">
        <v>1.2762557254019181E-2</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23.843572897925636</v>
      </c>
      <c r="G10" s="372"/>
      <c r="H10" s="370">
        <v>25.258659162253295</v>
      </c>
      <c r="I10" s="372"/>
      <c r="J10" s="370">
        <v>26.508675844757825</v>
      </c>
      <c r="K10" s="372"/>
      <c r="L10" s="370">
        <v>26.119756516919942</v>
      </c>
      <c r="M10" s="372"/>
      <c r="N10" s="370">
        <v>25.941897329982108</v>
      </c>
      <c r="O10" s="372"/>
      <c r="P10" s="370">
        <v>5.1079381288974028</v>
      </c>
      <c r="Q10" s="372"/>
      <c r="R10" s="370">
        <v>18.760733405158234</v>
      </c>
      <c r="S10" s="372"/>
      <c r="T10" s="370">
        <v>27.218490228714931</v>
      </c>
      <c r="U10" s="372"/>
      <c r="V10" s="370">
        <v>26.532383686591075</v>
      </c>
      <c r="W10" s="372"/>
      <c r="X10" s="370">
        <v>27.066327588454989</v>
      </c>
      <c r="Y10" s="372"/>
      <c r="Z10" s="370">
        <v>26.46181807094128</v>
      </c>
      <c r="AA10" s="372"/>
      <c r="AB10" s="370">
        <v>21.819699331008838</v>
      </c>
      <c r="AC10" s="372"/>
      <c r="AD10" s="370">
        <v>29.16968315812608</v>
      </c>
      <c r="AE10" s="372"/>
      <c r="AF10" s="370">
        <v>20.491719714315145</v>
      </c>
      <c r="AG10" s="372"/>
      <c r="AH10" s="370">
        <v>28.491464375852303</v>
      </c>
      <c r="AI10" s="372"/>
      <c r="AJ10" s="370">
        <v>24.995414366706239</v>
      </c>
      <c r="AK10" s="372"/>
      <c r="AL10" s="370">
        <v>15.428348148893946</v>
      </c>
      <c r="AM10" s="372"/>
      <c r="AN10" s="370">
        <v>6.8121380937188221</v>
      </c>
      <c r="AO10" s="372"/>
      <c r="AP10" s="370">
        <v>3.2290238706633136</v>
      </c>
      <c r="AQ10" s="372"/>
      <c r="AR10" s="370">
        <v>3.0913967631614692</v>
      </c>
      <c r="AS10" s="372"/>
      <c r="AT10" s="370">
        <v>4.6652925936329241</v>
      </c>
      <c r="AU10" s="372"/>
      <c r="AV10" s="370">
        <v>5.7519605382524279</v>
      </c>
      <c r="AW10" s="372"/>
      <c r="AX10" s="370">
        <v>4.2748231472251224</v>
      </c>
      <c r="AY10" s="372"/>
      <c r="AZ10" s="370">
        <v>6.6939402403565866</v>
      </c>
      <c r="BA10" s="372"/>
      <c r="BB10" s="370">
        <v>2.2998372530516495</v>
      </c>
      <c r="BC10" s="372"/>
      <c r="BD10" s="370">
        <v>2.5181055788478139</v>
      </c>
      <c r="BE10" s="372"/>
      <c r="BF10" s="370">
        <v>2.1197835138598871</v>
      </c>
      <c r="BG10" s="372"/>
      <c r="BH10" s="370">
        <v>1.5833560567039504</v>
      </c>
      <c r="BI10" s="372"/>
      <c r="BJ10" s="370">
        <v>0.60546396345580822</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4807.1029585948463</v>
      </c>
      <c r="G11" s="372"/>
      <c r="H11" s="370">
        <v>4922.5945502466939</v>
      </c>
      <c r="I11" s="372"/>
      <c r="J11" s="370">
        <v>5397.1895282710002</v>
      </c>
      <c r="K11" s="372"/>
      <c r="L11" s="370">
        <v>4478.9253799448279</v>
      </c>
      <c r="M11" s="372"/>
      <c r="N11" s="370">
        <v>4222.0097042490979</v>
      </c>
      <c r="O11" s="372"/>
      <c r="P11" s="370">
        <v>4133.6376085127558</v>
      </c>
      <c r="Q11" s="372"/>
      <c r="R11" s="370">
        <v>4329.3298645036757</v>
      </c>
      <c r="S11" s="372"/>
      <c r="T11" s="370">
        <v>4642.1572940121259</v>
      </c>
      <c r="U11" s="372"/>
      <c r="V11" s="370">
        <v>4309.1784117146253</v>
      </c>
      <c r="W11" s="372"/>
      <c r="X11" s="370">
        <v>4233.9524110754537</v>
      </c>
      <c r="Y11" s="372"/>
      <c r="Z11" s="370">
        <v>4184.0069188282232</v>
      </c>
      <c r="AA11" s="372"/>
      <c r="AB11" s="370">
        <v>3371.0103618773951</v>
      </c>
      <c r="AC11" s="372"/>
      <c r="AD11" s="370">
        <v>3700.633323584384</v>
      </c>
      <c r="AE11" s="372"/>
      <c r="AF11" s="370">
        <v>3475.5679287965258</v>
      </c>
      <c r="AG11" s="372"/>
      <c r="AH11" s="370">
        <v>3339.1798609329412</v>
      </c>
      <c r="AI11" s="372"/>
      <c r="AJ11" s="370">
        <v>3255.7551328605914</v>
      </c>
      <c r="AK11" s="372"/>
      <c r="AL11" s="370">
        <v>3449.2095579958177</v>
      </c>
      <c r="AM11" s="372"/>
      <c r="AN11" s="370">
        <v>3567.7393089267398</v>
      </c>
      <c r="AO11" s="372"/>
      <c r="AP11" s="370">
        <v>3713.4388134796309</v>
      </c>
      <c r="AQ11" s="372"/>
      <c r="AR11" s="370">
        <v>3857.3975214996431</v>
      </c>
      <c r="AS11" s="372"/>
      <c r="AT11" s="370">
        <v>3623.8310618579708</v>
      </c>
      <c r="AU11" s="372"/>
      <c r="AV11" s="370">
        <v>4128.9401023479577</v>
      </c>
      <c r="AW11" s="372"/>
      <c r="AX11" s="370">
        <v>4367.5063511986828</v>
      </c>
      <c r="AY11" s="372"/>
      <c r="AZ11" s="370">
        <v>4430.7187235030351</v>
      </c>
      <c r="BA11" s="372"/>
      <c r="BB11" s="370">
        <v>4356.7909033045416</v>
      </c>
      <c r="BC11" s="372"/>
      <c r="BD11" s="370">
        <v>3924.1064355956719</v>
      </c>
      <c r="BE11" s="372"/>
      <c r="BF11" s="370">
        <v>3956.5511456497197</v>
      </c>
      <c r="BG11" s="372"/>
      <c r="BH11" s="370">
        <v>3632.0170647421528</v>
      </c>
      <c r="BI11" s="372"/>
      <c r="BJ11" s="370">
        <v>3982.1124652231597</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4411.3673480515245</v>
      </c>
      <c r="G12" s="372"/>
      <c r="H12" s="376">
        <v>4518.7158227025184</v>
      </c>
      <c r="I12" s="372"/>
      <c r="J12" s="376">
        <v>4998.7911634178045</v>
      </c>
      <c r="K12" s="372"/>
      <c r="L12" s="376">
        <v>4090.1379108951987</v>
      </c>
      <c r="M12" s="372"/>
      <c r="N12" s="376">
        <v>3843.4568638943429</v>
      </c>
      <c r="O12" s="372"/>
      <c r="P12" s="376">
        <v>3790.144958983813</v>
      </c>
      <c r="Q12" s="372"/>
      <c r="R12" s="376">
        <v>4023.3384987217892</v>
      </c>
      <c r="S12" s="372"/>
      <c r="T12" s="376">
        <v>4336.2298973963843</v>
      </c>
      <c r="U12" s="372"/>
      <c r="V12" s="376">
        <v>4005.3562776542853</v>
      </c>
      <c r="W12" s="372"/>
      <c r="X12" s="376">
        <v>3758.5331105193072</v>
      </c>
      <c r="Y12" s="372"/>
      <c r="Z12" s="376">
        <v>3817.3807038788236</v>
      </c>
      <c r="AA12" s="372"/>
      <c r="AB12" s="376">
        <v>3123.9472761299548</v>
      </c>
      <c r="AC12" s="372"/>
      <c r="AD12" s="376">
        <v>3394.483790669181</v>
      </c>
      <c r="AE12" s="372"/>
      <c r="AF12" s="376">
        <v>3273.9402243524205</v>
      </c>
      <c r="AG12" s="372"/>
      <c r="AH12" s="376">
        <v>3158.4653343474201</v>
      </c>
      <c r="AI12" s="372"/>
      <c r="AJ12" s="376">
        <v>3094.8397424662107</v>
      </c>
      <c r="AK12" s="372"/>
      <c r="AL12" s="376">
        <v>3187.8813634859189</v>
      </c>
      <c r="AM12" s="372"/>
      <c r="AN12" s="376">
        <v>3320.5228439826938</v>
      </c>
      <c r="AO12" s="372"/>
      <c r="AP12" s="376">
        <v>3521.1409646327243</v>
      </c>
      <c r="AQ12" s="372"/>
      <c r="AR12" s="376">
        <v>3710.7682810229885</v>
      </c>
      <c r="AS12" s="372"/>
      <c r="AT12" s="376">
        <v>3414.8982150431857</v>
      </c>
      <c r="AU12" s="372"/>
      <c r="AV12" s="376">
        <v>3822.41102110472</v>
      </c>
      <c r="AW12" s="372"/>
      <c r="AX12" s="376">
        <v>4066.537762382362</v>
      </c>
      <c r="AY12" s="372"/>
      <c r="AZ12" s="376">
        <v>4131.7459883177253</v>
      </c>
      <c r="BA12" s="372"/>
      <c r="BB12" s="376">
        <v>4084.0532356357312</v>
      </c>
      <c r="BC12" s="372"/>
      <c r="BD12" s="376">
        <v>3593.2058139735818</v>
      </c>
      <c r="BE12" s="372"/>
      <c r="BF12" s="376">
        <v>3589.3651530406628</v>
      </c>
      <c r="BG12" s="372"/>
      <c r="BH12" s="376">
        <v>3314.032964374876</v>
      </c>
      <c r="BI12" s="372"/>
      <c r="BJ12" s="376">
        <v>3662.5411402241443</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2.100913689057359</v>
      </c>
      <c r="G13" s="372"/>
      <c r="H13" s="376">
        <v>2.2475746712645011</v>
      </c>
      <c r="I13" s="372"/>
      <c r="J13" s="376">
        <v>2.3704786991892428</v>
      </c>
      <c r="K13" s="372"/>
      <c r="L13" s="376">
        <v>2.6068516159866597</v>
      </c>
      <c r="M13" s="372"/>
      <c r="N13" s="376">
        <v>0.67187366089408074</v>
      </c>
      <c r="O13" s="372"/>
      <c r="P13" s="376">
        <v>3.0773704133664115</v>
      </c>
      <c r="Q13" s="372"/>
      <c r="R13" s="376">
        <v>4.223663137856585</v>
      </c>
      <c r="S13" s="372"/>
      <c r="T13" s="376">
        <v>3.5327772860876641</v>
      </c>
      <c r="U13" s="372"/>
      <c r="V13" s="376">
        <v>3.2922093848599814</v>
      </c>
      <c r="W13" s="372"/>
      <c r="X13" s="376">
        <v>2.8242230361671519</v>
      </c>
      <c r="Y13" s="372"/>
      <c r="Z13" s="376">
        <v>3.3640082372700864</v>
      </c>
      <c r="AA13" s="372"/>
      <c r="AB13" s="376">
        <v>2.8101398927542163</v>
      </c>
      <c r="AC13" s="372"/>
      <c r="AD13" s="376">
        <v>2.7168248867890505</v>
      </c>
      <c r="AE13" s="372"/>
      <c r="AF13" s="376">
        <v>2.1573901993916991</v>
      </c>
      <c r="AG13" s="372"/>
      <c r="AH13" s="376">
        <v>1.6338048197586184</v>
      </c>
      <c r="AI13" s="372"/>
      <c r="AJ13" s="376">
        <v>1.7270537359117613</v>
      </c>
      <c r="AK13" s="372"/>
      <c r="AL13" s="376">
        <v>1.2484337613580929</v>
      </c>
      <c r="AM13" s="372"/>
      <c r="AN13" s="376">
        <v>1.1736993297167424</v>
      </c>
      <c r="AO13" s="372"/>
      <c r="AP13" s="376">
        <v>0.28197052775701453</v>
      </c>
      <c r="AQ13" s="372"/>
      <c r="AR13" s="376">
        <v>0.30261819069578888</v>
      </c>
      <c r="AS13" s="372"/>
      <c r="AT13" s="376">
        <v>0.34345523285124352</v>
      </c>
      <c r="AU13" s="372"/>
      <c r="AV13" s="376">
        <v>0.42975881614885419</v>
      </c>
      <c r="AW13" s="372"/>
      <c r="AX13" s="376">
        <v>0.41390865585713899</v>
      </c>
      <c r="AY13" s="372"/>
      <c r="AZ13" s="376">
        <v>0.4641787259578255</v>
      </c>
      <c r="BA13" s="372"/>
      <c r="BB13" s="376">
        <v>0.50047563731297751</v>
      </c>
      <c r="BC13" s="372"/>
      <c r="BD13" s="376">
        <v>0.50814548285546446</v>
      </c>
      <c r="BE13" s="372"/>
      <c r="BF13" s="376">
        <v>0.44480694131160614</v>
      </c>
      <c r="BG13" s="372"/>
      <c r="BH13" s="376">
        <v>0.44099879946470094</v>
      </c>
      <c r="BI13" s="372"/>
      <c r="BJ13" s="376">
        <v>0.44643842278110868</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11.650392241908895</v>
      </c>
      <c r="G15" s="372"/>
      <c r="H15" s="373">
        <v>11.808084098760055</v>
      </c>
      <c r="I15" s="372"/>
      <c r="J15" s="373">
        <v>11.237345211382946</v>
      </c>
      <c r="K15" s="372"/>
      <c r="L15" s="373">
        <v>9.6964025667431262</v>
      </c>
      <c r="M15" s="372"/>
      <c r="N15" s="373">
        <v>15.839731201071221</v>
      </c>
      <c r="O15" s="372"/>
      <c r="P15" s="373">
        <v>3.7593410151489008</v>
      </c>
      <c r="Q15" s="372"/>
      <c r="R15" s="373">
        <v>13.423187016867017</v>
      </c>
      <c r="S15" s="372"/>
      <c r="T15" s="373">
        <v>8.7891181093694044</v>
      </c>
      <c r="U15" s="372"/>
      <c r="V15" s="373">
        <v>9.9668465695605715</v>
      </c>
      <c r="W15" s="372"/>
      <c r="X15" s="373">
        <v>11.917809358383581</v>
      </c>
      <c r="Y15" s="372"/>
      <c r="Z15" s="373">
        <v>10.029365260951744</v>
      </c>
      <c r="AA15" s="372"/>
      <c r="AB15" s="373">
        <v>11.246720842455986</v>
      </c>
      <c r="AC15" s="372"/>
      <c r="AD15" s="373">
        <v>6.0461650496822639</v>
      </c>
      <c r="AE15" s="372"/>
      <c r="AF15" s="373">
        <v>5.1351834596995936</v>
      </c>
      <c r="AG15" s="372"/>
      <c r="AH15" s="373">
        <v>5.1039471802278849</v>
      </c>
      <c r="AI15" s="372"/>
      <c r="AJ15" s="373">
        <v>3.5328322863748616</v>
      </c>
      <c r="AK15" s="372"/>
      <c r="AL15" s="373">
        <v>4.1462202839886473</v>
      </c>
      <c r="AM15" s="372"/>
      <c r="AN15" s="373">
        <v>4.1523068311076985</v>
      </c>
      <c r="AO15" s="372"/>
      <c r="AP15" s="373">
        <v>3.5996776095476362</v>
      </c>
      <c r="AQ15" s="372"/>
      <c r="AR15" s="373">
        <v>4.900739406053086</v>
      </c>
      <c r="AS15" s="372"/>
      <c r="AT15" s="373">
        <v>10.574129046674084</v>
      </c>
      <c r="AU15" s="372"/>
      <c r="AV15" s="373">
        <v>9.5679500864662135</v>
      </c>
      <c r="AW15" s="372"/>
      <c r="AX15" s="373">
        <v>12.301243765968144</v>
      </c>
      <c r="AY15" s="372"/>
      <c r="AZ15" s="373">
        <v>13.332685108607569</v>
      </c>
      <c r="BA15" s="372"/>
      <c r="BB15" s="373">
        <v>12.049316536800772</v>
      </c>
      <c r="BC15" s="372"/>
      <c r="BD15" s="373">
        <v>3.4581676444062777</v>
      </c>
      <c r="BE15" s="372"/>
      <c r="BF15" s="373">
        <v>2.7583706405787018</v>
      </c>
      <c r="BG15" s="372"/>
      <c r="BH15" s="373">
        <v>5.1036506637632115</v>
      </c>
      <c r="BI15" s="372"/>
      <c r="BJ15" s="373">
        <v>40.033034219513247</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0.16779847198299894</v>
      </c>
      <c r="G16" s="372"/>
      <c r="H16" s="373">
        <v>0.18402726562066263</v>
      </c>
      <c r="I16" s="372"/>
      <c r="J16" s="373">
        <v>0.31160588271570022</v>
      </c>
      <c r="K16" s="372"/>
      <c r="L16" s="373">
        <v>0.45349504302118621</v>
      </c>
      <c r="M16" s="372"/>
      <c r="N16" s="373">
        <v>0.31948127857952902</v>
      </c>
      <c r="O16" s="372"/>
      <c r="P16" s="373">
        <v>0.67228402750881122</v>
      </c>
      <c r="Q16" s="372"/>
      <c r="R16" s="373">
        <v>1.004523696146373</v>
      </c>
      <c r="S16" s="372"/>
      <c r="T16" s="373">
        <v>0.89956608410356509</v>
      </c>
      <c r="U16" s="372"/>
      <c r="V16" s="373">
        <v>0.78009218169032324</v>
      </c>
      <c r="W16" s="372"/>
      <c r="X16" s="373">
        <v>0.8250712068688365</v>
      </c>
      <c r="Y16" s="372"/>
      <c r="Z16" s="373">
        <v>1.1277754808856388</v>
      </c>
      <c r="AA16" s="372"/>
      <c r="AB16" s="373">
        <v>1.0755830374369295</v>
      </c>
      <c r="AC16" s="372"/>
      <c r="AD16" s="373">
        <v>1.9849248906043337</v>
      </c>
      <c r="AE16" s="372"/>
      <c r="AF16" s="373">
        <v>1.7437035541696493</v>
      </c>
      <c r="AG16" s="372"/>
      <c r="AH16" s="373">
        <v>4.1729477701089346</v>
      </c>
      <c r="AI16" s="372"/>
      <c r="AJ16" s="373">
        <v>5.085143927361508</v>
      </c>
      <c r="AK16" s="372"/>
      <c r="AL16" s="373">
        <v>5.1973423375711612</v>
      </c>
      <c r="AM16" s="372"/>
      <c r="AN16" s="373">
        <v>4.9175973409530522</v>
      </c>
      <c r="AO16" s="372"/>
      <c r="AP16" s="373">
        <v>4.5335609053961754</v>
      </c>
      <c r="AQ16" s="372"/>
      <c r="AR16" s="373">
        <v>4.5834791357204727</v>
      </c>
      <c r="AS16" s="372"/>
      <c r="AT16" s="373">
        <v>2.7666364322316586</v>
      </c>
      <c r="AU16" s="372"/>
      <c r="AV16" s="373">
        <v>4.6184670326948343</v>
      </c>
      <c r="AW16" s="372"/>
      <c r="AX16" s="373">
        <v>7.8768915400593826</v>
      </c>
      <c r="AY16" s="372"/>
      <c r="AZ16" s="373">
        <v>8.7670289460551576</v>
      </c>
      <c r="BA16" s="372"/>
      <c r="BB16" s="373">
        <v>4.6760140740483447</v>
      </c>
      <c r="BC16" s="372"/>
      <c r="BD16" s="373">
        <v>10.538944973710414</v>
      </c>
      <c r="BE16" s="372"/>
      <c r="BF16" s="373">
        <v>3.528250951436104</v>
      </c>
      <c r="BG16" s="372"/>
      <c r="BH16" s="373">
        <v>7.5355589339099458</v>
      </c>
      <c r="BI16" s="372"/>
      <c r="BJ16" s="373">
        <v>12.406580097634514</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0.12762560102105167</v>
      </c>
      <c r="G17" s="372"/>
      <c r="H17" s="373">
        <v>0.17551519811547811</v>
      </c>
      <c r="I17" s="372"/>
      <c r="J17" s="373">
        <v>0.16941148447274174</v>
      </c>
      <c r="K17" s="372"/>
      <c r="L17" s="373">
        <v>0.21149164215120134</v>
      </c>
      <c r="M17" s="372"/>
      <c r="N17" s="373">
        <v>0.47256427449432242</v>
      </c>
      <c r="O17" s="372"/>
      <c r="P17" s="373">
        <v>0.35618248899831628</v>
      </c>
      <c r="Q17" s="372"/>
      <c r="R17" s="373">
        <v>0.41439324006662798</v>
      </c>
      <c r="S17" s="372"/>
      <c r="T17" s="373">
        <v>0.38080910490077791</v>
      </c>
      <c r="U17" s="372"/>
      <c r="V17" s="373">
        <v>0.41983387945918765</v>
      </c>
      <c r="W17" s="372"/>
      <c r="X17" s="373">
        <v>0.39392154234049853</v>
      </c>
      <c r="Y17" s="372"/>
      <c r="Z17" s="373">
        <v>0.47688261531783988</v>
      </c>
      <c r="AA17" s="372"/>
      <c r="AB17" s="373">
        <v>0.49058730103905729</v>
      </c>
      <c r="AC17" s="372"/>
      <c r="AD17" s="373">
        <v>0.62126799252761533</v>
      </c>
      <c r="AE17" s="372"/>
      <c r="AF17" s="373">
        <v>0.77580834603174964</v>
      </c>
      <c r="AG17" s="372"/>
      <c r="AH17" s="373">
        <v>1.1226020563608761</v>
      </c>
      <c r="AI17" s="372"/>
      <c r="AJ17" s="373">
        <v>1.1375067804005554</v>
      </c>
      <c r="AK17" s="372"/>
      <c r="AL17" s="373">
        <v>1.0360960789653508</v>
      </c>
      <c r="AM17" s="372"/>
      <c r="AN17" s="373">
        <v>0.77814859034939121</v>
      </c>
      <c r="AO17" s="372"/>
      <c r="AP17" s="373">
        <v>0.60023476025674194</v>
      </c>
      <c r="AQ17" s="372"/>
      <c r="AR17" s="373">
        <v>0.44323402358676733</v>
      </c>
      <c r="AS17" s="372"/>
      <c r="AT17" s="373">
        <v>0.14664556984477894</v>
      </c>
      <c r="AU17" s="372"/>
      <c r="AV17" s="373">
        <v>0.68993437301484506</v>
      </c>
      <c r="AW17" s="372"/>
      <c r="AX17" s="373">
        <v>1.2581081527691755</v>
      </c>
      <c r="AY17" s="372"/>
      <c r="AZ17" s="373">
        <v>1.3676881072041478</v>
      </c>
      <c r="BA17" s="372"/>
      <c r="BB17" s="373">
        <v>0.6314877183187001</v>
      </c>
      <c r="BC17" s="372"/>
      <c r="BD17" s="373">
        <v>1.8046995136892297</v>
      </c>
      <c r="BE17" s="372"/>
      <c r="BF17" s="373">
        <v>0.71070255467518251</v>
      </c>
      <c r="BG17" s="372"/>
      <c r="BH17" s="373">
        <v>1.3860330171233715</v>
      </c>
      <c r="BI17" s="372"/>
      <c r="BJ17" s="373">
        <v>2.2104537046067008</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23.41098357936874</v>
      </c>
      <c r="G18" s="372"/>
      <c r="H18" s="376">
        <v>23.338368210422225</v>
      </c>
      <c r="I18" s="372"/>
      <c r="J18" s="376">
        <v>23.631669738668528</v>
      </c>
      <c r="K18" s="372"/>
      <c r="L18" s="376">
        <v>23.954932250163349</v>
      </c>
      <c r="M18" s="372"/>
      <c r="N18" s="376">
        <v>23.770929709161756</v>
      </c>
      <c r="O18" s="372"/>
      <c r="P18" s="376">
        <v>25.006292616524195</v>
      </c>
      <c r="Q18" s="372"/>
      <c r="R18" s="376">
        <v>20.293361944876647</v>
      </c>
      <c r="S18" s="372"/>
      <c r="T18" s="376">
        <v>31.460338586743639</v>
      </c>
      <c r="U18" s="372"/>
      <c r="V18" s="376">
        <v>17.427006509216486</v>
      </c>
      <c r="W18" s="372"/>
      <c r="X18" s="376">
        <v>14.029076106314379</v>
      </c>
      <c r="Y18" s="372"/>
      <c r="Z18" s="376">
        <v>13.846880608643609</v>
      </c>
      <c r="AA18" s="372"/>
      <c r="AB18" s="376">
        <v>13.072443570446911</v>
      </c>
      <c r="AC18" s="372"/>
      <c r="AD18" s="376">
        <v>2.7542822370743685</v>
      </c>
      <c r="AE18" s="372"/>
      <c r="AF18" s="376">
        <v>2.8232030657785478</v>
      </c>
      <c r="AG18" s="372"/>
      <c r="AH18" s="376">
        <v>2.7808112880035134</v>
      </c>
      <c r="AI18" s="372"/>
      <c r="AJ18" s="376">
        <v>1.789745736720457</v>
      </c>
      <c r="AK18" s="372"/>
      <c r="AL18" s="376">
        <v>3.0196612701402521</v>
      </c>
      <c r="AM18" s="372"/>
      <c r="AN18" s="376">
        <v>0.94560124495776021</v>
      </c>
      <c r="AO18" s="372"/>
      <c r="AP18" s="376">
        <v>7.4039511365932658</v>
      </c>
      <c r="AQ18" s="372"/>
      <c r="AR18" s="376">
        <v>2.5405319679282528</v>
      </c>
      <c r="AS18" s="372"/>
      <c r="AT18" s="376">
        <v>1.6717372985230701</v>
      </c>
      <c r="AU18" s="372"/>
      <c r="AV18" s="376">
        <v>15.783916955666353</v>
      </c>
      <c r="AW18" s="372"/>
      <c r="AX18" s="376">
        <v>16.901149780899967</v>
      </c>
      <c r="AY18" s="372"/>
      <c r="AZ18" s="376">
        <v>1.7512827130299955</v>
      </c>
      <c r="BA18" s="372"/>
      <c r="BB18" s="376">
        <v>7.4957452214501412</v>
      </c>
      <c r="BC18" s="372"/>
      <c r="BD18" s="376">
        <v>1.4715594841953572</v>
      </c>
      <c r="BE18" s="372"/>
      <c r="BF18" s="376">
        <v>1.268039521677002</v>
      </c>
      <c r="BG18" s="372"/>
      <c r="BH18" s="376">
        <v>6.1691431545749884</v>
      </c>
      <c r="BI18" s="372"/>
      <c r="BJ18" s="376">
        <v>12.555867264581783</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237.21613174724484</v>
      </c>
      <c r="G19" s="372"/>
      <c r="H19" s="376">
        <v>243.49617951028551</v>
      </c>
      <c r="I19" s="372"/>
      <c r="J19" s="376">
        <v>236.57475549387729</v>
      </c>
      <c r="K19" s="372"/>
      <c r="L19" s="376">
        <v>227.64869042621339</v>
      </c>
      <c r="M19" s="372"/>
      <c r="N19" s="376">
        <v>214.69830209706896</v>
      </c>
      <c r="O19" s="372"/>
      <c r="P19" s="376">
        <v>170.67120679523234</v>
      </c>
      <c r="Q19" s="372"/>
      <c r="R19" s="376">
        <v>155.61773209917945</v>
      </c>
      <c r="S19" s="372"/>
      <c r="T19" s="376">
        <v>135.75530483407195</v>
      </c>
      <c r="U19" s="372"/>
      <c r="V19" s="376">
        <v>138.52982431803889</v>
      </c>
      <c r="W19" s="372"/>
      <c r="X19" s="410">
        <v>313.12978840053142</v>
      </c>
      <c r="Y19" s="372" t="s">
        <v>366</v>
      </c>
      <c r="Z19" s="376">
        <v>225.33034945134926</v>
      </c>
      <c r="AA19" s="372"/>
      <c r="AB19" s="376">
        <v>140.8127660063453</v>
      </c>
      <c r="AC19" s="372"/>
      <c r="AD19" s="376">
        <v>204.10809316670847</v>
      </c>
      <c r="AE19" s="372"/>
      <c r="AF19" s="376">
        <v>102.07756980843611</v>
      </c>
      <c r="AG19" s="372"/>
      <c r="AH19" s="376">
        <v>89.272125116145304</v>
      </c>
      <c r="AI19" s="372"/>
      <c r="AJ19" s="376">
        <v>69.435422630198772</v>
      </c>
      <c r="AK19" s="372"/>
      <c r="AL19" s="376">
        <v>167.74683087830135</v>
      </c>
      <c r="AM19" s="372"/>
      <c r="AN19" s="376">
        <v>155.70714754669609</v>
      </c>
      <c r="AO19" s="372"/>
      <c r="AP19" s="376">
        <v>107.40605840670676</v>
      </c>
      <c r="AQ19" s="372"/>
      <c r="AR19" s="376">
        <v>65.180474900602263</v>
      </c>
      <c r="AS19" s="372"/>
      <c r="AT19" s="376">
        <v>96.266557987932828</v>
      </c>
      <c r="AU19" s="372"/>
      <c r="AV19" s="376">
        <v>157.52327025710611</v>
      </c>
      <c r="AW19" s="372"/>
      <c r="AX19" s="376">
        <v>145.81180542770866</v>
      </c>
      <c r="AY19" s="372"/>
      <c r="AZ19" s="376">
        <v>162.70517714117418</v>
      </c>
      <c r="BA19" s="372"/>
      <c r="BB19" s="376">
        <v>140.15333117003672</v>
      </c>
      <c r="BC19" s="372"/>
      <c r="BD19" s="376">
        <v>203.36593344355433</v>
      </c>
      <c r="BE19" s="372"/>
      <c r="BF19" s="376">
        <v>181.30714143011096</v>
      </c>
      <c r="BG19" s="372"/>
      <c r="BH19" s="376">
        <v>125.01072893926587</v>
      </c>
      <c r="BI19" s="372"/>
      <c r="BJ19" s="376">
        <v>132.02286691867471</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0.11884751495789959</v>
      </c>
      <c r="G20" s="372"/>
      <c r="H20" s="376">
        <v>0.13865486476367866</v>
      </c>
      <c r="I20" s="372"/>
      <c r="J20" s="376">
        <v>0.17337662727011238</v>
      </c>
      <c r="K20" s="372"/>
      <c r="L20" s="376">
        <v>0.21313510129847302</v>
      </c>
      <c r="M20" s="372"/>
      <c r="N20" s="376">
        <v>0.33262643718605373</v>
      </c>
      <c r="O20" s="372"/>
      <c r="P20" s="376">
        <v>0.23847885243395098</v>
      </c>
      <c r="Q20" s="372"/>
      <c r="R20" s="376">
        <v>0.3260811251421411</v>
      </c>
      <c r="S20" s="372"/>
      <c r="T20" s="376">
        <v>0.28810776601781019</v>
      </c>
      <c r="U20" s="372"/>
      <c r="V20" s="376">
        <v>0.2664840317669514</v>
      </c>
      <c r="W20" s="372"/>
      <c r="X20" s="376">
        <v>0.19643561256383521</v>
      </c>
      <c r="Y20" s="372"/>
      <c r="Z20" s="376">
        <v>0.30083518828367423</v>
      </c>
      <c r="AA20" s="372"/>
      <c r="AB20" s="376">
        <v>0.28616718961329696</v>
      </c>
      <c r="AC20" s="372"/>
      <c r="AD20" s="376">
        <v>0.2770035905316342</v>
      </c>
      <c r="AE20" s="372"/>
      <c r="AF20" s="376">
        <v>0.30852126428446935</v>
      </c>
      <c r="AG20" s="372"/>
      <c r="AH20" s="376">
        <v>0.41513347685416774</v>
      </c>
      <c r="AI20" s="372"/>
      <c r="AJ20" s="376">
        <v>0.4298370250096431</v>
      </c>
      <c r="AK20" s="372"/>
      <c r="AL20" s="376">
        <v>0.35679802740495942</v>
      </c>
      <c r="AM20" s="372"/>
      <c r="AN20" s="376">
        <v>0.32540319537299744</v>
      </c>
      <c r="AO20" s="372"/>
      <c r="AP20" s="376">
        <v>6.5122398007979787E-3</v>
      </c>
      <c r="AQ20" s="372"/>
      <c r="AR20" s="376">
        <v>8.1354140036399483E-3</v>
      </c>
      <c r="AS20" s="372"/>
      <c r="AT20" s="376">
        <v>1.0109682936268769E-2</v>
      </c>
      <c r="AU20" s="372"/>
      <c r="AV20" s="376">
        <v>1.1302000021009818E-2</v>
      </c>
      <c r="AW20" s="372"/>
      <c r="AX20" s="376">
        <v>1.2398758140138329E-2</v>
      </c>
      <c r="AY20" s="372"/>
      <c r="AZ20" s="376">
        <v>1.3771147190924891E-2</v>
      </c>
      <c r="BA20" s="372"/>
      <c r="BB20" s="376">
        <v>1.6206269563296023E-2</v>
      </c>
      <c r="BC20" s="372"/>
      <c r="BD20" s="376">
        <v>1.92966155053374E-2</v>
      </c>
      <c r="BE20" s="372"/>
      <c r="BF20" s="376">
        <v>1.8467319683060927E-2</v>
      </c>
      <c r="BG20" s="372"/>
      <c r="BH20" s="376">
        <v>1.9207475621368972E-2</v>
      </c>
      <c r="BI20" s="372"/>
      <c r="BJ20" s="376">
        <v>1.7308051819865212E-2</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0.213037623208816</v>
      </c>
      <c r="G22" s="372"/>
      <c r="H22" s="373">
        <v>0.22237931954470272</v>
      </c>
      <c r="I22" s="372"/>
      <c r="J22" s="373">
        <v>0.3013724161280652</v>
      </c>
      <c r="K22" s="372"/>
      <c r="L22" s="373">
        <v>0.39937996007688159</v>
      </c>
      <c r="M22" s="372"/>
      <c r="N22" s="373">
        <v>0.80679180582542509</v>
      </c>
      <c r="O22" s="372"/>
      <c r="P22" s="373">
        <v>0.56536559383325491</v>
      </c>
      <c r="Q22" s="372"/>
      <c r="R22" s="373">
        <v>0.80531964103117926</v>
      </c>
      <c r="S22" s="372"/>
      <c r="T22" s="373">
        <v>0.9794476360330524</v>
      </c>
      <c r="U22" s="372"/>
      <c r="V22" s="373">
        <v>1.3350729915773789</v>
      </c>
      <c r="W22" s="372"/>
      <c r="X22" s="373">
        <v>1.4762358758925873</v>
      </c>
      <c r="Y22" s="372"/>
      <c r="Z22" s="373">
        <v>2.1003064037350434</v>
      </c>
      <c r="AA22" s="372"/>
      <c r="AB22" s="373">
        <v>1.804404656696551</v>
      </c>
      <c r="AC22" s="372"/>
      <c r="AD22" s="373">
        <v>1.7555889477551037</v>
      </c>
      <c r="AE22" s="372"/>
      <c r="AF22" s="373">
        <v>1.7320668869918721</v>
      </c>
      <c r="AG22" s="372"/>
      <c r="AH22" s="373">
        <v>1.6529191589931653</v>
      </c>
      <c r="AI22" s="372"/>
      <c r="AJ22" s="373">
        <v>1.7897141365069391</v>
      </c>
      <c r="AK22" s="372"/>
      <c r="AL22" s="373">
        <v>1.640945139414369</v>
      </c>
      <c r="AM22" s="372"/>
      <c r="AN22" s="373">
        <v>1.9271028392745257</v>
      </c>
      <c r="AO22" s="372"/>
      <c r="AP22" s="373">
        <v>1.0640714442918526</v>
      </c>
      <c r="AQ22" s="372"/>
      <c r="AR22" s="373">
        <v>1.4816275003570898</v>
      </c>
      <c r="AS22" s="372"/>
      <c r="AT22" s="373">
        <v>1.8611812249939328</v>
      </c>
      <c r="AU22" s="372"/>
      <c r="AV22" s="373">
        <v>1.4366311215896572</v>
      </c>
      <c r="AW22" s="372"/>
      <c r="AX22" s="373">
        <v>1.4467233044577916</v>
      </c>
      <c r="AY22" s="372"/>
      <c r="AZ22" s="373">
        <v>1.1831526207587932</v>
      </c>
      <c r="BA22" s="372"/>
      <c r="BB22" s="373">
        <v>3.1856654632260706</v>
      </c>
      <c r="BC22" s="372"/>
      <c r="BD22" s="373">
        <v>4.6626747853443788</v>
      </c>
      <c r="BE22" s="372"/>
      <c r="BF22" s="373">
        <v>4.5664819601214113</v>
      </c>
      <c r="BG22" s="372"/>
      <c r="BH22" s="373">
        <v>3.6995839430860218</v>
      </c>
      <c r="BI22" s="372"/>
      <c r="BJ22" s="373">
        <v>5.1327767600281948</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0.86098230274832566</v>
      </c>
      <c r="G23" s="372"/>
      <c r="H23" s="373">
        <v>0.91287044687732977</v>
      </c>
      <c r="I23" s="372"/>
      <c r="J23" s="373">
        <v>1.0460752027410263</v>
      </c>
      <c r="K23" s="372"/>
      <c r="L23" s="373">
        <v>1.2220002373631502</v>
      </c>
      <c r="M23" s="372"/>
      <c r="N23" s="373">
        <v>1.7201312487147173</v>
      </c>
      <c r="O23" s="372"/>
      <c r="P23" s="373">
        <v>4.1789103887607997</v>
      </c>
      <c r="Q23" s="372"/>
      <c r="R23" s="373">
        <v>4.9537716189660559</v>
      </c>
      <c r="S23" s="372"/>
      <c r="T23" s="373">
        <v>5.0229119505974271</v>
      </c>
      <c r="U23" s="372"/>
      <c r="V23" s="373">
        <v>5.1221289146395375</v>
      </c>
      <c r="W23" s="372"/>
      <c r="X23" s="373">
        <v>4.8158815226777199</v>
      </c>
      <c r="Y23" s="372"/>
      <c r="Z23" s="373">
        <v>5.5132261827971227</v>
      </c>
      <c r="AA23" s="372"/>
      <c r="AB23" s="373">
        <v>3.8009299824312426</v>
      </c>
      <c r="AC23" s="372"/>
      <c r="AD23" s="373">
        <v>13.723814324246964</v>
      </c>
      <c r="AE23" s="372"/>
      <c r="AF23" s="373">
        <v>15.063942937786036</v>
      </c>
      <c r="AG23" s="372"/>
      <c r="AH23" s="373">
        <v>12.234681764986252</v>
      </c>
      <c r="AI23" s="372"/>
      <c r="AJ23" s="373">
        <v>11.631052543611423</v>
      </c>
      <c r="AK23" s="372"/>
      <c r="AL23" s="373">
        <v>12.30695463332858</v>
      </c>
      <c r="AM23" s="372"/>
      <c r="AN23" s="373">
        <v>19.778131873749246</v>
      </c>
      <c r="AO23" s="372"/>
      <c r="AP23" s="373">
        <v>20.868799162219229</v>
      </c>
      <c r="AQ23" s="372"/>
      <c r="AR23" s="373">
        <v>20.25991286441392</v>
      </c>
      <c r="AS23" s="372"/>
      <c r="AT23" s="373">
        <v>47.327984510627857</v>
      </c>
      <c r="AU23" s="372"/>
      <c r="AV23" s="373">
        <v>64.940791581901792</v>
      </c>
      <c r="AW23" s="372"/>
      <c r="AX23" s="373">
        <v>67.042345490094505</v>
      </c>
      <c r="AY23" s="372"/>
      <c r="AZ23" s="373">
        <v>61.865850853074136</v>
      </c>
      <c r="BA23" s="372"/>
      <c r="BB23" s="373">
        <v>60.42496760308665</v>
      </c>
      <c r="BC23" s="372"/>
      <c r="BD23" s="373">
        <v>69.526170629132665</v>
      </c>
      <c r="BE23" s="372"/>
      <c r="BF23" s="373">
        <v>122.83741025470771</v>
      </c>
      <c r="BG23" s="372"/>
      <c r="BH23" s="373">
        <v>125.47673573663187</v>
      </c>
      <c r="BI23" s="372"/>
      <c r="BJ23" s="373">
        <v>67.666755133936832</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103.20935746277287</v>
      </c>
      <c r="G25" s="372"/>
      <c r="H25" s="373">
        <v>104.45115841088693</v>
      </c>
      <c r="I25" s="372"/>
      <c r="J25" s="373">
        <v>103.66239281985875</v>
      </c>
      <c r="K25" s="372"/>
      <c r="L25" s="373">
        <v>101.72853655728331</v>
      </c>
      <c r="M25" s="372"/>
      <c r="N25" s="373">
        <v>104.51499262102924</v>
      </c>
      <c r="O25" s="372"/>
      <c r="P25" s="373">
        <v>123.35478337758337</v>
      </c>
      <c r="Q25" s="372"/>
      <c r="R25" s="373">
        <v>74.7482331612145</v>
      </c>
      <c r="S25" s="372"/>
      <c r="T25" s="373">
        <v>96.036351095549747</v>
      </c>
      <c r="U25" s="372"/>
      <c r="V25" s="373">
        <v>105.47302160806318</v>
      </c>
      <c r="W25" s="372"/>
      <c r="X25" s="373">
        <v>104.44011732036132</v>
      </c>
      <c r="Y25" s="372"/>
      <c r="Z25" s="373">
        <v>81.869143452608654</v>
      </c>
      <c r="AA25" s="372"/>
      <c r="AB25" s="373">
        <v>48.840741096575094</v>
      </c>
      <c r="AC25" s="372"/>
      <c r="AD25" s="373">
        <v>50.488149337957545</v>
      </c>
      <c r="AE25" s="372"/>
      <c r="AF25" s="373">
        <v>46.367164016975224</v>
      </c>
      <c r="AG25" s="372"/>
      <c r="AH25" s="373">
        <v>42.527409262910034</v>
      </c>
      <c r="AI25" s="372"/>
      <c r="AJ25" s="373">
        <v>42.890088134295624</v>
      </c>
      <c r="AK25" s="372"/>
      <c r="AL25" s="373">
        <v>43.547335579257322</v>
      </c>
      <c r="AM25" s="372"/>
      <c r="AN25" s="373">
        <v>38.92594795061563</v>
      </c>
      <c r="AO25" s="372"/>
      <c r="AP25" s="373">
        <v>41.298874189064072</v>
      </c>
      <c r="AQ25" s="372"/>
      <c r="AR25" s="373">
        <v>41.065578673150554</v>
      </c>
      <c r="AS25" s="372"/>
      <c r="AT25" s="373">
        <v>40.718476349908464</v>
      </c>
      <c r="AU25" s="372"/>
      <c r="AV25" s="373">
        <v>41.355842785753744</v>
      </c>
      <c r="AW25" s="372"/>
      <c r="AX25" s="373">
        <v>39.463820399211563</v>
      </c>
      <c r="AY25" s="372"/>
      <c r="AZ25" s="373">
        <v>38.432250587122923</v>
      </c>
      <c r="BA25" s="372"/>
      <c r="BB25" s="373">
        <v>34.701561721295128</v>
      </c>
      <c r="BC25" s="372"/>
      <c r="BD25" s="373">
        <v>26.100571984306505</v>
      </c>
      <c r="BE25" s="372"/>
      <c r="BF25" s="373">
        <v>40.680244039764233</v>
      </c>
      <c r="BG25" s="372"/>
      <c r="BH25" s="373">
        <v>34.316277498947848</v>
      </c>
      <c r="BI25" s="372"/>
      <c r="BJ25" s="373">
        <v>35.543328051679048</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1.6790956035342961</v>
      </c>
      <c r="G26" s="372"/>
      <c r="H26" s="373">
        <v>1.9838710837808828</v>
      </c>
      <c r="I26" s="372"/>
      <c r="J26" s="373">
        <v>2.4869625796958532</v>
      </c>
      <c r="K26" s="372"/>
      <c r="L26" s="373">
        <v>2.7922985359717427</v>
      </c>
      <c r="M26" s="372"/>
      <c r="N26" s="373">
        <v>2.7793124220058365</v>
      </c>
      <c r="O26" s="372"/>
      <c r="P26" s="373">
        <v>1.853821229358575</v>
      </c>
      <c r="Q26" s="372"/>
      <c r="R26" s="373">
        <v>4.4656702350352715</v>
      </c>
      <c r="S26" s="372"/>
      <c r="T26" s="373">
        <v>3.4777663659265508</v>
      </c>
      <c r="U26" s="372"/>
      <c r="V26" s="373">
        <v>3.9690870408267815</v>
      </c>
      <c r="W26" s="372"/>
      <c r="X26" s="373">
        <v>4.5202862127175951</v>
      </c>
      <c r="Y26" s="372"/>
      <c r="Z26" s="373">
        <v>5.5587420359481445</v>
      </c>
      <c r="AA26" s="372"/>
      <c r="AB26" s="373">
        <v>5.5329498358815403</v>
      </c>
      <c r="AC26" s="372"/>
      <c r="AD26" s="373">
        <v>6.1360367944942045</v>
      </c>
      <c r="AE26" s="372"/>
      <c r="AF26" s="373">
        <v>6.6633981220983332</v>
      </c>
      <c r="AG26" s="372"/>
      <c r="AH26" s="373">
        <v>5.2892063067714545</v>
      </c>
      <c r="AI26" s="372"/>
      <c r="AJ26" s="373">
        <v>5.3109120872908111</v>
      </c>
      <c r="AK26" s="372"/>
      <c r="AL26" s="373">
        <v>5.3377124455265008</v>
      </c>
      <c r="AM26" s="372"/>
      <c r="AN26" s="373">
        <v>4.8418902848273309</v>
      </c>
      <c r="AO26" s="372"/>
      <c r="AP26" s="373">
        <v>1.3612358056131211</v>
      </c>
      <c r="AQ26" s="372"/>
      <c r="AR26" s="373">
        <v>1.4503277072177239</v>
      </c>
      <c r="AS26" s="372"/>
      <c r="AT26" s="373">
        <v>2.076175418303547</v>
      </c>
      <c r="AU26" s="372"/>
      <c r="AV26" s="373">
        <v>2.420530258057251</v>
      </c>
      <c r="AW26" s="372"/>
      <c r="AX26" s="373">
        <v>3.893397638005522</v>
      </c>
      <c r="AY26" s="372"/>
      <c r="AZ26" s="373">
        <v>3.1785991557902422</v>
      </c>
      <c r="BA26" s="372"/>
      <c r="BB26" s="373">
        <v>3.399641145913916</v>
      </c>
      <c r="BC26" s="372"/>
      <c r="BD26" s="373">
        <v>3.8849450734280322</v>
      </c>
      <c r="BE26" s="372"/>
      <c r="BF26" s="373">
        <v>3.7790990704814211</v>
      </c>
      <c r="BG26" s="372"/>
      <c r="BH26" s="373">
        <v>3.8567936398339073</v>
      </c>
      <c r="BI26" s="372"/>
      <c r="BJ26" s="373">
        <v>4.2569845789343859</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0.1554874411770279</v>
      </c>
      <c r="G27" s="372"/>
      <c r="H27" s="376">
        <v>0.17641186224373931</v>
      </c>
      <c r="I27" s="372"/>
      <c r="J27" s="376">
        <v>0.19502653953443827</v>
      </c>
      <c r="K27" s="372"/>
      <c r="L27" s="376">
        <v>0.18053852614283744</v>
      </c>
      <c r="M27" s="372"/>
      <c r="N27" s="376">
        <v>4.1528577598531978E-2</v>
      </c>
      <c r="O27" s="372"/>
      <c r="P27" s="376">
        <v>0.18294575557997614</v>
      </c>
      <c r="Q27" s="372"/>
      <c r="R27" s="376">
        <v>0.30788636627127941</v>
      </c>
      <c r="S27" s="372"/>
      <c r="T27" s="376">
        <v>0.24056630664087919</v>
      </c>
      <c r="U27" s="372"/>
      <c r="V27" s="376">
        <v>0.23443300384576904</v>
      </c>
      <c r="W27" s="372"/>
      <c r="X27" s="376">
        <v>0.2385763603114332</v>
      </c>
      <c r="Y27" s="372"/>
      <c r="Z27" s="376">
        <v>0.3476886805554904</v>
      </c>
      <c r="AA27" s="372"/>
      <c r="AB27" s="376">
        <v>0.56827090060833452</v>
      </c>
      <c r="AC27" s="372"/>
      <c r="AD27" s="376">
        <v>0.56887273745909828</v>
      </c>
      <c r="AE27" s="372"/>
      <c r="AF27" s="376">
        <v>0.75968421839613354</v>
      </c>
      <c r="AG27" s="372"/>
      <c r="AH27" s="376">
        <v>0.92193763065479695</v>
      </c>
      <c r="AI27" s="372"/>
      <c r="AJ27" s="376">
        <v>1.7658169365530392</v>
      </c>
      <c r="AK27" s="372"/>
      <c r="AL27" s="376">
        <v>2.3388358465970822</v>
      </c>
      <c r="AM27" s="372"/>
      <c r="AN27" s="376">
        <v>1.5872800608213633</v>
      </c>
      <c r="AO27" s="372"/>
      <c r="AP27" s="376">
        <v>9.0093808778715589E-2</v>
      </c>
      <c r="AQ27" s="372"/>
      <c r="AR27" s="376">
        <v>9.2051410554791283E-2</v>
      </c>
      <c r="AS27" s="372"/>
      <c r="AT27" s="376">
        <v>0.10485459430955933</v>
      </c>
      <c r="AU27" s="372"/>
      <c r="AV27" s="376">
        <v>0.14179298401003429</v>
      </c>
      <c r="AW27" s="372"/>
      <c r="AX27" s="376">
        <v>0.14451383352346867</v>
      </c>
      <c r="AY27" s="372"/>
      <c r="AZ27" s="376">
        <v>0.16941526698881967</v>
      </c>
      <c r="BA27" s="372"/>
      <c r="BB27" s="376">
        <v>0.18818976965435052</v>
      </c>
      <c r="BC27" s="372"/>
      <c r="BD27" s="376">
        <v>0.21662377807094416</v>
      </c>
      <c r="BE27" s="372"/>
      <c r="BF27" s="376">
        <v>0.20540637570867304</v>
      </c>
      <c r="BG27" s="372"/>
      <c r="BH27" s="376">
        <v>0.25139115823763503</v>
      </c>
      <c r="BI27" s="372"/>
      <c r="BJ27" s="376">
        <v>0.27817647612822799</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0.83212193194225148</v>
      </c>
      <c r="G28" s="372"/>
      <c r="H28" s="376">
        <v>1.063604242902366</v>
      </c>
      <c r="I28" s="372"/>
      <c r="J28" s="376">
        <v>1.0111784216810773</v>
      </c>
      <c r="K28" s="372"/>
      <c r="L28" s="376">
        <v>0.99880478080308976</v>
      </c>
      <c r="M28" s="372"/>
      <c r="N28" s="376">
        <v>0.77922099605160722</v>
      </c>
      <c r="O28" s="372"/>
      <c r="P28" s="376">
        <v>0.77496890278462416</v>
      </c>
      <c r="Q28" s="372"/>
      <c r="R28" s="376">
        <v>1.7297730226898669</v>
      </c>
      <c r="S28" s="372"/>
      <c r="T28" s="376">
        <v>1.3220422552403608</v>
      </c>
      <c r="U28" s="372"/>
      <c r="V28" s="376">
        <v>1.2549310412891033</v>
      </c>
      <c r="W28" s="372"/>
      <c r="X28" s="376">
        <v>1.1659230766172191</v>
      </c>
      <c r="Y28" s="372"/>
      <c r="Z28" s="376">
        <v>1.3612699777250876</v>
      </c>
      <c r="AA28" s="372"/>
      <c r="AB28" s="376">
        <v>1.2977927357510883</v>
      </c>
      <c r="AC28" s="372"/>
      <c r="AD28" s="376">
        <v>1.2354440159078164</v>
      </c>
      <c r="AE28" s="372"/>
      <c r="AF28" s="376">
        <v>1.1953639656685457</v>
      </c>
      <c r="AG28" s="372"/>
      <c r="AH28" s="376">
        <v>1.3334239717548897</v>
      </c>
      <c r="AI28" s="372"/>
      <c r="AJ28" s="376">
        <v>1.8501155725090948</v>
      </c>
      <c r="AK28" s="372"/>
      <c r="AL28" s="376">
        <v>1.6371033065622496</v>
      </c>
      <c r="AM28" s="372"/>
      <c r="AN28" s="376">
        <v>1.6669391485798484</v>
      </c>
      <c r="AO28" s="372"/>
      <c r="AP28" s="376">
        <v>0.27254657434972202</v>
      </c>
      <c r="AQ28" s="372"/>
      <c r="AR28" s="376">
        <v>0.25613539872456703</v>
      </c>
      <c r="AS28" s="372"/>
      <c r="AT28" s="376">
        <v>0.31969594505997678</v>
      </c>
      <c r="AU28" s="372"/>
      <c r="AV28" s="376">
        <v>0.44568989991909236</v>
      </c>
      <c r="AW28" s="372"/>
      <c r="AX28" s="376">
        <v>0.41803285426620862</v>
      </c>
      <c r="AY28" s="372"/>
      <c r="AZ28" s="376">
        <v>0.51433680931077019</v>
      </c>
      <c r="BA28" s="372"/>
      <c r="BB28" s="376">
        <v>0.53571266840404264</v>
      </c>
      <c r="BC28" s="372"/>
      <c r="BD28" s="376">
        <v>0.52852098984379414</v>
      </c>
      <c r="BE28" s="372"/>
      <c r="BF28" s="376">
        <v>0.49883478606647597</v>
      </c>
      <c r="BG28" s="372"/>
      <c r="BH28" s="376">
        <v>0.68647569536841568</v>
      </c>
      <c r="BI28" s="372"/>
      <c r="BJ28" s="376">
        <v>3.0368027743033164</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2.6957370912557308</v>
      </c>
      <c r="G29" s="372"/>
      <c r="H29" s="376">
        <v>2.2560381289036533</v>
      </c>
      <c r="I29" s="372"/>
      <c r="J29" s="376">
        <v>2.8022758060112523</v>
      </c>
      <c r="K29" s="372"/>
      <c r="L29" s="376">
        <v>2.7304775071649701</v>
      </c>
      <c r="M29" s="372"/>
      <c r="N29" s="376">
        <v>2.577803203685622</v>
      </c>
      <c r="O29" s="372"/>
      <c r="P29" s="376">
        <v>1.5695328704153311</v>
      </c>
      <c r="Q29" s="372"/>
      <c r="R29" s="376">
        <v>3.929035607120309</v>
      </c>
      <c r="S29" s="372"/>
      <c r="T29" s="376">
        <v>2.8196538935389817</v>
      </c>
      <c r="U29" s="372"/>
      <c r="V29" s="376">
        <v>2.5960692657932394</v>
      </c>
      <c r="W29" s="372"/>
      <c r="X29" s="376">
        <v>2.9552519937729085</v>
      </c>
      <c r="Y29" s="372"/>
      <c r="Z29" s="376">
        <v>3.1704783284491982</v>
      </c>
      <c r="AA29" s="372"/>
      <c r="AB29" s="376">
        <v>2.9569028696429984</v>
      </c>
      <c r="AC29" s="372"/>
      <c r="AD29" s="376">
        <v>2.794852293659575</v>
      </c>
      <c r="AE29" s="372"/>
      <c r="AF29" s="376">
        <v>3.1779863355964517</v>
      </c>
      <c r="AG29" s="372"/>
      <c r="AH29" s="376">
        <v>2.1245510306809665</v>
      </c>
      <c r="AI29" s="372"/>
      <c r="AJ29" s="376">
        <v>2.557258019043215</v>
      </c>
      <c r="AK29" s="372"/>
      <c r="AL29" s="376">
        <v>2.6584845328425319</v>
      </c>
      <c r="AM29" s="372"/>
      <c r="AN29" s="376">
        <v>2.303028556827019</v>
      </c>
      <c r="AO29" s="372"/>
      <c r="AP29" s="376">
        <v>0.48316890943761098</v>
      </c>
      <c r="AQ29" s="372"/>
      <c r="AR29" s="376">
        <v>0.52323394205490537</v>
      </c>
      <c r="AS29" s="372"/>
      <c r="AT29" s="376">
        <v>0.6882974717556849</v>
      </c>
      <c r="AU29" s="372"/>
      <c r="AV29" s="376">
        <v>3.1149901758618652</v>
      </c>
      <c r="AW29" s="372"/>
      <c r="AX29" s="376">
        <v>1.0095948498688583</v>
      </c>
      <c r="AY29" s="372"/>
      <c r="AZ29" s="376">
        <v>1.1544930447911992</v>
      </c>
      <c r="BA29" s="372"/>
      <c r="BB29" s="376">
        <v>1.026140376904499</v>
      </c>
      <c r="BC29" s="372"/>
      <c r="BD29" s="376">
        <v>1.3522963134681378</v>
      </c>
      <c r="BE29" s="372"/>
      <c r="BF29" s="376">
        <v>1.3392685858460451</v>
      </c>
      <c r="BG29" s="372"/>
      <c r="BH29" s="376">
        <v>1.1549204337591721</v>
      </c>
      <c r="BI29" s="372"/>
      <c r="BJ29" s="376">
        <v>1.1713082952973124</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0.69695227066954923</v>
      </c>
      <c r="G31" s="372"/>
      <c r="H31" s="373">
        <v>0.941895782362967</v>
      </c>
      <c r="I31" s="372"/>
      <c r="J31" s="373">
        <v>1.0787935608941606</v>
      </c>
      <c r="K31" s="372"/>
      <c r="L31" s="373">
        <v>2.4198533104613871</v>
      </c>
      <c r="M31" s="372"/>
      <c r="N31" s="373">
        <v>4.2682767652148286</v>
      </c>
      <c r="O31" s="372"/>
      <c r="P31" s="373">
        <v>3.1444540537813825</v>
      </c>
      <c r="Q31" s="372"/>
      <c r="R31" s="373">
        <v>4.2651839554624855</v>
      </c>
      <c r="S31" s="372"/>
      <c r="T31" s="373">
        <v>3.8518485967094951</v>
      </c>
      <c r="U31" s="372"/>
      <c r="V31" s="373">
        <v>4.4524242124958828</v>
      </c>
      <c r="W31" s="372"/>
      <c r="X31" s="373">
        <v>3.9105686848053911</v>
      </c>
      <c r="Y31" s="372"/>
      <c r="Z31" s="373">
        <v>4.9964332246652248</v>
      </c>
      <c r="AA31" s="372"/>
      <c r="AB31" s="373">
        <v>5.0502858459427422</v>
      </c>
      <c r="AC31" s="372"/>
      <c r="AD31" s="373">
        <v>5.2781479549662578</v>
      </c>
      <c r="AE31" s="372"/>
      <c r="AF31" s="373">
        <v>5.7674003216648231</v>
      </c>
      <c r="AG31" s="372"/>
      <c r="AH31" s="373">
        <v>4.1405206302792239</v>
      </c>
      <c r="AI31" s="372"/>
      <c r="AJ31" s="373">
        <v>5.0928578730644469</v>
      </c>
      <c r="AK31" s="372"/>
      <c r="AL31" s="373">
        <v>4.4924658845670482</v>
      </c>
      <c r="AM31" s="372"/>
      <c r="AN31" s="373">
        <v>4.1743012024445312</v>
      </c>
      <c r="AO31" s="372"/>
      <c r="AP31" s="373">
        <v>0.35176496327141427</v>
      </c>
      <c r="AQ31" s="372"/>
      <c r="AR31" s="373">
        <v>0.3819283303002115</v>
      </c>
      <c r="AS31" s="372"/>
      <c r="AT31" s="373">
        <v>0.4658932943980712</v>
      </c>
      <c r="AU31" s="372"/>
      <c r="AV31" s="373">
        <v>0.57483647052213616</v>
      </c>
      <c r="AW31" s="372"/>
      <c r="AX31" s="373">
        <v>0.55185695077845742</v>
      </c>
      <c r="AY31" s="372"/>
      <c r="AZ31" s="373">
        <v>0.63709163115600664</v>
      </c>
      <c r="BA31" s="372"/>
      <c r="BB31" s="373">
        <v>0.90015702527624375</v>
      </c>
      <c r="BC31" s="372"/>
      <c r="BD31" s="373">
        <v>0.70145346641873119</v>
      </c>
      <c r="BE31" s="372"/>
      <c r="BF31" s="373">
        <v>0.6682882833380881</v>
      </c>
      <c r="BG31" s="372"/>
      <c r="BH31" s="373">
        <v>0.61555252078725531</v>
      </c>
      <c r="BI31" s="372"/>
      <c r="BJ31" s="373">
        <v>0.67910959650680813</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1.5778965664971916</v>
      </c>
      <c r="G32" s="372"/>
      <c r="H32" s="373">
        <v>1.2438578853115814</v>
      </c>
      <c r="I32" s="372"/>
      <c r="J32" s="373">
        <v>1.3552642722011301</v>
      </c>
      <c r="K32" s="372"/>
      <c r="L32" s="373">
        <v>1.1430485412324121</v>
      </c>
      <c r="M32" s="372"/>
      <c r="N32" s="373">
        <v>0.43501463602398971</v>
      </c>
      <c r="O32" s="372"/>
      <c r="P32" s="373">
        <v>0.34011896466914171</v>
      </c>
      <c r="Q32" s="372"/>
      <c r="R32" s="373">
        <v>1.4397659910276808</v>
      </c>
      <c r="S32" s="372"/>
      <c r="T32" s="373">
        <v>0.67746612251126781</v>
      </c>
      <c r="U32" s="372"/>
      <c r="V32" s="373">
        <v>0.53766164303869668</v>
      </c>
      <c r="W32" s="372"/>
      <c r="X32" s="373">
        <v>0.45062555239850827</v>
      </c>
      <c r="Y32" s="372"/>
      <c r="Z32" s="373">
        <v>0.32719961300029821</v>
      </c>
      <c r="AA32" s="372"/>
      <c r="AB32" s="373">
        <v>0.30097644238017562</v>
      </c>
      <c r="AC32" s="372"/>
      <c r="AD32" s="373">
        <v>0.28489174065987172</v>
      </c>
      <c r="AE32" s="372"/>
      <c r="AF32" s="373">
        <v>0.28820922011962141</v>
      </c>
      <c r="AG32" s="372"/>
      <c r="AH32" s="373">
        <v>0.30769562551771129</v>
      </c>
      <c r="AI32" s="372"/>
      <c r="AJ32" s="373">
        <v>0.43927954111526391</v>
      </c>
      <c r="AK32" s="372"/>
      <c r="AL32" s="373">
        <v>0.74370174749708862</v>
      </c>
      <c r="AM32" s="372"/>
      <c r="AN32" s="373">
        <v>0.71699261147485005</v>
      </c>
      <c r="AO32" s="372"/>
      <c r="AP32" s="373">
        <v>0.41643112653906683</v>
      </c>
      <c r="AQ32" s="372"/>
      <c r="AR32" s="373">
        <v>0.38330442944155851</v>
      </c>
      <c r="AS32" s="372"/>
      <c r="AT32" s="373">
        <v>0.44560497100249696</v>
      </c>
      <c r="AU32" s="372"/>
      <c r="AV32" s="373">
        <v>0.68795554133980841</v>
      </c>
      <c r="AW32" s="372"/>
      <c r="AX32" s="373">
        <v>2.6273260339987108E-2</v>
      </c>
      <c r="AY32" s="372"/>
      <c r="AZ32" s="373">
        <v>0.65194599055248725</v>
      </c>
      <c r="BA32" s="372"/>
      <c r="BB32" s="373">
        <v>0.69647093569639673</v>
      </c>
      <c r="BC32" s="372"/>
      <c r="BD32" s="373">
        <v>0.61952696280898045</v>
      </c>
      <c r="BE32" s="372"/>
      <c r="BF32" s="373">
        <v>0.39975657561769229</v>
      </c>
      <c r="BG32" s="372"/>
      <c r="BH32" s="373">
        <v>0.20162781830689952</v>
      </c>
      <c r="BI32" s="372"/>
      <c r="BJ32" s="373">
        <v>0.1757933642416592</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6.4661907467434272</v>
      </c>
      <c r="G34" s="372"/>
      <c r="H34" s="373">
        <v>6.6009027300678031</v>
      </c>
      <c r="I34" s="372"/>
      <c r="J34" s="373">
        <v>7.2074252978067443</v>
      </c>
      <c r="K34" s="372"/>
      <c r="L34" s="373">
        <v>7.2506571905535102</v>
      </c>
      <c r="M34" s="372"/>
      <c r="N34" s="373">
        <v>1.8765309772418326</v>
      </c>
      <c r="O34" s="372"/>
      <c r="P34" s="373">
        <v>2.2230202156693584</v>
      </c>
      <c r="Q34" s="372"/>
      <c r="R34" s="373">
        <v>9.3948382099449752</v>
      </c>
      <c r="S34" s="372"/>
      <c r="T34" s="373">
        <v>7.5158818848816233</v>
      </c>
      <c r="U34" s="372"/>
      <c r="V34" s="373">
        <v>5.4039570260136189</v>
      </c>
      <c r="W34" s="372"/>
      <c r="X34" s="373">
        <v>5.3315627549808786</v>
      </c>
      <c r="Y34" s="372"/>
      <c r="Z34" s="373">
        <v>4.2476145767523397</v>
      </c>
      <c r="AA34" s="372"/>
      <c r="AB34" s="373">
        <v>4.541327538816291</v>
      </c>
      <c r="AC34" s="372"/>
      <c r="AD34" s="373">
        <v>3.0802097686469176</v>
      </c>
      <c r="AE34" s="372"/>
      <c r="AF34" s="373">
        <v>3.1862585450120986</v>
      </c>
      <c r="AG34" s="372"/>
      <c r="AH34" s="373">
        <v>3.5305829151362915</v>
      </c>
      <c r="AI34" s="372"/>
      <c r="AJ34" s="373">
        <v>2.7098259402685509</v>
      </c>
      <c r="AK34" s="372"/>
      <c r="AL34" s="373">
        <v>2.3631202981531145</v>
      </c>
      <c r="AM34" s="372"/>
      <c r="AN34" s="373">
        <v>1.8249594639012068</v>
      </c>
      <c r="AO34" s="372"/>
      <c r="AP34" s="373">
        <v>0.96049356885807258</v>
      </c>
      <c r="AQ34" s="372"/>
      <c r="AR34" s="373">
        <v>1.1486278681399089</v>
      </c>
      <c r="AS34" s="372"/>
      <c r="AT34" s="373">
        <v>1.3141092263211591</v>
      </c>
      <c r="AU34" s="372"/>
      <c r="AV34" s="373">
        <v>1.434752432354097</v>
      </c>
      <c r="AW34" s="372"/>
      <c r="AX34" s="373">
        <v>1.1749707398888638</v>
      </c>
      <c r="AY34" s="372"/>
      <c r="AZ34" s="373">
        <v>1.4273934775970287</v>
      </c>
      <c r="BA34" s="372"/>
      <c r="BB34" s="373">
        <v>1.4732619982404895</v>
      </c>
      <c r="BC34" s="372"/>
      <c r="BD34" s="373">
        <v>1.3973216916288729</v>
      </c>
      <c r="BE34" s="372"/>
      <c r="BF34" s="373">
        <v>1.504006958074136</v>
      </c>
      <c r="BG34" s="372"/>
      <c r="BH34" s="373">
        <v>1.3671125782948046</v>
      </c>
      <c r="BI34" s="372"/>
      <c r="BJ34" s="373">
        <v>1.2495518237883327</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2.5560586572309871</v>
      </c>
      <c r="G35" s="372"/>
      <c r="H35" s="373">
        <v>2.6373338320607083</v>
      </c>
      <c r="I35" s="372"/>
      <c r="J35" s="373">
        <v>2.7829547990665366</v>
      </c>
      <c r="K35" s="372"/>
      <c r="L35" s="373">
        <v>3.1368752569972393</v>
      </c>
      <c r="M35" s="372"/>
      <c r="N35" s="373">
        <v>2.6477284429063919</v>
      </c>
      <c r="O35" s="372"/>
      <c r="P35" s="373">
        <v>1.523571967293702</v>
      </c>
      <c r="Q35" s="372"/>
      <c r="R35" s="373">
        <v>4.6489457129881364</v>
      </c>
      <c r="S35" s="372"/>
      <c r="T35" s="373">
        <v>2.8774387368170133</v>
      </c>
      <c r="U35" s="372"/>
      <c r="V35" s="373">
        <v>2.7610504381643075</v>
      </c>
      <c r="W35" s="372"/>
      <c r="X35" s="373">
        <v>2.7979459384410701</v>
      </c>
      <c r="Y35" s="372"/>
      <c r="Z35" s="373">
        <v>2.6580156304619837</v>
      </c>
      <c r="AA35" s="372"/>
      <c r="AB35" s="373">
        <v>2.5740960026225967</v>
      </c>
      <c r="AC35" s="372"/>
      <c r="AD35" s="373">
        <v>2.2949631855324713</v>
      </c>
      <c r="AE35" s="372"/>
      <c r="AF35" s="373">
        <v>2.4048501760044867</v>
      </c>
      <c r="AG35" s="372"/>
      <c r="AH35" s="373">
        <v>2.1502265803776459</v>
      </c>
      <c r="AI35" s="372"/>
      <c r="AJ35" s="373">
        <v>1.7409274881447081</v>
      </c>
      <c r="AK35" s="372"/>
      <c r="AL35" s="373">
        <v>1.5101524584231665</v>
      </c>
      <c r="AM35" s="372"/>
      <c r="AN35" s="373">
        <v>1.4699868723773333</v>
      </c>
      <c r="AO35" s="372"/>
      <c r="AP35" s="373">
        <v>1.2984037084253097</v>
      </c>
      <c r="AQ35" s="372"/>
      <c r="AR35" s="373">
        <v>1.6272993137093463</v>
      </c>
      <c r="AS35" s="372"/>
      <c r="AT35" s="373">
        <v>1.8313025571107828</v>
      </c>
      <c r="AU35" s="372"/>
      <c r="AV35" s="373">
        <v>1.3506684708109498</v>
      </c>
      <c r="AW35" s="372"/>
      <c r="AX35" s="373">
        <v>1.2215534144824005</v>
      </c>
      <c r="AY35" s="372"/>
      <c r="AZ35" s="373">
        <v>1.3563938589479376</v>
      </c>
      <c r="BA35" s="372"/>
      <c r="BB35" s="373">
        <v>0.68332233358124272</v>
      </c>
      <c r="BC35" s="372"/>
      <c r="BD35" s="373">
        <v>0.74376878972219795</v>
      </c>
      <c r="BE35" s="372"/>
      <c r="BF35" s="373">
        <v>0.67141635985756043</v>
      </c>
      <c r="BG35" s="372"/>
      <c r="BH35" s="373">
        <v>0.69230836029918552</v>
      </c>
      <c r="BI35" s="372"/>
      <c r="BJ35" s="373">
        <v>0.68818946455934804</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3.0025505634064515</v>
      </c>
      <c r="G36" s="372"/>
      <c r="H36" s="370">
        <v>4.4033734992251201</v>
      </c>
      <c r="I36" s="372"/>
      <c r="J36" s="370">
        <v>4.6394545610179607</v>
      </c>
      <c r="K36" s="372"/>
      <c r="L36" s="370">
        <v>5.6564821358537323</v>
      </c>
      <c r="M36" s="372"/>
      <c r="N36" s="370">
        <v>8.5360627279388162</v>
      </c>
      <c r="O36" s="372"/>
      <c r="P36" s="370">
        <v>5.8529714602983471</v>
      </c>
      <c r="Q36" s="372"/>
      <c r="R36" s="370">
        <v>5.7626527297660184</v>
      </c>
      <c r="S36" s="372"/>
      <c r="T36" s="370">
        <v>8.3178747624013418</v>
      </c>
      <c r="U36" s="372"/>
      <c r="V36" s="370">
        <v>10.575937771106158</v>
      </c>
      <c r="W36" s="372"/>
      <c r="X36" s="370">
        <v>12.559026366165918</v>
      </c>
      <c r="Y36" s="372"/>
      <c r="Z36" s="370">
        <v>11.698990720694869</v>
      </c>
      <c r="AA36" s="372"/>
      <c r="AB36" s="370">
        <v>13.958403942270515</v>
      </c>
      <c r="AC36" s="372"/>
      <c r="AD36" s="370">
        <v>14.056371061371625</v>
      </c>
      <c r="AE36" s="372"/>
      <c r="AF36" s="370">
        <v>10.992910106308994</v>
      </c>
      <c r="AG36" s="372"/>
      <c r="AH36" s="370">
        <v>8.9624572391506341</v>
      </c>
      <c r="AI36" s="372"/>
      <c r="AJ36" s="370">
        <v>10.555768655497323</v>
      </c>
      <c r="AK36" s="372"/>
      <c r="AL36" s="370">
        <v>14.55376462126396</v>
      </c>
      <c r="AM36" s="372"/>
      <c r="AN36" s="370">
        <v>14.673819271953013</v>
      </c>
      <c r="AO36" s="372"/>
      <c r="AP36" s="370">
        <v>8.0258074864581843</v>
      </c>
      <c r="AQ36" s="372"/>
      <c r="AR36" s="370">
        <v>8.8641211949588392</v>
      </c>
      <c r="AS36" s="372"/>
      <c r="AT36" s="370">
        <v>16.84745724134568</v>
      </c>
      <c r="AU36" s="372"/>
      <c r="AV36" s="370">
        <v>25.020162432668034</v>
      </c>
      <c r="AW36" s="372"/>
      <c r="AX36" s="370">
        <v>25.004352312386509</v>
      </c>
      <c r="AY36" s="372"/>
      <c r="AZ36" s="370">
        <v>8.4680885150181862</v>
      </c>
      <c r="BA36" s="372"/>
      <c r="BB36" s="370">
        <v>41.511884207138635</v>
      </c>
      <c r="BC36" s="372"/>
      <c r="BD36" s="370">
        <v>13.402832479591531</v>
      </c>
      <c r="BE36" s="372"/>
      <c r="BF36" s="370">
        <v>17.329028711002721</v>
      </c>
      <c r="BG36" s="372"/>
      <c r="BH36" s="370">
        <v>15.125976232469069</v>
      </c>
      <c r="BI36" s="372"/>
      <c r="BJ36" s="370">
        <v>19.325121393814157</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4629.3035412493791</v>
      </c>
      <c r="G37" s="372"/>
      <c r="H37" s="370">
        <v>4632.7820284005065</v>
      </c>
      <c r="I37" s="372"/>
      <c r="J37" s="370">
        <v>4845.3030756373273</v>
      </c>
      <c r="K37" s="372"/>
      <c r="L37" s="370">
        <v>4255.1261719184276</v>
      </c>
      <c r="M37" s="372"/>
      <c r="N37" s="370">
        <v>4055.9044309026058</v>
      </c>
      <c r="O37" s="372"/>
      <c r="P37" s="370">
        <v>4008.789579184463</v>
      </c>
      <c r="Q37" s="372"/>
      <c r="R37" s="370">
        <v>4186.1088677532207</v>
      </c>
      <c r="S37" s="372"/>
      <c r="T37" s="370">
        <v>4329.248692299826</v>
      </c>
      <c r="U37" s="372"/>
      <c r="V37" s="370">
        <v>4101.481706722373</v>
      </c>
      <c r="W37" s="372"/>
      <c r="X37" s="370">
        <v>3869.5926268707958</v>
      </c>
      <c r="Y37" s="372"/>
      <c r="Z37" s="370">
        <v>3874.9751887416414</v>
      </c>
      <c r="AA37" s="372"/>
      <c r="AB37" s="370">
        <v>3544.7898988806855</v>
      </c>
      <c r="AC37" s="372"/>
      <c r="AD37" s="370">
        <v>3455.8583209029421</v>
      </c>
      <c r="AE37" s="372"/>
      <c r="AF37" s="370">
        <v>3356.4985958997572</v>
      </c>
      <c r="AG37" s="372"/>
      <c r="AH37" s="370">
        <v>3317.6992122263928</v>
      </c>
      <c r="AI37" s="372"/>
      <c r="AJ37" s="370">
        <v>3285.5236062127965</v>
      </c>
      <c r="AK37" s="372"/>
      <c r="AL37" s="370">
        <v>3398.4389924304664</v>
      </c>
      <c r="AM37" s="372"/>
      <c r="AN37" s="370">
        <v>3935.3967319728135</v>
      </c>
      <c r="AO37" s="372"/>
      <c r="AP37" s="370">
        <v>4535.7881769013193</v>
      </c>
      <c r="AQ37" s="372"/>
      <c r="AR37" s="370">
        <v>5160.3060842987024</v>
      </c>
      <c r="AS37" s="372"/>
      <c r="AT37" s="370">
        <v>5167.6630963497573</v>
      </c>
      <c r="AU37" s="372"/>
      <c r="AV37" s="370">
        <v>5144.7926529739989</v>
      </c>
      <c r="AW37" s="372"/>
      <c r="AX37" s="370">
        <v>5383.9143047732414</v>
      </c>
      <c r="AY37" s="372"/>
      <c r="AZ37" s="370">
        <v>5316.099533036986</v>
      </c>
      <c r="BA37" s="372"/>
      <c r="BB37" s="370">
        <v>5030.4561340270448</v>
      </c>
      <c r="BC37" s="372"/>
      <c r="BD37" s="370">
        <v>4882.1865418332709</v>
      </c>
      <c r="BE37" s="372"/>
      <c r="BF37" s="370">
        <v>4704.4403776542722</v>
      </c>
      <c r="BG37" s="372"/>
      <c r="BH37" s="370">
        <v>4387.9003234611837</v>
      </c>
      <c r="BI37" s="372"/>
      <c r="BJ37" s="370">
        <v>4569.8301184692127</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1002.8121742559717</v>
      </c>
      <c r="G38" s="372"/>
      <c r="H38" s="373">
        <v>976.00152294306201</v>
      </c>
      <c r="I38" s="372"/>
      <c r="J38" s="373">
        <v>946.7394874746517</v>
      </c>
      <c r="K38" s="372"/>
      <c r="L38" s="373">
        <v>914.54875422333771</v>
      </c>
      <c r="M38" s="372"/>
      <c r="N38" s="373">
        <v>880.08433190379515</v>
      </c>
      <c r="O38" s="372"/>
      <c r="P38" s="373">
        <v>838.4233226229851</v>
      </c>
      <c r="Q38" s="372"/>
      <c r="R38" s="373">
        <v>791.13663232694091</v>
      </c>
      <c r="S38" s="372"/>
      <c r="T38" s="373">
        <v>797.950542922723</v>
      </c>
      <c r="U38" s="372"/>
      <c r="V38" s="373">
        <v>770.14339849834892</v>
      </c>
      <c r="W38" s="372"/>
      <c r="X38" s="373">
        <v>749.5879397920811</v>
      </c>
      <c r="Y38" s="372"/>
      <c r="Z38" s="373">
        <v>716.56703131264862</v>
      </c>
      <c r="AA38" s="372"/>
      <c r="AB38" s="373">
        <v>708.70244950198708</v>
      </c>
      <c r="AC38" s="372"/>
      <c r="AD38" s="373">
        <v>661.17005891691019</v>
      </c>
      <c r="AE38" s="372"/>
      <c r="AF38" s="373">
        <v>610.07873653982017</v>
      </c>
      <c r="AG38" s="372"/>
      <c r="AH38" s="373">
        <v>612.17723498109137</v>
      </c>
      <c r="AI38" s="372"/>
      <c r="AJ38" s="373">
        <v>552.21898421389551</v>
      </c>
      <c r="AK38" s="372"/>
      <c r="AL38" s="373">
        <v>411.18748603323053</v>
      </c>
      <c r="AM38" s="372"/>
      <c r="AN38" s="373">
        <v>397.78257242892153</v>
      </c>
      <c r="AO38" s="372"/>
      <c r="AP38" s="373">
        <v>316.21376282637596</v>
      </c>
      <c r="AQ38" s="372"/>
      <c r="AR38" s="373">
        <v>253.09627545078345</v>
      </c>
      <c r="AS38" s="372"/>
      <c r="AT38" s="373">
        <v>239.6757774815184</v>
      </c>
      <c r="AU38" s="372"/>
      <c r="AV38" s="373">
        <v>163.30375373054184</v>
      </c>
      <c r="AW38" s="372"/>
      <c r="AX38" s="373">
        <v>70.347265124929393</v>
      </c>
      <c r="AY38" s="372"/>
      <c r="AZ38" s="373">
        <v>37.732825691899841</v>
      </c>
      <c r="BA38" s="372"/>
      <c r="BB38" s="373">
        <v>16.224579634507776</v>
      </c>
      <c r="BC38" s="372"/>
      <c r="BD38" s="373">
        <v>13.429637591988483</v>
      </c>
      <c r="BE38" s="372"/>
      <c r="BF38" s="373">
        <v>12.432304517022985</v>
      </c>
      <c r="BG38" s="372"/>
      <c r="BH38" s="373">
        <v>12.486611393020423</v>
      </c>
      <c r="BI38" s="372"/>
      <c r="BJ38" s="373">
        <v>13.431126237148959</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3626.4913669934076</v>
      </c>
      <c r="G39" s="372"/>
      <c r="H39" s="373">
        <v>3656.7805054574442</v>
      </c>
      <c r="I39" s="372"/>
      <c r="J39" s="373">
        <v>3898.5635881626754</v>
      </c>
      <c r="K39" s="372"/>
      <c r="L39" s="373">
        <v>3340.5774176950899</v>
      </c>
      <c r="M39" s="372"/>
      <c r="N39" s="373">
        <v>3175.8200989988109</v>
      </c>
      <c r="O39" s="372"/>
      <c r="P39" s="373">
        <v>3170.3662565614782</v>
      </c>
      <c r="Q39" s="372"/>
      <c r="R39" s="373">
        <v>3394.9722354262794</v>
      </c>
      <c r="S39" s="372"/>
      <c r="T39" s="373">
        <v>3531.2981493771031</v>
      </c>
      <c r="U39" s="372"/>
      <c r="V39" s="373">
        <v>3331.3383082240243</v>
      </c>
      <c r="W39" s="372"/>
      <c r="X39" s="373">
        <v>3120.0046870787146</v>
      </c>
      <c r="Y39" s="372"/>
      <c r="Z39" s="373">
        <v>3158.408157428993</v>
      </c>
      <c r="AA39" s="372"/>
      <c r="AB39" s="373">
        <v>2836.0874493786987</v>
      </c>
      <c r="AC39" s="372"/>
      <c r="AD39" s="373">
        <v>2794.6882619860316</v>
      </c>
      <c r="AE39" s="372"/>
      <c r="AF39" s="373">
        <v>2746.4198593599372</v>
      </c>
      <c r="AG39" s="372"/>
      <c r="AH39" s="373">
        <v>2705.5219772453015</v>
      </c>
      <c r="AI39" s="372"/>
      <c r="AJ39" s="373">
        <v>2733.304621998901</v>
      </c>
      <c r="AK39" s="372"/>
      <c r="AL39" s="373">
        <v>2987.251506397236</v>
      </c>
      <c r="AM39" s="372"/>
      <c r="AN39" s="373">
        <v>3537.6141595438921</v>
      </c>
      <c r="AO39" s="372"/>
      <c r="AP39" s="373">
        <v>4219.574414074943</v>
      </c>
      <c r="AQ39" s="372"/>
      <c r="AR39" s="373">
        <v>4907.2098088479188</v>
      </c>
      <c r="AS39" s="372"/>
      <c r="AT39" s="373">
        <v>4927.9873188682386</v>
      </c>
      <c r="AU39" s="372"/>
      <c r="AV39" s="373">
        <v>4981.4888992434571</v>
      </c>
      <c r="AW39" s="372"/>
      <c r="AX39" s="373">
        <v>5313.5670396483119</v>
      </c>
      <c r="AY39" s="372"/>
      <c r="AZ39" s="373">
        <v>5278.3667073450861</v>
      </c>
      <c r="BA39" s="372"/>
      <c r="BB39" s="373">
        <v>5014.231554392537</v>
      </c>
      <c r="BC39" s="372"/>
      <c r="BD39" s="373">
        <v>4868.7569042412824</v>
      </c>
      <c r="BE39" s="372"/>
      <c r="BF39" s="373">
        <v>4692.0080731372491</v>
      </c>
      <c r="BG39" s="372"/>
      <c r="BH39" s="373">
        <v>4375.4137120681635</v>
      </c>
      <c r="BI39" s="372"/>
      <c r="BJ39" s="373">
        <v>4556.3989922320634</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6.2582630447216516</v>
      </c>
      <c r="G40" s="372"/>
      <c r="H40" s="370">
        <v>9.9975500184107364</v>
      </c>
      <c r="I40" s="372"/>
      <c r="J40" s="370">
        <v>9.7499838927373101</v>
      </c>
      <c r="K40" s="372"/>
      <c r="L40" s="370">
        <v>12.773543099333038</v>
      </c>
      <c r="M40" s="372"/>
      <c r="N40" s="370">
        <v>15.234260505423704</v>
      </c>
      <c r="O40" s="372"/>
      <c r="P40" s="370">
        <v>10.922679507731663</v>
      </c>
      <c r="Q40" s="372"/>
      <c r="R40" s="370">
        <v>15.865649417641379</v>
      </c>
      <c r="S40" s="372"/>
      <c r="T40" s="370">
        <v>19.713962316870383</v>
      </c>
      <c r="U40" s="372"/>
      <c r="V40" s="370">
        <v>19.183615165299372</v>
      </c>
      <c r="W40" s="372"/>
      <c r="X40" s="370">
        <v>18.395514458551677</v>
      </c>
      <c r="Y40" s="372"/>
      <c r="Z40" s="370">
        <v>22.873585451958402</v>
      </c>
      <c r="AA40" s="372"/>
      <c r="AB40" s="370">
        <v>23.700845619660338</v>
      </c>
      <c r="AC40" s="372"/>
      <c r="AD40" s="370">
        <v>25.741383439175646</v>
      </c>
      <c r="AE40" s="372"/>
      <c r="AF40" s="370">
        <v>24.874237357239856</v>
      </c>
      <c r="AG40" s="372"/>
      <c r="AH40" s="370">
        <v>27.263054972460338</v>
      </c>
      <c r="AI40" s="372"/>
      <c r="AJ40" s="370">
        <v>24.079539534983169</v>
      </c>
      <c r="AK40" s="372"/>
      <c r="AL40" s="370">
        <v>20.890795776161227</v>
      </c>
      <c r="AM40" s="372"/>
      <c r="AN40" s="370">
        <v>16.213915930224026</v>
      </c>
      <c r="AO40" s="372"/>
      <c r="AP40" s="370">
        <v>5.9627698775173466</v>
      </c>
      <c r="AQ40" s="372"/>
      <c r="AR40" s="370">
        <v>7.2662426781608218</v>
      </c>
      <c r="AS40" s="372"/>
      <c r="AT40" s="370">
        <v>11.338717861364586</v>
      </c>
      <c r="AU40" s="372"/>
      <c r="AV40" s="370">
        <v>11.204792494788414</v>
      </c>
      <c r="AW40" s="372"/>
      <c r="AX40" s="370">
        <v>10.039066523599004</v>
      </c>
      <c r="AY40" s="372"/>
      <c r="AZ40" s="370">
        <v>10.994958801336407</v>
      </c>
      <c r="BA40" s="372"/>
      <c r="BB40" s="370">
        <v>12.036892811337049</v>
      </c>
      <c r="BC40" s="372"/>
      <c r="BD40" s="370">
        <v>17.94297071383879</v>
      </c>
      <c r="BE40" s="372"/>
      <c r="BF40" s="370">
        <v>16.659647246829923</v>
      </c>
      <c r="BG40" s="372"/>
      <c r="BH40" s="370">
        <v>16.693974324426705</v>
      </c>
      <c r="BI40" s="372"/>
      <c r="BJ40" s="370">
        <v>15.930795526572711</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4.5863488800167911</v>
      </c>
      <c r="G41" s="372"/>
      <c r="H41" s="370">
        <v>5.7683344665648066</v>
      </c>
      <c r="I41" s="372"/>
      <c r="J41" s="370">
        <v>8.7476493844846637</v>
      </c>
      <c r="K41" s="372"/>
      <c r="L41" s="370">
        <v>12.187568396936665</v>
      </c>
      <c r="M41" s="372"/>
      <c r="N41" s="370">
        <v>17.543348470927615</v>
      </c>
      <c r="O41" s="372"/>
      <c r="P41" s="370">
        <v>14.969810879991179</v>
      </c>
      <c r="Q41" s="372"/>
      <c r="R41" s="370">
        <v>21.39283965157373</v>
      </c>
      <c r="S41" s="372"/>
      <c r="T41" s="370">
        <v>20.577384008434571</v>
      </c>
      <c r="U41" s="372"/>
      <c r="V41" s="370">
        <v>23.781885794087813</v>
      </c>
      <c r="W41" s="372"/>
      <c r="X41" s="370">
        <v>27.046334828456036</v>
      </c>
      <c r="Y41" s="372"/>
      <c r="Z41" s="370">
        <v>34.947031296969882</v>
      </c>
      <c r="AA41" s="372"/>
      <c r="AB41" s="370">
        <v>31.684503192080747</v>
      </c>
      <c r="AC41" s="372"/>
      <c r="AD41" s="370">
        <v>32.383034354179486</v>
      </c>
      <c r="AE41" s="372"/>
      <c r="AF41" s="370">
        <v>29.901649288478975</v>
      </c>
      <c r="AG41" s="372"/>
      <c r="AH41" s="370">
        <v>27.982408647391381</v>
      </c>
      <c r="AI41" s="372"/>
      <c r="AJ41" s="370">
        <v>27.019571682634052</v>
      </c>
      <c r="AK41" s="372"/>
      <c r="AL41" s="370">
        <v>32.9310435004966</v>
      </c>
      <c r="AM41" s="372"/>
      <c r="AN41" s="370">
        <v>28.782754942258777</v>
      </c>
      <c r="AO41" s="372"/>
      <c r="AP41" s="370">
        <v>15.214625870471002</v>
      </c>
      <c r="AQ41" s="372"/>
      <c r="AR41" s="370">
        <v>11.64779578844254</v>
      </c>
      <c r="AS41" s="372"/>
      <c r="AT41" s="370">
        <v>14.437732123666661</v>
      </c>
      <c r="AU41" s="372"/>
      <c r="AV41" s="370">
        <v>19.158780269082996</v>
      </c>
      <c r="AW41" s="372"/>
      <c r="AX41" s="370">
        <v>16.243560913528828</v>
      </c>
      <c r="AY41" s="372"/>
      <c r="AZ41" s="370">
        <v>18.705173081079558</v>
      </c>
      <c r="BA41" s="372"/>
      <c r="BB41" s="370">
        <v>22.337249031443065</v>
      </c>
      <c r="BC41" s="372"/>
      <c r="BD41" s="370">
        <v>23.461244803647503</v>
      </c>
      <c r="BE41" s="372"/>
      <c r="BF41" s="370">
        <v>20.349232722485755</v>
      </c>
      <c r="BG41" s="372"/>
      <c r="BH41" s="370">
        <v>20.093539428061185</v>
      </c>
      <c r="BI41" s="372"/>
      <c r="BJ41" s="370">
        <v>20.603742576927157</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0.46801929297276151</v>
      </c>
      <c r="G42" s="372"/>
      <c r="H42" s="373">
        <v>0.98425650458249203</v>
      </c>
      <c r="I42" s="372"/>
      <c r="J42" s="373">
        <v>1.195813748607975</v>
      </c>
      <c r="K42" s="372"/>
      <c r="L42" s="373">
        <v>2.1944404853759001</v>
      </c>
      <c r="M42" s="372"/>
      <c r="N42" s="373">
        <v>2.5943269688742014</v>
      </c>
      <c r="O42" s="372"/>
      <c r="P42" s="373">
        <v>2.669917649012103</v>
      </c>
      <c r="Q42" s="372"/>
      <c r="R42" s="373">
        <v>5.0849920157921478</v>
      </c>
      <c r="S42" s="372"/>
      <c r="T42" s="373">
        <v>4.194311383158996</v>
      </c>
      <c r="U42" s="372"/>
      <c r="V42" s="373">
        <v>4.5933122277038372</v>
      </c>
      <c r="W42" s="372"/>
      <c r="X42" s="373">
        <v>6.0097532827216522</v>
      </c>
      <c r="Y42" s="372"/>
      <c r="Z42" s="373">
        <v>6.984879870885174</v>
      </c>
      <c r="AA42" s="372"/>
      <c r="AB42" s="373">
        <v>7.0521451040571934</v>
      </c>
      <c r="AC42" s="372"/>
      <c r="AD42" s="373">
        <v>6.8647850935117871</v>
      </c>
      <c r="AE42" s="372"/>
      <c r="AF42" s="373">
        <v>7.0868930182017422</v>
      </c>
      <c r="AG42" s="372"/>
      <c r="AH42" s="373">
        <v>4.2191048287428847</v>
      </c>
      <c r="AI42" s="372"/>
      <c r="AJ42" s="373">
        <v>2.5628952249720265</v>
      </c>
      <c r="AK42" s="372"/>
      <c r="AL42" s="373">
        <v>1.636021199227605</v>
      </c>
      <c r="AM42" s="372"/>
      <c r="AN42" s="373">
        <v>1.8133767186965855</v>
      </c>
      <c r="AO42" s="372"/>
      <c r="AP42" s="373">
        <v>0.9457468725069903</v>
      </c>
      <c r="AQ42" s="372"/>
      <c r="AR42" s="373">
        <v>1.1825240768420346</v>
      </c>
      <c r="AS42" s="372"/>
      <c r="AT42" s="373">
        <v>1.7331881286509303</v>
      </c>
      <c r="AU42" s="372"/>
      <c r="AV42" s="373">
        <v>2.1918626483307806</v>
      </c>
      <c r="AW42" s="372"/>
      <c r="AX42" s="373">
        <v>2.311100053617734</v>
      </c>
      <c r="AY42" s="372"/>
      <c r="AZ42" s="373">
        <v>2.8262666085790333</v>
      </c>
      <c r="BA42" s="372"/>
      <c r="BB42" s="373">
        <v>4.8694221986329671</v>
      </c>
      <c r="BC42" s="372"/>
      <c r="BD42" s="373">
        <v>4.2109044899949444</v>
      </c>
      <c r="BE42" s="372"/>
      <c r="BF42" s="373">
        <v>3.7423366441992054</v>
      </c>
      <c r="BG42" s="372"/>
      <c r="BH42" s="373">
        <v>4.1964700923412925</v>
      </c>
      <c r="BI42" s="372"/>
      <c r="BJ42" s="373">
        <v>4.6602703366810427</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2.4540319497025558</v>
      </c>
      <c r="G43" s="372"/>
      <c r="H43" s="373">
        <v>2.621719634744168</v>
      </c>
      <c r="I43" s="372"/>
      <c r="J43" s="373">
        <v>5.1929555180833837</v>
      </c>
      <c r="K43" s="372"/>
      <c r="L43" s="373">
        <v>6.1885023385099585</v>
      </c>
      <c r="M43" s="372"/>
      <c r="N43" s="373">
        <v>10.336918116315614</v>
      </c>
      <c r="O43" s="372"/>
      <c r="P43" s="373">
        <v>8.0898011575712623</v>
      </c>
      <c r="Q43" s="372"/>
      <c r="R43" s="373">
        <v>9.6471616922815588</v>
      </c>
      <c r="S43" s="372"/>
      <c r="T43" s="373">
        <v>8.9225124142127186</v>
      </c>
      <c r="U43" s="372"/>
      <c r="V43" s="373">
        <v>10.01907058291714</v>
      </c>
      <c r="W43" s="372"/>
      <c r="X43" s="373">
        <v>12.231978184664671</v>
      </c>
      <c r="Y43" s="372"/>
      <c r="Z43" s="373">
        <v>15.363312791304676</v>
      </c>
      <c r="AA43" s="372"/>
      <c r="AB43" s="373">
        <v>12.802603368129583</v>
      </c>
      <c r="AC43" s="372"/>
      <c r="AD43" s="373">
        <v>14.710946002542583</v>
      </c>
      <c r="AE43" s="372"/>
      <c r="AF43" s="373">
        <v>11.964743436535404</v>
      </c>
      <c r="AG43" s="372"/>
      <c r="AH43" s="373">
        <v>14.761194450854488</v>
      </c>
      <c r="AI43" s="372"/>
      <c r="AJ43" s="373">
        <v>15.61810165843716</v>
      </c>
      <c r="AK43" s="372"/>
      <c r="AL43" s="373">
        <v>23.254668625495938</v>
      </c>
      <c r="AM43" s="372"/>
      <c r="AN43" s="373">
        <v>16.720835509193652</v>
      </c>
      <c r="AO43" s="372"/>
      <c r="AP43" s="373">
        <v>9.2357644512273716</v>
      </c>
      <c r="AQ43" s="372"/>
      <c r="AR43" s="373">
        <v>6.5107749198888829</v>
      </c>
      <c r="AS43" s="372"/>
      <c r="AT43" s="373">
        <v>7.31475976269199</v>
      </c>
      <c r="AU43" s="372"/>
      <c r="AV43" s="373">
        <v>11.732299292456615</v>
      </c>
      <c r="AW43" s="372"/>
      <c r="AX43" s="373">
        <v>8.5547619975924007</v>
      </c>
      <c r="AY43" s="372"/>
      <c r="AZ43" s="373">
        <v>9.7745809439164706</v>
      </c>
      <c r="BA43" s="372"/>
      <c r="BB43" s="373">
        <v>10.558889652720465</v>
      </c>
      <c r="BC43" s="372"/>
      <c r="BD43" s="373">
        <v>12.589646826177175</v>
      </c>
      <c r="BE43" s="372"/>
      <c r="BF43" s="373">
        <v>9.9162037519075614</v>
      </c>
      <c r="BG43" s="372"/>
      <c r="BH43" s="373">
        <v>8.8340396938606638</v>
      </c>
      <c r="BI43" s="372"/>
      <c r="BJ43" s="373">
        <v>8.8550655667320974</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1.6642976373414742</v>
      </c>
      <c r="G44" s="372"/>
      <c r="H44" s="373">
        <v>2.1623583272381466</v>
      </c>
      <c r="I44" s="372"/>
      <c r="J44" s="373">
        <v>2.3588801177933041</v>
      </c>
      <c r="K44" s="372"/>
      <c r="L44" s="373">
        <v>3.8046255730508061</v>
      </c>
      <c r="M44" s="372"/>
      <c r="N44" s="373">
        <v>4.6121033857377993</v>
      </c>
      <c r="O44" s="372"/>
      <c r="P44" s="373">
        <v>4.2100920734078144</v>
      </c>
      <c r="Q44" s="372"/>
      <c r="R44" s="373">
        <v>6.6606859435000247</v>
      </c>
      <c r="S44" s="372"/>
      <c r="T44" s="373">
        <v>7.4605602110628553</v>
      </c>
      <c r="U44" s="372"/>
      <c r="V44" s="373">
        <v>9.1695029834668347</v>
      </c>
      <c r="W44" s="372"/>
      <c r="X44" s="373">
        <v>8.804603361069713</v>
      </c>
      <c r="Y44" s="372"/>
      <c r="Z44" s="373">
        <v>12.59883863478003</v>
      </c>
      <c r="AA44" s="372"/>
      <c r="AB44" s="373">
        <v>11.82975471989397</v>
      </c>
      <c r="AC44" s="372"/>
      <c r="AD44" s="373">
        <v>10.807303258125119</v>
      </c>
      <c r="AE44" s="372"/>
      <c r="AF44" s="373">
        <v>10.850012833741829</v>
      </c>
      <c r="AG44" s="372"/>
      <c r="AH44" s="373">
        <v>9.0021093677940076</v>
      </c>
      <c r="AI44" s="372"/>
      <c r="AJ44" s="373">
        <v>8.8385747992248671</v>
      </c>
      <c r="AK44" s="372"/>
      <c r="AL44" s="373">
        <v>8.0403536757730549</v>
      </c>
      <c r="AM44" s="372"/>
      <c r="AN44" s="373">
        <v>10.248542714368538</v>
      </c>
      <c r="AO44" s="372"/>
      <c r="AP44" s="373">
        <v>5.0331145467366394</v>
      </c>
      <c r="AQ44" s="372"/>
      <c r="AR44" s="373">
        <v>3.9544967917116227</v>
      </c>
      <c r="AS44" s="372"/>
      <c r="AT44" s="373">
        <v>5.3897842323237413</v>
      </c>
      <c r="AU44" s="372"/>
      <c r="AV44" s="373">
        <v>5.2346183282955989</v>
      </c>
      <c r="AW44" s="372"/>
      <c r="AX44" s="373">
        <v>5.3776988623186925</v>
      </c>
      <c r="AY44" s="372"/>
      <c r="AZ44" s="373">
        <v>6.104325528584055</v>
      </c>
      <c r="BA44" s="372"/>
      <c r="BB44" s="373">
        <v>6.908937180089632</v>
      </c>
      <c r="BC44" s="372"/>
      <c r="BD44" s="373">
        <v>6.6606934874753865</v>
      </c>
      <c r="BE44" s="372"/>
      <c r="BF44" s="373">
        <v>6.690692326378989</v>
      </c>
      <c r="BG44" s="372"/>
      <c r="BH44" s="373">
        <v>7.0630296418592264</v>
      </c>
      <c r="BI44" s="372"/>
      <c r="BJ44" s="373">
        <v>7.088406673514017</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10.871051864980259</v>
      </c>
      <c r="G45" s="372"/>
      <c r="H45" s="370">
        <v>12.311789109173112</v>
      </c>
      <c r="I45" s="372"/>
      <c r="J45" s="370">
        <v>13.861311135472738</v>
      </c>
      <c r="K45" s="372"/>
      <c r="L45" s="370">
        <v>16.437102604732971</v>
      </c>
      <c r="M45" s="372"/>
      <c r="N45" s="370">
        <v>24.555127458641408</v>
      </c>
      <c r="O45" s="372"/>
      <c r="P45" s="370">
        <v>22.248280656054064</v>
      </c>
      <c r="Q45" s="372"/>
      <c r="R45" s="370">
        <v>27.7285520896096</v>
      </c>
      <c r="S45" s="372"/>
      <c r="T45" s="370">
        <v>26.533754187066602</v>
      </c>
      <c r="U45" s="372"/>
      <c r="V45" s="370">
        <v>29.098455184515419</v>
      </c>
      <c r="W45" s="372"/>
      <c r="X45" s="370">
        <v>30.509328144708647</v>
      </c>
      <c r="Y45" s="372"/>
      <c r="Z45" s="370">
        <v>38.354674379677931</v>
      </c>
      <c r="AA45" s="372"/>
      <c r="AB45" s="370">
        <v>34.124714830062437</v>
      </c>
      <c r="AC45" s="372"/>
      <c r="AD45" s="370">
        <v>37.790588504862995</v>
      </c>
      <c r="AE45" s="372"/>
      <c r="AF45" s="370">
        <v>45.113036272909454</v>
      </c>
      <c r="AG45" s="372"/>
      <c r="AH45" s="370">
        <v>42.940268193210798</v>
      </c>
      <c r="AI45" s="372"/>
      <c r="AJ45" s="370">
        <v>32.735679497059138</v>
      </c>
      <c r="AK45" s="372"/>
      <c r="AL45" s="370">
        <v>34.461817005754611</v>
      </c>
      <c r="AM45" s="372"/>
      <c r="AN45" s="370">
        <v>36.332031307319106</v>
      </c>
      <c r="AO45" s="372"/>
      <c r="AP45" s="370">
        <v>8.1441223712980584</v>
      </c>
      <c r="AQ45" s="372"/>
      <c r="AR45" s="370">
        <v>12.290434827743097</v>
      </c>
      <c r="AS45" s="372"/>
      <c r="AT45" s="370">
        <v>20.035127643551121</v>
      </c>
      <c r="AU45" s="372"/>
      <c r="AV45" s="370">
        <v>22.51065149224825</v>
      </c>
      <c r="AW45" s="372"/>
      <c r="AX45" s="370">
        <v>23.646507833507933</v>
      </c>
      <c r="AY45" s="372"/>
      <c r="AZ45" s="370">
        <v>25.700065537821938</v>
      </c>
      <c r="BA45" s="372"/>
      <c r="BB45" s="370">
        <v>26.598132092244711</v>
      </c>
      <c r="BC45" s="372"/>
      <c r="BD45" s="370">
        <v>14.607079843387089</v>
      </c>
      <c r="BE45" s="372"/>
      <c r="BF45" s="370">
        <v>25.448348699032746</v>
      </c>
      <c r="BG45" s="372"/>
      <c r="BH45" s="370">
        <v>27.277951977287735</v>
      </c>
      <c r="BI45" s="372"/>
      <c r="BJ45" s="370">
        <v>25.584802304391253</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9.9684427487854901</v>
      </c>
      <c r="G46" s="372"/>
      <c r="H46" s="373">
        <v>10.824848581905259</v>
      </c>
      <c r="I46" s="372"/>
      <c r="J46" s="373">
        <v>11.878034097939382</v>
      </c>
      <c r="K46" s="372"/>
      <c r="L46" s="373">
        <v>14.056346088231109</v>
      </c>
      <c r="M46" s="372"/>
      <c r="N46" s="373">
        <v>20.285972505189122</v>
      </c>
      <c r="O46" s="372"/>
      <c r="P46" s="373">
        <v>19.408201603015069</v>
      </c>
      <c r="Q46" s="372"/>
      <c r="R46" s="373">
        <v>24.076910460001159</v>
      </c>
      <c r="S46" s="372"/>
      <c r="T46" s="373">
        <v>23.878712080341508</v>
      </c>
      <c r="U46" s="372"/>
      <c r="V46" s="373">
        <v>25.340893328545647</v>
      </c>
      <c r="W46" s="372"/>
      <c r="X46" s="373">
        <v>27.675632353281554</v>
      </c>
      <c r="Y46" s="372"/>
      <c r="Z46" s="373">
        <v>34.214167105489899</v>
      </c>
      <c r="AA46" s="372"/>
      <c r="AB46" s="373">
        <v>30.660974467260242</v>
      </c>
      <c r="AC46" s="372"/>
      <c r="AD46" s="373">
        <v>34.204101472422749</v>
      </c>
      <c r="AE46" s="372"/>
      <c r="AF46" s="373">
        <v>41.38651949124786</v>
      </c>
      <c r="AG46" s="372"/>
      <c r="AH46" s="373">
        <v>40.313592644182243</v>
      </c>
      <c r="AI46" s="372"/>
      <c r="AJ46" s="373">
        <v>30.076905598415848</v>
      </c>
      <c r="AK46" s="372"/>
      <c r="AL46" s="373">
        <v>31.131112369752614</v>
      </c>
      <c r="AM46" s="372"/>
      <c r="AN46" s="373">
        <v>33.902398732816771</v>
      </c>
      <c r="AO46" s="372"/>
      <c r="AP46" s="373">
        <v>7.2065533536861315</v>
      </c>
      <c r="AQ46" s="372"/>
      <c r="AR46" s="373">
        <v>11.104437475372775</v>
      </c>
      <c r="AS46" s="372"/>
      <c r="AT46" s="373">
        <v>18.173524379069292</v>
      </c>
      <c r="AU46" s="372"/>
      <c r="AV46" s="373">
        <v>20.190925179170716</v>
      </c>
      <c r="AW46" s="372"/>
      <c r="AX46" s="373">
        <v>21.280719860395457</v>
      </c>
      <c r="AY46" s="372"/>
      <c r="AZ46" s="373">
        <v>23.149010609056894</v>
      </c>
      <c r="BA46" s="372"/>
      <c r="BB46" s="373">
        <v>23.765333077447341</v>
      </c>
      <c r="BC46" s="372"/>
      <c r="BD46" s="373">
        <v>12.683980200936555</v>
      </c>
      <c r="BE46" s="372"/>
      <c r="BF46" s="373">
        <v>22.700525050729169</v>
      </c>
      <c r="BG46" s="372"/>
      <c r="BH46" s="373">
        <v>24.292983291826992</v>
      </c>
      <c r="BI46" s="372"/>
      <c r="BJ46" s="373">
        <v>22.786347286207402</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4.7679078612642749E-2</v>
      </c>
      <c r="G47" s="372"/>
      <c r="H47" s="373">
        <v>4.2623838962802856E-2</v>
      </c>
      <c r="I47" s="372"/>
      <c r="J47" s="373">
        <v>4.5571113969070473E-2</v>
      </c>
      <c r="K47" s="372"/>
      <c r="L47" s="373">
        <v>6.6862693189002287E-2</v>
      </c>
      <c r="M47" s="372"/>
      <c r="N47" s="373">
        <v>0.1106835079782645</v>
      </c>
      <c r="O47" s="372"/>
      <c r="P47" s="373">
        <v>4.7373612919860683E-2</v>
      </c>
      <c r="Q47" s="372"/>
      <c r="R47" s="373">
        <v>6.5261998432609297E-2</v>
      </c>
      <c r="S47" s="372"/>
      <c r="T47" s="373">
        <v>8.5887309188139346E-2</v>
      </c>
      <c r="U47" s="372"/>
      <c r="V47" s="373">
        <v>8.1436018433230409E-2</v>
      </c>
      <c r="W47" s="372"/>
      <c r="X47" s="373">
        <v>7.315761853882792E-2</v>
      </c>
      <c r="Y47" s="372"/>
      <c r="Z47" s="373">
        <v>5.1132108635500668E-2</v>
      </c>
      <c r="AA47" s="372"/>
      <c r="AB47" s="373">
        <v>6.1950122590928962E-2</v>
      </c>
      <c r="AC47" s="372"/>
      <c r="AD47" s="373">
        <v>7.95741448292792E-2</v>
      </c>
      <c r="AE47" s="372"/>
      <c r="AF47" s="373">
        <v>6.1023364572672781E-2</v>
      </c>
      <c r="AG47" s="372"/>
      <c r="AH47" s="373">
        <v>5.2848321224586534E-2</v>
      </c>
      <c r="AI47" s="372"/>
      <c r="AJ47" s="373">
        <v>5.7915329380383865E-2</v>
      </c>
      <c r="AK47" s="372"/>
      <c r="AL47" s="373">
        <v>4.2124373391549529E-2</v>
      </c>
      <c r="AM47" s="372"/>
      <c r="AN47" s="373">
        <v>3.1263067824383019E-2</v>
      </c>
      <c r="AO47" s="372"/>
      <c r="AP47" s="373">
        <v>1.912754135149352E-2</v>
      </c>
      <c r="AQ47" s="372"/>
      <c r="AR47" s="373">
        <v>2.0360087469023892E-2</v>
      </c>
      <c r="AS47" s="372"/>
      <c r="AT47" s="373">
        <v>2.8358259200263962E-2</v>
      </c>
      <c r="AU47" s="372"/>
      <c r="AV47" s="373">
        <v>2.570708165471209E-2</v>
      </c>
      <c r="AW47" s="372"/>
      <c r="AX47" s="373">
        <v>2.4902463203605025E-2</v>
      </c>
      <c r="AY47" s="372"/>
      <c r="AZ47" s="373">
        <v>2.4084839417070406E-2</v>
      </c>
      <c r="BA47" s="372"/>
      <c r="BB47" s="373">
        <v>2.9790955481787375E-2</v>
      </c>
      <c r="BC47" s="372"/>
      <c r="BD47" s="373">
        <v>2.6653103543588484E-2</v>
      </c>
      <c r="BE47" s="372"/>
      <c r="BF47" s="373">
        <v>3.3652628769752974E-2</v>
      </c>
      <c r="BG47" s="372"/>
      <c r="BH47" s="373">
        <v>3.9891058693100716E-2</v>
      </c>
      <c r="BI47" s="372"/>
      <c r="BJ47" s="373">
        <v>3.9778588112826467E-2</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1.3070446135119017E-3</v>
      </c>
      <c r="G48" s="372"/>
      <c r="H48" s="373">
        <v>2.1097801143350536E-4</v>
      </c>
      <c r="I48" s="372"/>
      <c r="J48" s="373">
        <v>6.0012117684311956E-3</v>
      </c>
      <c r="K48" s="372"/>
      <c r="L48" s="373">
        <v>6.9116520582395563E-3</v>
      </c>
      <c r="M48" s="372"/>
      <c r="N48" s="373">
        <v>1.8131070347760542E-2</v>
      </c>
      <c r="O48" s="372"/>
      <c r="P48" s="373">
        <v>6.8690570415868724E-3</v>
      </c>
      <c r="Q48" s="372"/>
      <c r="R48" s="373">
        <v>1.0290346387651854E-2</v>
      </c>
      <c r="S48" s="372"/>
      <c r="T48" s="373">
        <v>9.4146368024340555E-3</v>
      </c>
      <c r="U48" s="372"/>
      <c r="V48" s="373">
        <v>1.4263143163789533E-2</v>
      </c>
      <c r="W48" s="372"/>
      <c r="X48" s="373">
        <v>1.5049612234275223E-2</v>
      </c>
      <c r="Y48" s="372"/>
      <c r="Z48" s="373">
        <v>9.0936024677269441E-4</v>
      </c>
      <c r="AA48" s="372"/>
      <c r="AB48" s="373">
        <v>2.4597834489079756E-3</v>
      </c>
      <c r="AC48" s="372"/>
      <c r="AD48" s="373">
        <v>0.28267881973119752</v>
      </c>
      <c r="AE48" s="372"/>
      <c r="AF48" s="373">
        <v>8.4989331832837668E-3</v>
      </c>
      <c r="AG48" s="372"/>
      <c r="AH48" s="373">
        <v>4.5969821299307941E-2</v>
      </c>
      <c r="AI48" s="372"/>
      <c r="AJ48" s="373">
        <v>3.4426311781010729E-2</v>
      </c>
      <c r="AK48" s="372"/>
      <c r="AL48" s="373">
        <v>5.3192311882487624E-2</v>
      </c>
      <c r="AM48" s="372"/>
      <c r="AN48" s="373">
        <v>4.3276173627486592E-2</v>
      </c>
      <c r="AO48" s="372"/>
      <c r="AP48" s="373">
        <v>1.6177325747915097E-3</v>
      </c>
      <c r="AQ48" s="372"/>
      <c r="AR48" s="373">
        <v>2.6196811111412585E-3</v>
      </c>
      <c r="AS48" s="372"/>
      <c r="AT48" s="373">
        <v>2.848410888770826E-3</v>
      </c>
      <c r="AU48" s="372"/>
      <c r="AV48" s="373">
        <v>5.1134956593533246E-3</v>
      </c>
      <c r="AW48" s="372"/>
      <c r="AX48" s="373">
        <v>6.3141362184655032E-3</v>
      </c>
      <c r="AY48" s="372"/>
      <c r="AZ48" s="373">
        <v>8.1957249765572046E-3</v>
      </c>
      <c r="BA48" s="372"/>
      <c r="BB48" s="373">
        <v>1.3950418885578578E-2</v>
      </c>
      <c r="BC48" s="372"/>
      <c r="BD48" s="373">
        <v>1.4104484860363743E-2</v>
      </c>
      <c r="BE48" s="372"/>
      <c r="BF48" s="373">
        <v>1.1945623509353052E-2</v>
      </c>
      <c r="BG48" s="372"/>
      <c r="BH48" s="373">
        <v>1.3125940179292096E-2</v>
      </c>
      <c r="BI48" s="372"/>
      <c r="BJ48" s="373">
        <v>1.4522819375310891E-2</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0.6567158850482977</v>
      </c>
      <c r="G49" s="372"/>
      <c r="H49" s="373">
        <v>1.1397590753056881</v>
      </c>
      <c r="I49" s="372"/>
      <c r="J49" s="373">
        <v>1.4647201673955661</v>
      </c>
      <c r="K49" s="372"/>
      <c r="L49" s="373">
        <v>1.6116867405062123</v>
      </c>
      <c r="M49" s="372"/>
      <c r="N49" s="373">
        <v>2.977780592384788</v>
      </c>
      <c r="O49" s="372"/>
      <c r="P49" s="373">
        <v>1.9690206061555977</v>
      </c>
      <c r="Q49" s="372"/>
      <c r="R49" s="373">
        <v>2.5780476520572773</v>
      </c>
      <c r="S49" s="372"/>
      <c r="T49" s="373">
        <v>1.7011630404658433</v>
      </c>
      <c r="U49" s="372"/>
      <c r="V49" s="373">
        <v>2.6499065916173552</v>
      </c>
      <c r="W49" s="372"/>
      <c r="X49" s="373">
        <v>1.8659504761067234</v>
      </c>
      <c r="Y49" s="372"/>
      <c r="Z49" s="373">
        <v>2.6476837279055898</v>
      </c>
      <c r="AA49" s="372"/>
      <c r="AB49" s="373">
        <v>2.1812781941194994</v>
      </c>
      <c r="AC49" s="372"/>
      <c r="AD49" s="373">
        <v>2.1262961661828124</v>
      </c>
      <c r="AE49" s="372"/>
      <c r="AF49" s="373">
        <v>2.651181005078961</v>
      </c>
      <c r="AG49" s="372"/>
      <c r="AH49" s="373">
        <v>1.6686689813275288</v>
      </c>
      <c r="AI49" s="372"/>
      <c r="AJ49" s="373">
        <v>1.8437639800594419</v>
      </c>
      <c r="AK49" s="372"/>
      <c r="AL49" s="373">
        <v>2.6324869564349185</v>
      </c>
      <c r="AM49" s="372"/>
      <c r="AN49" s="373">
        <v>1.7730935021081422</v>
      </c>
      <c r="AO49" s="372"/>
      <c r="AP49" s="373">
        <v>0.80468700213384214</v>
      </c>
      <c r="AQ49" s="372"/>
      <c r="AR49" s="373">
        <v>1.0230714592530983</v>
      </c>
      <c r="AS49" s="372"/>
      <c r="AT49" s="373">
        <v>1.6426264635398573</v>
      </c>
      <c r="AU49" s="372"/>
      <c r="AV49" s="373">
        <v>2.0469755298822818</v>
      </c>
      <c r="AW49" s="372"/>
      <c r="AX49" s="373">
        <v>2.0646210919247339</v>
      </c>
      <c r="AY49" s="372"/>
      <c r="AZ49" s="373">
        <v>2.0969717871735263</v>
      </c>
      <c r="BA49" s="372"/>
      <c r="BB49" s="373">
        <v>2.218599704157552</v>
      </c>
      <c r="BC49" s="372"/>
      <c r="BD49" s="373">
        <v>1.4576911966872348</v>
      </c>
      <c r="BE49" s="372"/>
      <c r="BF49" s="373">
        <v>2.209808343632889</v>
      </c>
      <c r="BG49" s="372"/>
      <c r="BH49" s="373">
        <v>2.3543499550603402</v>
      </c>
      <c r="BI49" s="372"/>
      <c r="BJ49" s="373">
        <v>2.2474881197593048</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0.19690710792031779</v>
      </c>
      <c r="G50" s="372"/>
      <c r="H50" s="373">
        <v>0.30434663498793035</v>
      </c>
      <c r="I50" s="372"/>
      <c r="J50" s="373">
        <v>0.46698454440028703</v>
      </c>
      <c r="K50" s="372"/>
      <c r="L50" s="373">
        <v>0.69529543074840894</v>
      </c>
      <c r="M50" s="372"/>
      <c r="N50" s="373">
        <v>1.1625597827414722</v>
      </c>
      <c r="O50" s="372"/>
      <c r="P50" s="373">
        <v>0.81681577692194884</v>
      </c>
      <c r="Q50" s="372"/>
      <c r="R50" s="373">
        <v>0.99804163273090252</v>
      </c>
      <c r="S50" s="372"/>
      <c r="T50" s="373">
        <v>0.85857712026867927</v>
      </c>
      <c r="U50" s="372"/>
      <c r="V50" s="373">
        <v>1.0119561027553985</v>
      </c>
      <c r="W50" s="372"/>
      <c r="X50" s="373">
        <v>0.87953808454726756</v>
      </c>
      <c r="Y50" s="372"/>
      <c r="Z50" s="373">
        <v>1.4407820774001732</v>
      </c>
      <c r="AA50" s="372"/>
      <c r="AB50" s="373">
        <v>1.2180522626428563</v>
      </c>
      <c r="AC50" s="372"/>
      <c r="AD50" s="373">
        <v>1.0979379016969582</v>
      </c>
      <c r="AE50" s="372"/>
      <c r="AF50" s="373">
        <v>1.0058134788266806</v>
      </c>
      <c r="AG50" s="372"/>
      <c r="AH50" s="373">
        <v>0.8591884251771309</v>
      </c>
      <c r="AI50" s="372"/>
      <c r="AJ50" s="373">
        <v>0.72266827742245243</v>
      </c>
      <c r="AK50" s="372"/>
      <c r="AL50" s="373">
        <v>0.60290099429304111</v>
      </c>
      <c r="AM50" s="372"/>
      <c r="AN50" s="373">
        <v>0.58199983094232244</v>
      </c>
      <c r="AO50" s="372"/>
      <c r="AP50" s="373">
        <v>0.11213674155179898</v>
      </c>
      <c r="AQ50" s="372"/>
      <c r="AR50" s="373">
        <v>0.13994612453705882</v>
      </c>
      <c r="AS50" s="372"/>
      <c r="AT50" s="373">
        <v>0.18777013085293659</v>
      </c>
      <c r="AU50" s="372"/>
      <c r="AV50" s="373">
        <v>0.24193020588118708</v>
      </c>
      <c r="AW50" s="372"/>
      <c r="AX50" s="373">
        <v>0.26995028176566871</v>
      </c>
      <c r="AY50" s="372"/>
      <c r="AZ50" s="373">
        <v>0.42180257719789233</v>
      </c>
      <c r="BA50" s="372"/>
      <c r="BB50" s="373">
        <v>0.57045793627245434</v>
      </c>
      <c r="BC50" s="372"/>
      <c r="BD50" s="373">
        <v>0.42465085735934704</v>
      </c>
      <c r="BE50" s="372"/>
      <c r="BF50" s="373">
        <v>0.49241705239157979</v>
      </c>
      <c r="BG50" s="372"/>
      <c r="BH50" s="373">
        <v>0.57760173152801009</v>
      </c>
      <c r="BI50" s="372"/>
      <c r="BJ50" s="373">
        <v>0.49666549093640944</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0.42045462409620726</v>
      </c>
      <c r="G51" s="372"/>
      <c r="H51" s="370">
        <v>0.60800499451755441</v>
      </c>
      <c r="I51" s="372"/>
      <c r="J51" s="370">
        <v>0.95962745892889512</v>
      </c>
      <c r="K51" s="372"/>
      <c r="L51" s="370">
        <v>1.4144532780064425</v>
      </c>
      <c r="M51" s="372"/>
      <c r="N51" s="370">
        <v>2.1865557904635615</v>
      </c>
      <c r="O51" s="372"/>
      <c r="P51" s="370">
        <v>1.9518713668038141</v>
      </c>
      <c r="Q51" s="372"/>
      <c r="R51" s="370">
        <v>2.6588676283252899</v>
      </c>
      <c r="S51" s="372"/>
      <c r="T51" s="370">
        <v>2.3555297495432397</v>
      </c>
      <c r="U51" s="372"/>
      <c r="V51" s="370">
        <v>2.3594059436885089</v>
      </c>
      <c r="W51" s="372"/>
      <c r="X51" s="370">
        <v>2.4202658138779354</v>
      </c>
      <c r="Y51" s="372"/>
      <c r="Z51" s="370">
        <v>3.1283490397378642</v>
      </c>
      <c r="AA51" s="372"/>
      <c r="AB51" s="370">
        <v>2.772827611611234</v>
      </c>
      <c r="AC51" s="372"/>
      <c r="AD51" s="370">
        <v>2.2926621511008718</v>
      </c>
      <c r="AE51" s="372"/>
      <c r="AF51" s="370">
        <v>2.3740084992805164</v>
      </c>
      <c r="AG51" s="372"/>
      <c r="AH51" s="370">
        <v>2.0071002131236031</v>
      </c>
      <c r="AI51" s="372"/>
      <c r="AJ51" s="370">
        <v>1.801517017403842</v>
      </c>
      <c r="AK51" s="372"/>
      <c r="AL51" s="370">
        <v>1.4971256479660562</v>
      </c>
      <c r="AM51" s="372"/>
      <c r="AN51" s="370">
        <v>1.731892991816343</v>
      </c>
      <c r="AO51" s="372"/>
      <c r="AP51" s="370">
        <v>0.84451024952039555</v>
      </c>
      <c r="AQ51" s="372"/>
      <c r="AR51" s="370">
        <v>0.90196728479876709</v>
      </c>
      <c r="AS51" s="372"/>
      <c r="AT51" s="370">
        <v>1.1345750218485848</v>
      </c>
      <c r="AU51" s="372"/>
      <c r="AV51" s="370">
        <v>1.3710417992075681</v>
      </c>
      <c r="AW51" s="372"/>
      <c r="AX51" s="370">
        <v>1.4226353597936139</v>
      </c>
      <c r="AY51" s="372"/>
      <c r="AZ51" s="370">
        <v>1.6429595853720658</v>
      </c>
      <c r="BA51" s="372"/>
      <c r="BB51" s="370">
        <v>1.8390733323502213</v>
      </c>
      <c r="BC51" s="372"/>
      <c r="BD51" s="370">
        <v>1.8868141658328133</v>
      </c>
      <c r="BE51" s="372"/>
      <c r="BF51" s="370">
        <v>1.8340173985483486</v>
      </c>
      <c r="BG51" s="372"/>
      <c r="BH51" s="370">
        <v>1.9418128164642434</v>
      </c>
      <c r="BI51" s="372"/>
      <c r="BJ51" s="370">
        <v>1.9220980195082342</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0.88954898819012285</v>
      </c>
      <c r="G52" s="372"/>
      <c r="H52" s="370">
        <v>1.6225989620566972</v>
      </c>
      <c r="I52" s="372"/>
      <c r="J52" s="370">
        <v>2.2849339214979434</v>
      </c>
      <c r="K52" s="372"/>
      <c r="L52" s="370">
        <v>3.0713242193356405</v>
      </c>
      <c r="M52" s="372"/>
      <c r="N52" s="370">
        <v>5.3211859740597456</v>
      </c>
      <c r="O52" s="372"/>
      <c r="P52" s="370">
        <v>3.9524478780748873</v>
      </c>
      <c r="Q52" s="372"/>
      <c r="R52" s="370">
        <v>5.1745799651842939</v>
      </c>
      <c r="S52" s="372"/>
      <c r="T52" s="370">
        <v>4.9964962226284308</v>
      </c>
      <c r="U52" s="372"/>
      <c r="V52" s="370">
        <v>5.4981131548066164</v>
      </c>
      <c r="W52" s="372"/>
      <c r="X52" s="370">
        <v>5.5518403696854115</v>
      </c>
      <c r="Y52" s="372"/>
      <c r="Z52" s="370">
        <v>7.2797320293175307</v>
      </c>
      <c r="AA52" s="372"/>
      <c r="AB52" s="370">
        <v>6.5913187034552356</v>
      </c>
      <c r="AC52" s="372"/>
      <c r="AD52" s="370">
        <v>6.8359208407092469</v>
      </c>
      <c r="AE52" s="372"/>
      <c r="AF52" s="370">
        <v>6.5431689060690283</v>
      </c>
      <c r="AG52" s="372"/>
      <c r="AH52" s="370">
        <v>6.919817456621784</v>
      </c>
      <c r="AI52" s="372"/>
      <c r="AJ52" s="370">
        <v>6.5800329064704268</v>
      </c>
      <c r="AK52" s="372"/>
      <c r="AL52" s="370">
        <v>5.6676188770005869</v>
      </c>
      <c r="AM52" s="372"/>
      <c r="AN52" s="370">
        <v>6.0629993802966951</v>
      </c>
      <c r="AO52" s="372"/>
      <c r="AP52" s="370">
        <v>0.72670586158188866</v>
      </c>
      <c r="AQ52" s="372"/>
      <c r="AR52" s="370">
        <v>0.86615461655028803</v>
      </c>
      <c r="AS52" s="372"/>
      <c r="AT52" s="370">
        <v>1.1148743446640497</v>
      </c>
      <c r="AU52" s="372"/>
      <c r="AV52" s="370">
        <v>1.9073462352805461</v>
      </c>
      <c r="AW52" s="372"/>
      <c r="AX52" s="370">
        <v>2.0772739326990051</v>
      </c>
      <c r="AY52" s="372"/>
      <c r="AZ52" s="370">
        <v>2.30964463942043</v>
      </c>
      <c r="BA52" s="372"/>
      <c r="BB52" s="370">
        <v>2.1883926312800259</v>
      </c>
      <c r="BC52" s="372"/>
      <c r="BD52" s="370">
        <v>2.4573670511515298</v>
      </c>
      <c r="BE52" s="372"/>
      <c r="BF52" s="370">
        <v>2.2935824684876955</v>
      </c>
      <c r="BG52" s="372"/>
      <c r="BH52" s="370">
        <v>2.3928303793383225</v>
      </c>
      <c r="BI52" s="372"/>
      <c r="BJ52" s="370">
        <v>2.3642243513336831</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8.4433924416268513E-2</v>
      </c>
      <c r="G54" s="372"/>
      <c r="H54" s="373">
        <v>0.17592547592657218</v>
      </c>
      <c r="I54" s="372"/>
      <c r="J54" s="373">
        <v>0.20077297590389062</v>
      </c>
      <c r="K54" s="372"/>
      <c r="L54" s="373">
        <v>0.24570172993953809</v>
      </c>
      <c r="M54" s="372"/>
      <c r="N54" s="373">
        <v>0.46676705189323575</v>
      </c>
      <c r="O54" s="372"/>
      <c r="P54" s="373">
        <v>0.40849942008824086</v>
      </c>
      <c r="Q54" s="372"/>
      <c r="R54" s="373">
        <v>0.48380112499550521</v>
      </c>
      <c r="S54" s="372"/>
      <c r="T54" s="373">
        <v>0.54912549487060247</v>
      </c>
      <c r="U54" s="372"/>
      <c r="V54" s="373">
        <v>0.6485582685218686</v>
      </c>
      <c r="W54" s="372"/>
      <c r="X54" s="373">
        <v>0.61315074500038991</v>
      </c>
      <c r="Y54" s="372"/>
      <c r="Z54" s="373">
        <v>0.81310733379925737</v>
      </c>
      <c r="AA54" s="372"/>
      <c r="AB54" s="373">
        <v>0.80924959640081462</v>
      </c>
      <c r="AC54" s="372"/>
      <c r="AD54" s="373">
        <v>0.71358851311662452</v>
      </c>
      <c r="AE54" s="372"/>
      <c r="AF54" s="373">
        <v>0.84611623816493187</v>
      </c>
      <c r="AG54" s="372"/>
      <c r="AH54" s="373">
        <v>0.67329903888998632</v>
      </c>
      <c r="AI54" s="372"/>
      <c r="AJ54" s="373">
        <v>0.69116271465450763</v>
      </c>
      <c r="AK54" s="372"/>
      <c r="AL54" s="373">
        <v>0.50541556361278106</v>
      </c>
      <c r="AM54" s="372"/>
      <c r="AN54" s="373">
        <v>0.53503761436952024</v>
      </c>
      <c r="AO54" s="372"/>
      <c r="AP54" s="373">
        <v>0.10476982155774305</v>
      </c>
      <c r="AQ54" s="372"/>
      <c r="AR54" s="373">
        <v>0.10888168994764615</v>
      </c>
      <c r="AS54" s="372"/>
      <c r="AT54" s="373">
        <v>0.13432343710387881</v>
      </c>
      <c r="AU54" s="372"/>
      <c r="AV54" s="373">
        <v>0.16367875224722367</v>
      </c>
      <c r="AW54" s="372"/>
      <c r="AX54" s="373">
        <v>0.17185146329499948</v>
      </c>
      <c r="AY54" s="372"/>
      <c r="AZ54" s="373">
        <v>0.19140434694436509</v>
      </c>
      <c r="BA54" s="372"/>
      <c r="BB54" s="373">
        <v>0.20720859988922163</v>
      </c>
      <c r="BC54" s="372"/>
      <c r="BD54" s="373">
        <v>0.21140368865318065</v>
      </c>
      <c r="BE54" s="372"/>
      <c r="BF54" s="373">
        <v>0.19383330276163255</v>
      </c>
      <c r="BG54" s="372"/>
      <c r="BH54" s="373">
        <v>0.20567065983017169</v>
      </c>
      <c r="BI54" s="372"/>
      <c r="BJ54" s="373">
        <v>0.20896890755953076</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5.672803961805184E-2</v>
      </c>
      <c r="G55" s="372"/>
      <c r="H55" s="373">
        <v>0.10921778889865554</v>
      </c>
      <c r="I55" s="372"/>
      <c r="J55" s="373">
        <v>0.19093401977889451</v>
      </c>
      <c r="K55" s="372"/>
      <c r="L55" s="373">
        <v>0.24353487491425191</v>
      </c>
      <c r="M55" s="372"/>
      <c r="N55" s="373">
        <v>0.55225257540861106</v>
      </c>
      <c r="O55" s="372"/>
      <c r="P55" s="373">
        <v>0.32429735145066513</v>
      </c>
      <c r="Q55" s="372"/>
      <c r="R55" s="373">
        <v>0.39947781595746085</v>
      </c>
      <c r="S55" s="372"/>
      <c r="T55" s="373">
        <v>0.38335641967529099</v>
      </c>
      <c r="U55" s="372"/>
      <c r="V55" s="373">
        <v>0.29837891062527166</v>
      </c>
      <c r="W55" s="372"/>
      <c r="X55" s="373">
        <v>0.27670343152349758</v>
      </c>
      <c r="Y55" s="372"/>
      <c r="Z55" s="373">
        <v>0.3152350689012558</v>
      </c>
      <c r="AA55" s="372"/>
      <c r="AB55" s="373">
        <v>0.43645435871241417</v>
      </c>
      <c r="AC55" s="372"/>
      <c r="AD55" s="373">
        <v>0.60518401863409965</v>
      </c>
      <c r="AE55" s="372"/>
      <c r="AF55" s="373">
        <v>0.43668571429434977</v>
      </c>
      <c r="AG55" s="372"/>
      <c r="AH55" s="373">
        <v>0.56617856710269676</v>
      </c>
      <c r="AI55" s="372"/>
      <c r="AJ55" s="373">
        <v>0.45987812393640271</v>
      </c>
      <c r="AK55" s="372"/>
      <c r="AL55" s="373">
        <v>0.30681368868439851</v>
      </c>
      <c r="AM55" s="372"/>
      <c r="AN55" s="373">
        <v>0.35096459998227653</v>
      </c>
      <c r="AO55" s="372"/>
      <c r="AP55" s="373">
        <v>8.0999745654117189E-2</v>
      </c>
      <c r="AQ55" s="372"/>
      <c r="AR55" s="373">
        <v>9.1697279780849641E-2</v>
      </c>
      <c r="AS55" s="372"/>
      <c r="AT55" s="373">
        <v>0.11541846231358906</v>
      </c>
      <c r="AU55" s="372"/>
      <c r="AV55" s="373">
        <v>0.14037947838615855</v>
      </c>
      <c r="AW55" s="372"/>
      <c r="AX55" s="373">
        <v>0.15898965791162289</v>
      </c>
      <c r="AY55" s="372"/>
      <c r="AZ55" s="373">
        <v>0.18102719143115045</v>
      </c>
      <c r="BA55" s="372"/>
      <c r="BB55" s="373">
        <v>0.204598654926923</v>
      </c>
      <c r="BC55" s="372"/>
      <c r="BD55" s="373">
        <v>0.23091565237408912</v>
      </c>
      <c r="BE55" s="372"/>
      <c r="BF55" s="373">
        <v>0.20719981641457758</v>
      </c>
      <c r="BG55" s="372"/>
      <c r="BH55" s="373">
        <v>0.22090736894510968</v>
      </c>
      <c r="BI55" s="372"/>
      <c r="BJ55" s="373">
        <v>0.22092452384281558</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0.53442157330542817</v>
      </c>
      <c r="G56" s="372"/>
      <c r="H56" s="376">
        <v>0.89398493301101112</v>
      </c>
      <c r="I56" s="372"/>
      <c r="J56" s="376">
        <v>1.2970770983317998</v>
      </c>
      <c r="K56" s="372"/>
      <c r="L56" s="376">
        <v>1.9739092870600852</v>
      </c>
      <c r="M56" s="372"/>
      <c r="N56" s="376">
        <v>3.1068923232876893</v>
      </c>
      <c r="O56" s="372"/>
      <c r="P56" s="376">
        <v>2.2573598211679862</v>
      </c>
      <c r="Q56" s="372"/>
      <c r="R56" s="376">
        <v>2.9530112771896015</v>
      </c>
      <c r="S56" s="372"/>
      <c r="T56" s="376">
        <v>3.0588269067426239</v>
      </c>
      <c r="U56" s="372"/>
      <c r="V56" s="376">
        <v>3.3943797695198024</v>
      </c>
      <c r="W56" s="372"/>
      <c r="X56" s="376">
        <v>3.3692611619249746</v>
      </c>
      <c r="Y56" s="372"/>
      <c r="Z56" s="376">
        <v>4.5566051304928257</v>
      </c>
      <c r="AA56" s="372"/>
      <c r="AB56" s="376">
        <v>3.6360737108872554</v>
      </c>
      <c r="AC56" s="372"/>
      <c r="AD56" s="376">
        <v>3.3674171579424028</v>
      </c>
      <c r="AE56" s="372"/>
      <c r="AF56" s="376">
        <v>3.0528188268228909</v>
      </c>
      <c r="AG56" s="372"/>
      <c r="AH56" s="376">
        <v>2.9341246439317601</v>
      </c>
      <c r="AI56" s="372"/>
      <c r="AJ56" s="376">
        <v>2.7411760672578898</v>
      </c>
      <c r="AK56" s="372"/>
      <c r="AL56" s="376">
        <v>2.1917742280983514</v>
      </c>
      <c r="AM56" s="372"/>
      <c r="AN56" s="376">
        <v>2.197931839076297</v>
      </c>
      <c r="AO56" s="372"/>
      <c r="AP56" s="376">
        <v>5.600814964875428E-2</v>
      </c>
      <c r="AQ56" s="372"/>
      <c r="AR56" s="376">
        <v>7.9059713470570572E-2</v>
      </c>
      <c r="AS56" s="372"/>
      <c r="AT56" s="376">
        <v>0.10520385185399034</v>
      </c>
      <c r="AU56" s="372"/>
      <c r="AV56" s="376">
        <v>0.13321611485497165</v>
      </c>
      <c r="AW56" s="372"/>
      <c r="AX56" s="376">
        <v>0.14423474801179959</v>
      </c>
      <c r="AY56" s="372"/>
      <c r="AZ56" s="376">
        <v>0.17528460119803232</v>
      </c>
      <c r="BA56" s="372"/>
      <c r="BB56" s="376">
        <v>0.20611269159175688</v>
      </c>
      <c r="BC56" s="372"/>
      <c r="BD56" s="376">
        <v>0.2378031902935191</v>
      </c>
      <c r="BE56" s="372"/>
      <c r="BF56" s="376">
        <v>0.19387281491525593</v>
      </c>
      <c r="BG56" s="372"/>
      <c r="BH56" s="376">
        <v>0.18868632747780084</v>
      </c>
      <c r="BI56" s="372"/>
      <c r="BJ56" s="376">
        <v>0.17464109613706919</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0.21396545085037438</v>
      </c>
      <c r="G57" s="372"/>
      <c r="H57" s="376">
        <v>0.44347076422045828</v>
      </c>
      <c r="I57" s="372"/>
      <c r="J57" s="376">
        <v>0.5961498274833581</v>
      </c>
      <c r="K57" s="372"/>
      <c r="L57" s="376">
        <v>0.60817832742176525</v>
      </c>
      <c r="M57" s="372"/>
      <c r="N57" s="376">
        <v>1.1952740234702091</v>
      </c>
      <c r="O57" s="372"/>
      <c r="P57" s="376">
        <v>0.96229128536799502</v>
      </c>
      <c r="Q57" s="372"/>
      <c r="R57" s="376">
        <v>1.3382897470417261</v>
      </c>
      <c r="S57" s="372"/>
      <c r="T57" s="376">
        <v>1.0051874013399134</v>
      </c>
      <c r="U57" s="372"/>
      <c r="V57" s="376">
        <v>1.1567962061396739</v>
      </c>
      <c r="W57" s="372"/>
      <c r="X57" s="376">
        <v>1.2927250312365497</v>
      </c>
      <c r="Y57" s="372"/>
      <c r="Z57" s="376">
        <v>1.5947844961241924</v>
      </c>
      <c r="AA57" s="372"/>
      <c r="AB57" s="376">
        <v>1.7095410374547513</v>
      </c>
      <c r="AC57" s="372"/>
      <c r="AD57" s="376">
        <v>2.1497311510161197</v>
      </c>
      <c r="AE57" s="372"/>
      <c r="AF57" s="376">
        <v>2.2075481267868557</v>
      </c>
      <c r="AG57" s="372"/>
      <c r="AH57" s="376">
        <v>2.7462152066973409</v>
      </c>
      <c r="AI57" s="372"/>
      <c r="AJ57" s="376">
        <v>2.6878160006216274</v>
      </c>
      <c r="AK57" s="372"/>
      <c r="AL57" s="376">
        <v>2.6636153966050564</v>
      </c>
      <c r="AM57" s="372"/>
      <c r="AN57" s="376">
        <v>2.9790653268686014</v>
      </c>
      <c r="AO57" s="372"/>
      <c r="AP57" s="376">
        <v>0.48492814472127416</v>
      </c>
      <c r="AQ57" s="372"/>
      <c r="AR57" s="376">
        <v>0.58651593335122165</v>
      </c>
      <c r="AS57" s="372"/>
      <c r="AT57" s="376">
        <v>0.75992859339259133</v>
      </c>
      <c r="AU57" s="372"/>
      <c r="AV57" s="376">
        <v>1.4700718897921923</v>
      </c>
      <c r="AW57" s="372"/>
      <c r="AX57" s="376">
        <v>1.6021980634805832</v>
      </c>
      <c r="AY57" s="372"/>
      <c r="AZ57" s="376">
        <v>1.7619284998468818</v>
      </c>
      <c r="BA57" s="372"/>
      <c r="BB57" s="376">
        <v>1.5704726848721242</v>
      </c>
      <c r="BC57" s="372"/>
      <c r="BD57" s="376">
        <v>1.7772445198307407</v>
      </c>
      <c r="BE57" s="372"/>
      <c r="BF57" s="376">
        <v>1.6986765343962298</v>
      </c>
      <c r="BG57" s="372"/>
      <c r="BH57" s="376">
        <v>1.7775660230852401</v>
      </c>
      <c r="BI57" s="372"/>
      <c r="BJ57" s="376">
        <v>1.7596898237942675</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2.5808545443873316</v>
      </c>
      <c r="G58" s="372"/>
      <c r="H58" s="370">
        <v>2.1500509735540967</v>
      </c>
      <c r="I58" s="372"/>
      <c r="J58" s="370">
        <v>3.0672437471776068</v>
      </c>
      <c r="K58" s="372"/>
      <c r="L58" s="370">
        <v>3.6776342265538839</v>
      </c>
      <c r="M58" s="372"/>
      <c r="N58" s="370">
        <v>6.0053153564210433</v>
      </c>
      <c r="O58" s="372"/>
      <c r="P58" s="370">
        <v>3.5119609882722318</v>
      </c>
      <c r="Q58" s="372"/>
      <c r="R58" s="370">
        <v>4.1102359001921798</v>
      </c>
      <c r="S58" s="372"/>
      <c r="T58" s="370">
        <v>5.9007864295840999</v>
      </c>
      <c r="U58" s="372"/>
      <c r="V58" s="370">
        <v>5.9810136026847838</v>
      </c>
      <c r="W58" s="372"/>
      <c r="X58" s="370">
        <v>5.9274400269892116</v>
      </c>
      <c r="Y58" s="372"/>
      <c r="Z58" s="370">
        <v>8.2568631008558189</v>
      </c>
      <c r="AA58" s="372"/>
      <c r="AB58" s="370">
        <v>6.8863591411458964</v>
      </c>
      <c r="AC58" s="372"/>
      <c r="AD58" s="370">
        <v>6.3876496403861687</v>
      </c>
      <c r="AE58" s="372"/>
      <c r="AF58" s="370">
        <v>5.8139002570378269</v>
      </c>
      <c r="AG58" s="372"/>
      <c r="AH58" s="370">
        <v>5.9443512767456133</v>
      </c>
      <c r="AI58" s="372"/>
      <c r="AJ58" s="370">
        <v>5.9020372752916757</v>
      </c>
      <c r="AK58" s="372"/>
      <c r="AL58" s="370">
        <v>5.1455213145171612</v>
      </c>
      <c r="AM58" s="372"/>
      <c r="AN58" s="370">
        <v>4.832387152005186</v>
      </c>
      <c r="AO58" s="372"/>
      <c r="AP58" s="370">
        <v>0.17723285956952378</v>
      </c>
      <c r="AQ58" s="372"/>
      <c r="AR58" s="370">
        <v>0.26124758689316047</v>
      </c>
      <c r="AS58" s="372"/>
      <c r="AT58" s="370">
        <v>0.35838976448109228</v>
      </c>
      <c r="AU58" s="372"/>
      <c r="AV58" s="370">
        <v>0.73980106845819038</v>
      </c>
      <c r="AW58" s="372"/>
      <c r="AX58" s="370">
        <v>1.2716999843906343</v>
      </c>
      <c r="AY58" s="372"/>
      <c r="AZ58" s="370">
        <v>1.6328976032348617</v>
      </c>
      <c r="BA58" s="372"/>
      <c r="BB58" s="370">
        <v>2.7543547055235864</v>
      </c>
      <c r="BC58" s="372"/>
      <c r="BD58" s="370">
        <v>2.5721481929118384</v>
      </c>
      <c r="BE58" s="372"/>
      <c r="BF58" s="370">
        <v>2.0412891886196483</v>
      </c>
      <c r="BG58" s="372"/>
      <c r="BH58" s="370">
        <v>2.0595794636634892</v>
      </c>
      <c r="BI58" s="372"/>
      <c r="BJ58" s="370">
        <v>1.8816057719849408</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1.8871208634229109</v>
      </c>
      <c r="G59" s="372"/>
      <c r="H59" s="373">
        <v>1.6765173783414011</v>
      </c>
      <c r="I59" s="372"/>
      <c r="J59" s="373">
        <v>2.3082395890830285</v>
      </c>
      <c r="K59" s="372"/>
      <c r="L59" s="373">
        <v>2.2504896846455482</v>
      </c>
      <c r="M59" s="372"/>
      <c r="N59" s="373">
        <v>3.0065344341733273</v>
      </c>
      <c r="O59" s="372"/>
      <c r="P59" s="373">
        <v>1.8302587009857909</v>
      </c>
      <c r="Q59" s="372"/>
      <c r="R59" s="373">
        <v>2.3313375561223033</v>
      </c>
      <c r="S59" s="372"/>
      <c r="T59" s="373">
        <v>3.7681991816494289</v>
      </c>
      <c r="U59" s="372"/>
      <c r="V59" s="373">
        <v>3.9799549942303125</v>
      </c>
      <c r="W59" s="372"/>
      <c r="X59" s="373">
        <v>3.8629713509883725</v>
      </c>
      <c r="Y59" s="372"/>
      <c r="Z59" s="373">
        <v>5.9648284112586003</v>
      </c>
      <c r="AA59" s="372"/>
      <c r="AB59" s="373">
        <v>5.2359986862282133</v>
      </c>
      <c r="AC59" s="372"/>
      <c r="AD59" s="373">
        <v>4.4444265500313138</v>
      </c>
      <c r="AE59" s="372"/>
      <c r="AF59" s="373">
        <v>3.2391562954801332</v>
      </c>
      <c r="AG59" s="372"/>
      <c r="AH59" s="373">
        <v>4.2829993982509764</v>
      </c>
      <c r="AI59" s="372"/>
      <c r="AJ59" s="373">
        <v>4.4967771906733969</v>
      </c>
      <c r="AK59" s="372"/>
      <c r="AL59" s="373">
        <v>3.6805749634297702</v>
      </c>
      <c r="AM59" s="372"/>
      <c r="AN59" s="373">
        <v>3.7988413556130558</v>
      </c>
      <c r="AO59" s="372"/>
      <c r="AP59" s="373">
        <v>6.1249591737878542E-2</v>
      </c>
      <c r="AQ59" s="372"/>
      <c r="AR59" s="373">
        <v>0.12581451605344693</v>
      </c>
      <c r="AS59" s="372"/>
      <c r="AT59" s="373">
        <v>0.19159521698251897</v>
      </c>
      <c r="AU59" s="372"/>
      <c r="AV59" s="373">
        <v>0.53254307732087525</v>
      </c>
      <c r="AW59" s="372"/>
      <c r="AX59" s="373">
        <v>1.052352885263562</v>
      </c>
      <c r="AY59" s="372"/>
      <c r="AZ59" s="373">
        <v>1.3991209587487075</v>
      </c>
      <c r="BA59" s="372"/>
      <c r="BB59" s="373">
        <v>2.4203984384847441</v>
      </c>
      <c r="BC59" s="372"/>
      <c r="BD59" s="373">
        <v>2.2198712525901159</v>
      </c>
      <c r="BE59" s="372"/>
      <c r="BF59" s="373">
        <v>1.7524423406022875</v>
      </c>
      <c r="BG59" s="372"/>
      <c r="BH59" s="373">
        <v>1.7627606863955456</v>
      </c>
      <c r="BI59" s="372"/>
      <c r="BJ59" s="373">
        <v>1.5862582848386835</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0.58094142380497138</v>
      </c>
      <c r="G60" s="372"/>
      <c r="H60" s="373">
        <v>0.37403774329728312</v>
      </c>
      <c r="I60" s="372"/>
      <c r="J60" s="373">
        <v>0.65867529836562122</v>
      </c>
      <c r="K60" s="372"/>
      <c r="L60" s="373">
        <v>1.3096275820691765</v>
      </c>
      <c r="M60" s="372"/>
      <c r="N60" s="373">
        <v>2.7087213304899338</v>
      </c>
      <c r="O60" s="372"/>
      <c r="P60" s="373">
        <v>1.561162974246455</v>
      </c>
      <c r="Q60" s="372"/>
      <c r="R60" s="373">
        <v>1.663793570314686</v>
      </c>
      <c r="S60" s="372"/>
      <c r="T60" s="373">
        <v>1.9080889829164076</v>
      </c>
      <c r="U60" s="372"/>
      <c r="V60" s="373">
        <v>1.8341004144809991</v>
      </c>
      <c r="W60" s="372"/>
      <c r="X60" s="373">
        <v>1.8542533029323471</v>
      </c>
      <c r="Y60" s="372"/>
      <c r="Z60" s="373">
        <v>1.8236092990152588</v>
      </c>
      <c r="AA60" s="372"/>
      <c r="AB60" s="373">
        <v>1.0899333395248505</v>
      </c>
      <c r="AC60" s="372"/>
      <c r="AD60" s="373">
        <v>1.4533972040824519</v>
      </c>
      <c r="AE60" s="372"/>
      <c r="AF60" s="373">
        <v>1.613320119911799</v>
      </c>
      <c r="AG60" s="372"/>
      <c r="AH60" s="373">
        <v>1.0294115094137655</v>
      </c>
      <c r="AI60" s="372"/>
      <c r="AJ60" s="373">
        <v>0.71105362751291379</v>
      </c>
      <c r="AK60" s="372"/>
      <c r="AL60" s="373">
        <v>0.86552692124655384</v>
      </c>
      <c r="AM60" s="372"/>
      <c r="AN60" s="373">
        <v>0.36023276149093375</v>
      </c>
      <c r="AO60" s="372"/>
      <c r="AP60" s="373">
        <v>4.4132419571218566E-3</v>
      </c>
      <c r="AQ60" s="372"/>
      <c r="AR60" s="373">
        <v>1.157739590427901E-2</v>
      </c>
      <c r="AS60" s="372"/>
      <c r="AT60" s="373">
        <v>1.6685208826264456E-2</v>
      </c>
      <c r="AU60" s="372"/>
      <c r="AV60" s="373">
        <v>2.4562048256672839E-2</v>
      </c>
      <c r="AW60" s="372"/>
      <c r="AX60" s="373">
        <v>3.0473605840370586E-2</v>
      </c>
      <c r="AY60" s="372"/>
      <c r="AZ60" s="373">
        <v>2.8473269078520366E-2</v>
      </c>
      <c r="BA60" s="372"/>
      <c r="BB60" s="373">
        <v>9.4806873079411935E-2</v>
      </c>
      <c r="BC60" s="372"/>
      <c r="BD60" s="373">
        <v>9.6372121629760901E-2</v>
      </c>
      <c r="BE60" s="372"/>
      <c r="BF60" s="373">
        <v>4.7419208062348561E-2</v>
      </c>
      <c r="BG60" s="372"/>
      <c r="BH60" s="373">
        <v>4.1067311923449951E-2</v>
      </c>
      <c r="BI60" s="372"/>
      <c r="BJ60" s="373">
        <v>4.3796377149363921E-2</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0.11279225715944959</v>
      </c>
      <c r="G61" s="372"/>
      <c r="H61" s="373">
        <v>9.9495851915412589E-2</v>
      </c>
      <c r="I61" s="372"/>
      <c r="J61" s="373">
        <v>0.10032885972895722</v>
      </c>
      <c r="K61" s="372"/>
      <c r="L61" s="373">
        <v>0.11751695983915883</v>
      </c>
      <c r="M61" s="372"/>
      <c r="N61" s="373">
        <v>0.29005959175778179</v>
      </c>
      <c r="O61" s="372"/>
      <c r="P61" s="373">
        <v>0.12053931303998569</v>
      </c>
      <c r="Q61" s="372"/>
      <c r="R61" s="373">
        <v>0.1151047737551901</v>
      </c>
      <c r="S61" s="372"/>
      <c r="T61" s="373">
        <v>0.22449826501826423</v>
      </c>
      <c r="U61" s="372"/>
      <c r="V61" s="373">
        <v>0.16695819397347195</v>
      </c>
      <c r="W61" s="372"/>
      <c r="X61" s="373">
        <v>0.21021537306849136</v>
      </c>
      <c r="Y61" s="372"/>
      <c r="Z61" s="373">
        <v>0.46842539058195903</v>
      </c>
      <c r="AA61" s="372"/>
      <c r="AB61" s="373">
        <v>0.56042711539283263</v>
      </c>
      <c r="AC61" s="372"/>
      <c r="AD61" s="373">
        <v>0.48982588627240253</v>
      </c>
      <c r="AE61" s="372"/>
      <c r="AF61" s="373">
        <v>0.96142384164589478</v>
      </c>
      <c r="AG61" s="372"/>
      <c r="AH61" s="373">
        <v>0.63194036908087192</v>
      </c>
      <c r="AI61" s="372"/>
      <c r="AJ61" s="373">
        <v>0.69420645710536444</v>
      </c>
      <c r="AK61" s="372"/>
      <c r="AL61" s="373">
        <v>0.59941942984083729</v>
      </c>
      <c r="AM61" s="372"/>
      <c r="AN61" s="373">
        <v>0.67331303490119665</v>
      </c>
      <c r="AO61" s="372"/>
      <c r="AP61" s="373">
        <v>0.11157002587452337</v>
      </c>
      <c r="AQ61" s="372"/>
      <c r="AR61" s="373">
        <v>0.12385567493543452</v>
      </c>
      <c r="AS61" s="372"/>
      <c r="AT61" s="373">
        <v>0.15010933867230888</v>
      </c>
      <c r="AU61" s="372"/>
      <c r="AV61" s="373">
        <v>0.18269594288064234</v>
      </c>
      <c r="AW61" s="372"/>
      <c r="AX61" s="373">
        <v>0.18887349328670172</v>
      </c>
      <c r="AY61" s="372"/>
      <c r="AZ61" s="373">
        <v>0.20530337540763385</v>
      </c>
      <c r="BA61" s="372"/>
      <c r="BB61" s="373">
        <v>0.23914939395943011</v>
      </c>
      <c r="BC61" s="372"/>
      <c r="BD61" s="373">
        <v>0.25590481869196163</v>
      </c>
      <c r="BE61" s="372"/>
      <c r="BF61" s="373">
        <v>0.2414276399550121</v>
      </c>
      <c r="BG61" s="372"/>
      <c r="BH61" s="373">
        <v>0.25575146534449383</v>
      </c>
      <c r="BI61" s="372"/>
      <c r="BJ61" s="373">
        <v>0.25155110999689345</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2.1878232251089034</v>
      </c>
      <c r="G62" s="372"/>
      <c r="H62" s="370">
        <v>3.3057019542083093</v>
      </c>
      <c r="I62" s="372"/>
      <c r="J62" s="370">
        <v>4.5966811835901531</v>
      </c>
      <c r="K62" s="372"/>
      <c r="L62" s="370">
        <v>7.2719508351941213</v>
      </c>
      <c r="M62" s="372"/>
      <c r="N62" s="370">
        <v>9.31002882582073</v>
      </c>
      <c r="O62" s="372"/>
      <c r="P62" s="370">
        <v>9.6574855063986202</v>
      </c>
      <c r="Q62" s="372"/>
      <c r="R62" s="370">
        <v>12.335716656128589</v>
      </c>
      <c r="S62" s="372"/>
      <c r="T62" s="370">
        <v>11.08257544097072</v>
      </c>
      <c r="U62" s="372"/>
      <c r="V62" s="370">
        <v>11.406529533365665</v>
      </c>
      <c r="W62" s="372"/>
      <c r="X62" s="370">
        <v>11.659568137564181</v>
      </c>
      <c r="Y62" s="372"/>
      <c r="Z62" s="370">
        <v>12.595652009102768</v>
      </c>
      <c r="AA62" s="372"/>
      <c r="AB62" s="370">
        <v>10.566298938248671</v>
      </c>
      <c r="AC62" s="372"/>
      <c r="AD62" s="370">
        <v>11.887543052765661</v>
      </c>
      <c r="AE62" s="372"/>
      <c r="AF62" s="370">
        <v>11.699134571671197</v>
      </c>
      <c r="AG62" s="372"/>
      <c r="AH62" s="370">
        <v>11.59417986146261</v>
      </c>
      <c r="AI62" s="372"/>
      <c r="AJ62" s="370">
        <v>10.245492376775902</v>
      </c>
      <c r="AK62" s="372"/>
      <c r="AL62" s="370">
        <v>9.1849281527216124</v>
      </c>
      <c r="AM62" s="372"/>
      <c r="AN62" s="370">
        <v>10.130932884927736</v>
      </c>
      <c r="AO62" s="372"/>
      <c r="AP62" s="370">
        <v>4.9316126471680324</v>
      </c>
      <c r="AQ62" s="372"/>
      <c r="AR62" s="370">
        <v>2.3416515032293037</v>
      </c>
      <c r="AS62" s="372"/>
      <c r="AT62" s="370">
        <v>3.7576448384250929</v>
      </c>
      <c r="AU62" s="372"/>
      <c r="AV62" s="370">
        <v>4.1634301117688937</v>
      </c>
      <c r="AW62" s="372"/>
      <c r="AX62" s="370">
        <v>3.9380760313985319</v>
      </c>
      <c r="AY62" s="372"/>
      <c r="AZ62" s="370">
        <v>3.9009632302889683</v>
      </c>
      <c r="BA62" s="372"/>
      <c r="BB62" s="370">
        <v>3.511835520178832</v>
      </c>
      <c r="BC62" s="372"/>
      <c r="BD62" s="370">
        <v>3.9005255801896181</v>
      </c>
      <c r="BE62" s="372"/>
      <c r="BF62" s="370">
        <v>6.2931206317235704</v>
      </c>
      <c r="BG62" s="372"/>
      <c r="BH62" s="370">
        <v>6.5775541918183755</v>
      </c>
      <c r="BI62" s="372"/>
      <c r="BJ62" s="370">
        <v>5.9647466845273769</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0.63184261095873928</v>
      </c>
      <c r="G64" s="372"/>
      <c r="H64" s="370">
        <v>1.126086507074086</v>
      </c>
      <c r="I64" s="372"/>
      <c r="J64" s="370">
        <v>1.7740643810017547</v>
      </c>
      <c r="K64" s="372"/>
      <c r="L64" s="370">
        <v>2.6360177196078096</v>
      </c>
      <c r="M64" s="372"/>
      <c r="N64" s="370">
        <v>5.414826916148634</v>
      </c>
      <c r="O64" s="372"/>
      <c r="P64" s="370">
        <v>3.7671453499215959</v>
      </c>
      <c r="Q64" s="372"/>
      <c r="R64" s="370">
        <v>4.1194190401482853</v>
      </c>
      <c r="S64" s="372"/>
      <c r="T64" s="370">
        <v>4.4547223218053649</v>
      </c>
      <c r="U64" s="372"/>
      <c r="V64" s="370">
        <v>4.4500762430104785</v>
      </c>
      <c r="W64" s="372"/>
      <c r="X64" s="370">
        <v>4.3753565418758606</v>
      </c>
      <c r="Y64" s="372"/>
      <c r="Z64" s="370">
        <v>5.8667211570380866</v>
      </c>
      <c r="AA64" s="372"/>
      <c r="AB64" s="370">
        <v>6.3149386330303994</v>
      </c>
      <c r="AC64" s="372"/>
      <c r="AD64" s="370">
        <v>7.034733797838344</v>
      </c>
      <c r="AE64" s="372"/>
      <c r="AF64" s="370">
        <v>7.3118630967657658</v>
      </c>
      <c r="AG64" s="372"/>
      <c r="AH64" s="370">
        <v>7.1526821135229328</v>
      </c>
      <c r="AI64" s="372"/>
      <c r="AJ64" s="370">
        <v>7.4038340393100075</v>
      </c>
      <c r="AK64" s="372"/>
      <c r="AL64" s="370">
        <v>9.508719205358716</v>
      </c>
      <c r="AM64" s="372"/>
      <c r="AN64" s="370">
        <v>7.3517664985422089</v>
      </c>
      <c r="AO64" s="372"/>
      <c r="AP64" s="370">
        <v>7.3345960340038854</v>
      </c>
      <c r="AQ64" s="372"/>
      <c r="AR64" s="370">
        <v>6.8688292949658774</v>
      </c>
      <c r="AS64" s="372"/>
      <c r="AT64" s="370">
        <v>6.3256569229875756</v>
      </c>
      <c r="AU64" s="372"/>
      <c r="AV64" s="370">
        <v>7.7237347289991591</v>
      </c>
      <c r="AW64" s="372"/>
      <c r="AX64" s="370">
        <v>8.377740947748709</v>
      </c>
      <c r="AY64" s="372"/>
      <c r="AZ64" s="370">
        <v>7.7133088861802426</v>
      </c>
      <c r="BA64" s="372"/>
      <c r="BB64" s="370">
        <v>8.6997452947696416</v>
      </c>
      <c r="BC64" s="372"/>
      <c r="BD64" s="370">
        <v>10.592223527195854</v>
      </c>
      <c r="BE64" s="372"/>
      <c r="BF64" s="370">
        <v>10.623692618620355</v>
      </c>
      <c r="BG64" s="372"/>
      <c r="BH64" s="370">
        <v>11.474680132336196</v>
      </c>
      <c r="BI64" s="372"/>
      <c r="BJ64" s="370">
        <v>13.072561932783152</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0.17239622958062992</v>
      </c>
      <c r="G66" s="372"/>
      <c r="H66" s="373">
        <v>0.31891375314674941</v>
      </c>
      <c r="I66" s="372"/>
      <c r="J66" s="373">
        <v>0.57367404562391855</v>
      </c>
      <c r="K66" s="372"/>
      <c r="L66" s="373">
        <v>0.88985733632414898</v>
      </c>
      <c r="M66" s="372"/>
      <c r="N66" s="373">
        <v>1.381738942649823</v>
      </c>
      <c r="O66" s="372"/>
      <c r="P66" s="373">
        <v>1.0844579153675893</v>
      </c>
      <c r="Q66" s="372"/>
      <c r="R66" s="373">
        <v>1.2368901132825778</v>
      </c>
      <c r="S66" s="372"/>
      <c r="T66" s="373">
        <v>1.3408490136452256</v>
      </c>
      <c r="U66" s="372"/>
      <c r="V66" s="373">
        <v>1.5008149541483125</v>
      </c>
      <c r="W66" s="372"/>
      <c r="X66" s="373">
        <v>1.4977898214554681</v>
      </c>
      <c r="Y66" s="372"/>
      <c r="Z66" s="373">
        <v>2.0886918266340628</v>
      </c>
      <c r="AA66" s="372"/>
      <c r="AB66" s="373">
        <v>2.197531592545817</v>
      </c>
      <c r="AC66" s="372"/>
      <c r="AD66" s="373">
        <v>2.7153933371293015</v>
      </c>
      <c r="AE66" s="372"/>
      <c r="AF66" s="373">
        <v>2.7551706166202834</v>
      </c>
      <c r="AG66" s="372"/>
      <c r="AH66" s="373">
        <v>3.6452569402734603</v>
      </c>
      <c r="AI66" s="372"/>
      <c r="AJ66" s="373">
        <v>3.6906209350879728</v>
      </c>
      <c r="AK66" s="372"/>
      <c r="AL66" s="373">
        <v>6.4640703409066704</v>
      </c>
      <c r="AM66" s="372"/>
      <c r="AN66" s="373">
        <v>4.137612111787778</v>
      </c>
      <c r="AO66" s="372"/>
      <c r="AP66" s="373">
        <v>4.7141643037341536</v>
      </c>
      <c r="AQ66" s="372"/>
      <c r="AR66" s="373">
        <v>4.2938388804578649</v>
      </c>
      <c r="AS66" s="372"/>
      <c r="AT66" s="373">
        <v>2.2234445046372673</v>
      </c>
      <c r="AU66" s="372"/>
      <c r="AV66" s="373">
        <v>2.7967494545836984</v>
      </c>
      <c r="AW66" s="372"/>
      <c r="AX66" s="373">
        <v>3.2903644930303813</v>
      </c>
      <c r="AY66" s="372"/>
      <c r="AZ66" s="373">
        <v>3.3880392292888009</v>
      </c>
      <c r="BA66" s="372"/>
      <c r="BB66" s="373">
        <v>3.9846130607323103</v>
      </c>
      <c r="BC66" s="372"/>
      <c r="BD66" s="373">
        <v>4.0776026599479023</v>
      </c>
      <c r="BE66" s="372"/>
      <c r="BF66" s="373">
        <v>4.0068047323462119</v>
      </c>
      <c r="BG66" s="372"/>
      <c r="BH66" s="373">
        <v>4.2483835430218511</v>
      </c>
      <c r="BI66" s="372"/>
      <c r="BJ66" s="373">
        <v>5.8490086482674508</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0.11805791364749478</v>
      </c>
      <c r="G67" s="372"/>
      <c r="H67" s="373">
        <v>0.31608180722803142</v>
      </c>
      <c r="I67" s="372"/>
      <c r="J67" s="373">
        <v>0.5714893620915491</v>
      </c>
      <c r="K67" s="372"/>
      <c r="L67" s="373">
        <v>0.85995029806159717</v>
      </c>
      <c r="M67" s="372"/>
      <c r="N67" s="373">
        <v>2.1481027388839302</v>
      </c>
      <c r="O67" s="372"/>
      <c r="P67" s="373">
        <v>1.3273576705421</v>
      </c>
      <c r="Q67" s="372"/>
      <c r="R67" s="373">
        <v>1.4404760008440536</v>
      </c>
      <c r="S67" s="372"/>
      <c r="T67" s="373">
        <v>1.6583111048134092</v>
      </c>
      <c r="U67" s="372"/>
      <c r="V67" s="373">
        <v>1.6139586512128223</v>
      </c>
      <c r="W67" s="372"/>
      <c r="X67" s="373">
        <v>1.4422259103414723</v>
      </c>
      <c r="Y67" s="372"/>
      <c r="Z67" s="373">
        <v>1.9229975546157925</v>
      </c>
      <c r="AA67" s="372"/>
      <c r="AB67" s="373">
        <v>2.1843834393781232</v>
      </c>
      <c r="AC67" s="372"/>
      <c r="AD67" s="373">
        <v>2.3798340900346227</v>
      </c>
      <c r="AE67" s="372"/>
      <c r="AF67" s="373">
        <v>2.4935969338411268</v>
      </c>
      <c r="AG67" s="372"/>
      <c r="AH67" s="373">
        <v>1.7282985591667352</v>
      </c>
      <c r="AI67" s="372"/>
      <c r="AJ67" s="373">
        <v>1.9336392143804297</v>
      </c>
      <c r="AK67" s="372"/>
      <c r="AL67" s="373">
        <v>1.5902627458021781</v>
      </c>
      <c r="AM67" s="372"/>
      <c r="AN67" s="373">
        <v>1.5178057830617144</v>
      </c>
      <c r="AO67" s="372"/>
      <c r="AP67" s="373">
        <v>0.69452739430748744</v>
      </c>
      <c r="AQ67" s="372"/>
      <c r="AR67" s="373">
        <v>1.710370941903143</v>
      </c>
      <c r="AS67" s="372"/>
      <c r="AT67" s="373">
        <v>1.8858221692562753</v>
      </c>
      <c r="AU67" s="372"/>
      <c r="AV67" s="373">
        <v>2.4209434540401196</v>
      </c>
      <c r="AW67" s="372"/>
      <c r="AX67" s="373">
        <v>2.3219946308369761</v>
      </c>
      <c r="AY67" s="372"/>
      <c r="AZ67" s="373">
        <v>2.5699536041821531</v>
      </c>
      <c r="BA67" s="372"/>
      <c r="BB67" s="373">
        <v>2.688397996160008</v>
      </c>
      <c r="BC67" s="372"/>
      <c r="BD67" s="373">
        <v>4.4305748226396098</v>
      </c>
      <c r="BE67" s="372"/>
      <c r="BF67" s="373">
        <v>4.505040636639901</v>
      </c>
      <c r="BG67" s="372"/>
      <c r="BH67" s="373">
        <v>4.9474373805997169</v>
      </c>
      <c r="BI67" s="372"/>
      <c r="BJ67" s="373">
        <v>4.9820861554614675</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0.22469799320006906</v>
      </c>
      <c r="G68" s="372"/>
      <c r="H68" s="376">
        <v>0.28718518745550703</v>
      </c>
      <c r="I68" s="372"/>
      <c r="J68" s="376">
        <v>0.32510086272119226</v>
      </c>
      <c r="K68" s="372"/>
      <c r="L68" s="376">
        <v>0.3935193317197172</v>
      </c>
      <c r="M68" s="372"/>
      <c r="N68" s="376">
        <v>0.49729988473659614</v>
      </c>
      <c r="O68" s="372"/>
      <c r="P68" s="376">
        <v>0.4582393365813448</v>
      </c>
      <c r="Q68" s="372"/>
      <c r="R68" s="376">
        <v>0.51283575207442422</v>
      </c>
      <c r="S68" s="372"/>
      <c r="T68" s="376">
        <v>0.45876527475978446</v>
      </c>
      <c r="U68" s="372"/>
      <c r="V68" s="376">
        <v>0.37280886338137786</v>
      </c>
      <c r="W68" s="372"/>
      <c r="X68" s="376">
        <v>0.55766140515003026</v>
      </c>
      <c r="Y68" s="372"/>
      <c r="Z68" s="376">
        <v>0.62825172521195882</v>
      </c>
      <c r="AA68" s="372"/>
      <c r="AB68" s="376">
        <v>0.50062943266114235</v>
      </c>
      <c r="AC68" s="372"/>
      <c r="AD68" s="376">
        <v>0.4297856361350112</v>
      </c>
      <c r="AE68" s="372"/>
      <c r="AF68" s="376">
        <v>0.37751300239340702</v>
      </c>
      <c r="AG68" s="372"/>
      <c r="AH68" s="376">
        <v>0.36701039028891852</v>
      </c>
      <c r="AI68" s="372"/>
      <c r="AJ68" s="376">
        <v>0.36030181425325725</v>
      </c>
      <c r="AK68" s="372"/>
      <c r="AL68" s="376">
        <v>0.31450058041084566</v>
      </c>
      <c r="AM68" s="372"/>
      <c r="AN68" s="376">
        <v>0.29149900870104983</v>
      </c>
      <c r="AO68" s="372"/>
      <c r="AP68" s="376">
        <v>3.6158280738908415E-2</v>
      </c>
      <c r="AQ68" s="372"/>
      <c r="AR68" s="376">
        <v>4.3531782625458357E-2</v>
      </c>
      <c r="AS68" s="372"/>
      <c r="AT68" s="376">
        <v>5.8174501692480882E-2</v>
      </c>
      <c r="AU68" s="372"/>
      <c r="AV68" s="376">
        <v>6.5073776565759481E-2</v>
      </c>
      <c r="AW68" s="372"/>
      <c r="AX68" s="376">
        <v>6.7624913609172235E-2</v>
      </c>
      <c r="AY68" s="372"/>
      <c r="AZ68" s="376">
        <v>7.4350734285846154E-2</v>
      </c>
      <c r="BA68" s="372"/>
      <c r="BB68" s="376">
        <v>0.10008415068034904</v>
      </c>
      <c r="BC68" s="372"/>
      <c r="BD68" s="376">
        <v>0.11794281019502012</v>
      </c>
      <c r="BE68" s="372"/>
      <c r="BF68" s="376">
        <v>0.10547543076428977</v>
      </c>
      <c r="BG68" s="372"/>
      <c r="BH68" s="376">
        <v>0.11752199745128607</v>
      </c>
      <c r="BI68" s="372"/>
      <c r="BJ68" s="376">
        <v>0.1265586709364851</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6.8323326502060508E-2</v>
      </c>
      <c r="G70" s="372"/>
      <c r="H70" s="373">
        <v>8.311825745469277E-2</v>
      </c>
      <c r="I70" s="372"/>
      <c r="J70" s="373">
        <v>0.11897997192478682</v>
      </c>
      <c r="K70" s="372"/>
      <c r="L70" s="373">
        <v>0.1954894758582077</v>
      </c>
      <c r="M70" s="372"/>
      <c r="N70" s="373">
        <v>0.62431749840718176</v>
      </c>
      <c r="O70" s="372"/>
      <c r="P70" s="373">
        <v>0.4125457087770365</v>
      </c>
      <c r="Q70" s="372"/>
      <c r="R70" s="373">
        <v>0.37628304587072831</v>
      </c>
      <c r="S70" s="372"/>
      <c r="T70" s="373">
        <v>0.39846296281301608</v>
      </c>
      <c r="U70" s="372"/>
      <c r="V70" s="373">
        <v>0.42351822166844916</v>
      </c>
      <c r="W70" s="372"/>
      <c r="X70" s="373">
        <v>0.32108867698411042</v>
      </c>
      <c r="Y70" s="372"/>
      <c r="Z70" s="373">
        <v>0.48233722714528388</v>
      </c>
      <c r="AA70" s="372"/>
      <c r="AB70" s="373">
        <v>0.59693469873670923</v>
      </c>
      <c r="AC70" s="372"/>
      <c r="AD70" s="373">
        <v>0.64991659808921221</v>
      </c>
      <c r="AE70" s="372"/>
      <c r="AF70" s="373">
        <v>0.77079892655052173</v>
      </c>
      <c r="AG70" s="372"/>
      <c r="AH70" s="373">
        <v>0.65477419086713795</v>
      </c>
      <c r="AI70" s="372"/>
      <c r="AJ70" s="373">
        <v>0.7200992658447003</v>
      </c>
      <c r="AK70" s="372"/>
      <c r="AL70" s="373">
        <v>0.61798082778160524</v>
      </c>
      <c r="AM70" s="372"/>
      <c r="AN70" s="373">
        <v>0.80767947350628821</v>
      </c>
      <c r="AO70" s="372"/>
      <c r="AP70" s="373">
        <v>1.4740354295639346</v>
      </c>
      <c r="AQ70" s="372"/>
      <c r="AR70" s="373">
        <v>0.4592996042797427</v>
      </c>
      <c r="AS70" s="372"/>
      <c r="AT70" s="373">
        <v>0.59817050261283045</v>
      </c>
      <c r="AU70" s="372"/>
      <c r="AV70" s="373">
        <v>0.73587168094406796</v>
      </c>
      <c r="AW70" s="372"/>
      <c r="AX70" s="373">
        <v>0.81146725649284757</v>
      </c>
      <c r="AY70" s="372"/>
      <c r="AZ70" s="373">
        <v>0.96838210113513845</v>
      </c>
      <c r="BA70" s="372"/>
      <c r="BB70" s="373">
        <v>1.1000317854107264</v>
      </c>
      <c r="BC70" s="372"/>
      <c r="BD70" s="373">
        <v>1.132919919148117</v>
      </c>
      <c r="BE70" s="372"/>
      <c r="BF70" s="373">
        <v>1.1531415923153501</v>
      </c>
      <c r="BG70" s="372"/>
      <c r="BH70" s="373">
        <v>1.2551422941253825</v>
      </c>
      <c r="BI70" s="372"/>
      <c r="BJ70" s="373">
        <v>1.2497463872477497</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4.8367148028485123E-2</v>
      </c>
      <c r="G71" s="372"/>
      <c r="H71" s="373">
        <v>0.12078750178910531</v>
      </c>
      <c r="I71" s="372"/>
      <c r="J71" s="373">
        <v>0.184820138640308</v>
      </c>
      <c r="K71" s="372"/>
      <c r="L71" s="373">
        <v>0.29720127764413862</v>
      </c>
      <c r="M71" s="372"/>
      <c r="N71" s="373">
        <v>0.76336785147110298</v>
      </c>
      <c r="O71" s="372"/>
      <c r="P71" s="373">
        <v>0.48454471865352522</v>
      </c>
      <c r="Q71" s="372"/>
      <c r="R71" s="373">
        <v>0.55293412807650122</v>
      </c>
      <c r="S71" s="372"/>
      <c r="T71" s="373">
        <v>0.59833396577392939</v>
      </c>
      <c r="U71" s="372"/>
      <c r="V71" s="373">
        <v>0.53897555259951646</v>
      </c>
      <c r="W71" s="372"/>
      <c r="X71" s="373">
        <v>0.5565907279447796</v>
      </c>
      <c r="Y71" s="372"/>
      <c r="Z71" s="373">
        <v>0.74444282343098866</v>
      </c>
      <c r="AA71" s="372"/>
      <c r="AB71" s="373">
        <v>0.83545946970860796</v>
      </c>
      <c r="AC71" s="372"/>
      <c r="AD71" s="373">
        <v>0.85980413645019682</v>
      </c>
      <c r="AE71" s="372"/>
      <c r="AF71" s="373">
        <v>0.91478361736042613</v>
      </c>
      <c r="AG71" s="372"/>
      <c r="AH71" s="373">
        <v>0.75734203292668112</v>
      </c>
      <c r="AI71" s="372"/>
      <c r="AJ71" s="373">
        <v>0.69917280974364682</v>
      </c>
      <c r="AK71" s="372"/>
      <c r="AL71" s="373">
        <v>0.52190471045741771</v>
      </c>
      <c r="AM71" s="372"/>
      <c r="AN71" s="373">
        <v>0.59717012148537862</v>
      </c>
      <c r="AO71" s="372"/>
      <c r="AP71" s="373">
        <v>0.41571062565940092</v>
      </c>
      <c r="AQ71" s="372"/>
      <c r="AR71" s="373">
        <v>0.36178808569966797</v>
      </c>
      <c r="AS71" s="372"/>
      <c r="AT71" s="373">
        <v>1.5600452447887221</v>
      </c>
      <c r="AU71" s="372"/>
      <c r="AV71" s="373">
        <v>1.7050963628655142</v>
      </c>
      <c r="AW71" s="372"/>
      <c r="AX71" s="373">
        <v>1.8862896537793314</v>
      </c>
      <c r="AY71" s="372"/>
      <c r="AZ71" s="373">
        <v>0.71258321728830443</v>
      </c>
      <c r="BA71" s="372"/>
      <c r="BB71" s="373">
        <v>0.82661830178624718</v>
      </c>
      <c r="BC71" s="372"/>
      <c r="BD71" s="373">
        <v>0.83318331526520439</v>
      </c>
      <c r="BE71" s="372"/>
      <c r="BF71" s="373">
        <v>0.85323022655460257</v>
      </c>
      <c r="BG71" s="372"/>
      <c r="BH71" s="373">
        <v>0.90619491713795963</v>
      </c>
      <c r="BI71" s="372"/>
      <c r="BJ71" s="373">
        <v>0.86516207086999986</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0.36449624031287386</v>
      </c>
      <c r="G72" s="372"/>
      <c r="H72" s="370">
        <v>0.48154595767089436</v>
      </c>
      <c r="I72" s="372"/>
      <c r="J72" s="370">
        <v>0.96640695460201143</v>
      </c>
      <c r="K72" s="372"/>
      <c r="L72" s="370">
        <v>1.6081915091300076</v>
      </c>
      <c r="M72" s="372"/>
      <c r="N72" s="370">
        <v>1.7601608372084008</v>
      </c>
      <c r="O72" s="372"/>
      <c r="P72" s="370">
        <v>2.3306939714741457</v>
      </c>
      <c r="Q72" s="372"/>
      <c r="R72" s="370">
        <v>2.5399737856330109</v>
      </c>
      <c r="S72" s="372"/>
      <c r="T72" s="370">
        <v>2.5019453513563512</v>
      </c>
      <c r="U72" s="372"/>
      <c r="V72" s="370">
        <v>2.512743054690219</v>
      </c>
      <c r="W72" s="372"/>
      <c r="X72" s="370">
        <v>2.4355281703886895</v>
      </c>
      <c r="Y72" s="372"/>
      <c r="Z72" s="370">
        <v>3.2085550537925411</v>
      </c>
      <c r="AA72" s="372"/>
      <c r="AB72" s="370">
        <v>3.3762781123994179</v>
      </c>
      <c r="AC72" s="372"/>
      <c r="AD72" s="370">
        <v>3.4363863700503892</v>
      </c>
      <c r="AE72" s="372"/>
      <c r="AF72" s="370">
        <v>3.8770061687438977</v>
      </c>
      <c r="AG72" s="372"/>
      <c r="AH72" s="370">
        <v>3.9709324013389145</v>
      </c>
      <c r="AI72" s="372"/>
      <c r="AJ72" s="370">
        <v>3.7430726944823642</v>
      </c>
      <c r="AK72" s="372"/>
      <c r="AL72" s="370">
        <v>3.0594618075978901</v>
      </c>
      <c r="AM72" s="372"/>
      <c r="AN72" s="370">
        <v>3.4341162237018592</v>
      </c>
      <c r="AO72" s="372"/>
      <c r="AP72" s="370">
        <v>3.4956591296156629</v>
      </c>
      <c r="AQ72" s="372"/>
      <c r="AR72" s="370">
        <v>2.5568201896367402</v>
      </c>
      <c r="AS72" s="372"/>
      <c r="AT72" s="370">
        <v>5.0050249262765876</v>
      </c>
      <c r="AU72" s="372"/>
      <c r="AV72" s="370">
        <v>6.9625973681113642</v>
      </c>
      <c r="AW72" s="372"/>
      <c r="AX72" s="370">
        <v>7.9806459435338404</v>
      </c>
      <c r="AY72" s="372"/>
      <c r="AZ72" s="370">
        <v>9.7939500789733138</v>
      </c>
      <c r="BA72" s="372"/>
      <c r="BB72" s="370">
        <v>13.786203945814989</v>
      </c>
      <c r="BC72" s="372"/>
      <c r="BD72" s="370">
        <v>15.379953393925556</v>
      </c>
      <c r="BE72" s="372"/>
      <c r="BF72" s="370">
        <v>11.900086977118029</v>
      </c>
      <c r="BG72" s="372"/>
      <c r="BH72" s="370">
        <v>13.431556226266983</v>
      </c>
      <c r="BI72" s="372"/>
      <c r="BJ72" s="370">
        <v>14.685489314908629</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8.9784278954248523E-2</v>
      </c>
      <c r="G73" s="372"/>
      <c r="H73" s="373">
        <v>6.8911873751663938E-2</v>
      </c>
      <c r="I73" s="372"/>
      <c r="J73" s="373">
        <v>0.152821672932129</v>
      </c>
      <c r="K73" s="372"/>
      <c r="L73" s="373">
        <v>0.19175241673704985</v>
      </c>
      <c r="M73" s="372"/>
      <c r="N73" s="373">
        <v>0.29258930246724912</v>
      </c>
      <c r="O73" s="372"/>
      <c r="P73" s="373">
        <v>0.27903371322917248</v>
      </c>
      <c r="Q73" s="372"/>
      <c r="R73" s="373">
        <v>0.45071291814785464</v>
      </c>
      <c r="S73" s="372"/>
      <c r="T73" s="373">
        <v>0.36405826783923828</v>
      </c>
      <c r="U73" s="372"/>
      <c r="V73" s="373">
        <v>0.47919512489012428</v>
      </c>
      <c r="W73" s="372"/>
      <c r="X73" s="373">
        <v>0.40280673245530579</v>
      </c>
      <c r="Y73" s="372"/>
      <c r="Z73" s="373">
        <v>0.52713726827080853</v>
      </c>
      <c r="AA73" s="372"/>
      <c r="AB73" s="373">
        <v>0.53211672080675132</v>
      </c>
      <c r="AC73" s="372"/>
      <c r="AD73" s="373">
        <v>0.50206918784807042</v>
      </c>
      <c r="AE73" s="372"/>
      <c r="AF73" s="373">
        <v>0.64998284971303166</v>
      </c>
      <c r="AG73" s="372"/>
      <c r="AH73" s="373">
        <v>0.84641249002173491</v>
      </c>
      <c r="AI73" s="372"/>
      <c r="AJ73" s="373">
        <v>0.79100244196280722</v>
      </c>
      <c r="AK73" s="372"/>
      <c r="AL73" s="373">
        <v>0.49223787248403433</v>
      </c>
      <c r="AM73" s="372"/>
      <c r="AN73" s="373">
        <v>0.57956311328783505</v>
      </c>
      <c r="AO73" s="372"/>
      <c r="AP73" s="373">
        <v>0.42992141202712336</v>
      </c>
      <c r="AQ73" s="372"/>
      <c r="AR73" s="373">
        <v>0.68987672709491354</v>
      </c>
      <c r="AS73" s="372"/>
      <c r="AT73" s="373">
        <v>1.0576831480200732</v>
      </c>
      <c r="AU73" s="372"/>
      <c r="AV73" s="373">
        <v>2.1378092672665074</v>
      </c>
      <c r="AW73" s="372"/>
      <c r="AX73" s="373">
        <v>3.3042458243587292</v>
      </c>
      <c r="AY73" s="372"/>
      <c r="AZ73" s="373">
        <v>4.7410414156445206</v>
      </c>
      <c r="BA73" s="372"/>
      <c r="BB73" s="373">
        <v>7.8018477878466861</v>
      </c>
      <c r="BC73" s="372"/>
      <c r="BD73" s="373">
        <v>7.7373393937338344</v>
      </c>
      <c r="BE73" s="372"/>
      <c r="BF73" s="373">
        <v>6.4855993850499507</v>
      </c>
      <c r="BG73" s="372"/>
      <c r="BH73" s="373">
        <v>7.1014183825325894</v>
      </c>
      <c r="BI73" s="372"/>
      <c r="BJ73" s="373">
        <v>7.7850619795934133</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1.9785178841093307E-2</v>
      </c>
      <c r="G74" s="372"/>
      <c r="H74" s="373">
        <v>2.1211157946912425E-2</v>
      </c>
      <c r="I74" s="372"/>
      <c r="J74" s="373">
        <v>2.5025304949375361E-2</v>
      </c>
      <c r="K74" s="372"/>
      <c r="L74" s="373">
        <v>3.9935138515645126E-2</v>
      </c>
      <c r="M74" s="372"/>
      <c r="N74" s="373">
        <v>6.7856764906293429E-2</v>
      </c>
      <c r="O74" s="372"/>
      <c r="P74" s="373">
        <v>8.3950030677564555E-2</v>
      </c>
      <c r="Q74" s="372"/>
      <c r="R74" s="373">
        <v>6.3743265171550975E-2</v>
      </c>
      <c r="S74" s="372"/>
      <c r="T74" s="373">
        <v>7.9494471972496566E-2</v>
      </c>
      <c r="U74" s="372"/>
      <c r="V74" s="373">
        <v>8.4558419310479013E-2</v>
      </c>
      <c r="W74" s="372"/>
      <c r="X74" s="373">
        <v>8.9076285270111938E-2</v>
      </c>
      <c r="Y74" s="372"/>
      <c r="Z74" s="373">
        <v>0.15627152506301026</v>
      </c>
      <c r="AA74" s="372"/>
      <c r="AB74" s="373">
        <v>0.22619694311002025</v>
      </c>
      <c r="AC74" s="372"/>
      <c r="AD74" s="373">
        <v>0.33375319512866092</v>
      </c>
      <c r="AE74" s="372"/>
      <c r="AF74" s="373">
        <v>0.46916777459999359</v>
      </c>
      <c r="AG74" s="372"/>
      <c r="AH74" s="373">
        <v>0.32149939522293081</v>
      </c>
      <c r="AI74" s="372"/>
      <c r="AJ74" s="373">
        <v>0.441025528032845</v>
      </c>
      <c r="AK74" s="372"/>
      <c r="AL74" s="373">
        <v>0.47329929440492152</v>
      </c>
      <c r="AM74" s="372"/>
      <c r="AN74" s="373">
        <v>0.47487181720902194</v>
      </c>
      <c r="AO74" s="372"/>
      <c r="AP74" s="373">
        <v>4.8523156032042498E-2</v>
      </c>
      <c r="AQ74" s="372"/>
      <c r="AR74" s="373">
        <v>6.1033365840517287E-2</v>
      </c>
      <c r="AS74" s="372"/>
      <c r="AT74" s="373">
        <v>7.8191632903553243E-2</v>
      </c>
      <c r="AU74" s="372"/>
      <c r="AV74" s="373">
        <v>9.9108322049420938E-2</v>
      </c>
      <c r="AW74" s="372"/>
      <c r="AX74" s="373">
        <v>0.11841110771456534</v>
      </c>
      <c r="AY74" s="372"/>
      <c r="AZ74" s="373">
        <v>0.13659770730245441</v>
      </c>
      <c r="BA74" s="372"/>
      <c r="BB74" s="373">
        <v>0.16132083713765225</v>
      </c>
      <c r="BC74" s="372"/>
      <c r="BD74" s="373">
        <v>0.16339839305250362</v>
      </c>
      <c r="BE74" s="372"/>
      <c r="BF74" s="373">
        <v>0.1540731833548088</v>
      </c>
      <c r="BG74" s="372"/>
      <c r="BH74" s="373">
        <v>0.17702029301309369</v>
      </c>
      <c r="BI74" s="372"/>
      <c r="BJ74" s="373">
        <v>0.17582733788916902</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0.13222834906213479</v>
      </c>
      <c r="G75" s="372"/>
      <c r="H75" s="373">
        <v>0.13679328610467012</v>
      </c>
      <c r="I75" s="372"/>
      <c r="J75" s="373">
        <v>0.28220573962965723</v>
      </c>
      <c r="K75" s="372"/>
      <c r="L75" s="373">
        <v>0.38895771008777641</v>
      </c>
      <c r="M75" s="372"/>
      <c r="N75" s="373">
        <v>0.45125905560569735</v>
      </c>
      <c r="O75" s="372"/>
      <c r="P75" s="373">
        <v>0.28852100176657836</v>
      </c>
      <c r="Q75" s="372"/>
      <c r="R75" s="373">
        <v>0.37720427489467062</v>
      </c>
      <c r="S75" s="372"/>
      <c r="T75" s="373">
        <v>0.3264431601680306</v>
      </c>
      <c r="U75" s="372"/>
      <c r="V75" s="373">
        <v>0.3665902708775412</v>
      </c>
      <c r="W75" s="372"/>
      <c r="X75" s="373">
        <v>0.39664573432726441</v>
      </c>
      <c r="Y75" s="372"/>
      <c r="Z75" s="373">
        <v>0.44723800001578601</v>
      </c>
      <c r="AA75" s="372"/>
      <c r="AB75" s="373">
        <v>0.30075382235852383</v>
      </c>
      <c r="AC75" s="372"/>
      <c r="AD75" s="373">
        <v>0.31847241784276192</v>
      </c>
      <c r="AE75" s="372"/>
      <c r="AF75" s="373">
        <v>0.31109749436013606</v>
      </c>
      <c r="AG75" s="372"/>
      <c r="AH75" s="373">
        <v>0.27232126574758858</v>
      </c>
      <c r="AI75" s="372"/>
      <c r="AJ75" s="373">
        <v>0.25112728149433122</v>
      </c>
      <c r="AK75" s="372"/>
      <c r="AL75" s="373">
        <v>0.28656557689092149</v>
      </c>
      <c r="AM75" s="372"/>
      <c r="AN75" s="373">
        <v>0.25854114423939356</v>
      </c>
      <c r="AO75" s="372"/>
      <c r="AP75" s="373">
        <v>6.1834003656227127E-2</v>
      </c>
      <c r="AQ75" s="372"/>
      <c r="AR75" s="373">
        <v>7.6382768158479761E-2</v>
      </c>
      <c r="AS75" s="372"/>
      <c r="AT75" s="373">
        <v>0.10632584689328292</v>
      </c>
      <c r="AU75" s="372"/>
      <c r="AV75" s="373">
        <v>0.1329891951867643</v>
      </c>
      <c r="AW75" s="372"/>
      <c r="AX75" s="373">
        <v>0.14049185825059243</v>
      </c>
      <c r="AY75" s="372"/>
      <c r="AZ75" s="373">
        <v>0.15494700452993551</v>
      </c>
      <c r="BA75" s="372"/>
      <c r="BB75" s="373">
        <v>0.17240100579231069</v>
      </c>
      <c r="BC75" s="372"/>
      <c r="BD75" s="373">
        <v>0.14842939512491807</v>
      </c>
      <c r="BE75" s="372"/>
      <c r="BF75" s="373">
        <v>0.15613186894092054</v>
      </c>
      <c r="BG75" s="372"/>
      <c r="BH75" s="373">
        <v>0.15145887178161474</v>
      </c>
      <c r="BI75" s="372"/>
      <c r="BJ75" s="373">
        <v>0.15695879314039274</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0.12269843345539723</v>
      </c>
      <c r="G76" s="372"/>
      <c r="H76" s="373">
        <v>0.25462963986764792</v>
      </c>
      <c r="I76" s="372"/>
      <c r="J76" s="373">
        <v>0.50635423709084981</v>
      </c>
      <c r="K76" s="372"/>
      <c r="L76" s="373">
        <v>0.98754624378953626</v>
      </c>
      <c r="M76" s="372"/>
      <c r="N76" s="373">
        <v>0.94845571422916086</v>
      </c>
      <c r="O76" s="372"/>
      <c r="P76" s="373">
        <v>1.6791892258008301</v>
      </c>
      <c r="Q76" s="372"/>
      <c r="R76" s="373">
        <v>1.6483133274189345</v>
      </c>
      <c r="S76" s="372"/>
      <c r="T76" s="373">
        <v>1.7319494513765858</v>
      </c>
      <c r="U76" s="372"/>
      <c r="V76" s="373">
        <v>1.5823992396120745</v>
      </c>
      <c r="W76" s="372"/>
      <c r="X76" s="373">
        <v>1.5469994183360074</v>
      </c>
      <c r="Y76" s="372"/>
      <c r="Z76" s="373">
        <v>2.0779082604429364</v>
      </c>
      <c r="AA76" s="372"/>
      <c r="AB76" s="373">
        <v>2.3172106261241225</v>
      </c>
      <c r="AC76" s="372"/>
      <c r="AD76" s="373">
        <v>2.2820915692308961</v>
      </c>
      <c r="AE76" s="372"/>
      <c r="AF76" s="373">
        <v>2.4467580500707364</v>
      </c>
      <c r="AG76" s="372"/>
      <c r="AH76" s="373">
        <v>2.5306992503466601</v>
      </c>
      <c r="AI76" s="372"/>
      <c r="AJ76" s="373">
        <v>2.2599174429923807</v>
      </c>
      <c r="AK76" s="372"/>
      <c r="AL76" s="373">
        <v>1.8073590638180128</v>
      </c>
      <c r="AM76" s="372"/>
      <c r="AN76" s="373">
        <v>2.1211401489656088</v>
      </c>
      <c r="AO76" s="372"/>
      <c r="AP76" s="373">
        <v>2.9553805579002699</v>
      </c>
      <c r="AQ76" s="372"/>
      <c r="AR76" s="373">
        <v>1.7295273285428294</v>
      </c>
      <c r="AS76" s="372"/>
      <c r="AT76" s="373">
        <v>3.7628242984596785</v>
      </c>
      <c r="AU76" s="372"/>
      <c r="AV76" s="373">
        <v>4.5926905836086709</v>
      </c>
      <c r="AW76" s="372"/>
      <c r="AX76" s="373">
        <v>4.4174971532099541</v>
      </c>
      <c r="AY76" s="372"/>
      <c r="AZ76" s="373">
        <v>4.7613639514964037</v>
      </c>
      <c r="BA76" s="372"/>
      <c r="BB76" s="373">
        <v>5.6506343150383396</v>
      </c>
      <c r="BC76" s="372"/>
      <c r="BD76" s="373">
        <v>7.3307862120142993</v>
      </c>
      <c r="BE76" s="372"/>
      <c r="BF76" s="373">
        <v>5.1042825397723499</v>
      </c>
      <c r="BG76" s="372"/>
      <c r="BH76" s="373">
        <v>6.0016586789396849</v>
      </c>
      <c r="BI76" s="372"/>
      <c r="BJ76" s="373">
        <v>6.5676412042856542</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1.2681301138517993</v>
      </c>
      <c r="G77" s="372"/>
      <c r="H77" s="370">
        <v>1.4515530290436705</v>
      </c>
      <c r="I77" s="372"/>
      <c r="J77" s="370">
        <v>3.1306827910543391</v>
      </c>
      <c r="K77" s="372"/>
      <c r="L77" s="370">
        <v>4.742175537789393</v>
      </c>
      <c r="M77" s="372"/>
      <c r="N77" s="370">
        <v>8.5254690596913143</v>
      </c>
      <c r="O77" s="372"/>
      <c r="P77" s="370">
        <v>7.8079794794872095</v>
      </c>
      <c r="Q77" s="372"/>
      <c r="R77" s="370">
        <v>9.9948755594065624</v>
      </c>
      <c r="S77" s="372"/>
      <c r="T77" s="370">
        <v>9.0023666343862896</v>
      </c>
      <c r="U77" s="372"/>
      <c r="V77" s="370">
        <v>10.123208440242086</v>
      </c>
      <c r="W77" s="372"/>
      <c r="X77" s="370">
        <v>9.7304021748622898</v>
      </c>
      <c r="Y77" s="372"/>
      <c r="Z77" s="370">
        <v>12.931566291900454</v>
      </c>
      <c r="AA77" s="372"/>
      <c r="AB77" s="370">
        <v>11.232334074333449</v>
      </c>
      <c r="AC77" s="372"/>
      <c r="AD77" s="370">
        <v>10.267451446952</v>
      </c>
      <c r="AE77" s="372"/>
      <c r="AF77" s="370">
        <v>9.9114430392659258</v>
      </c>
      <c r="AG77" s="372"/>
      <c r="AH77" s="370">
        <v>11.139954540298392</v>
      </c>
      <c r="AI77" s="372"/>
      <c r="AJ77" s="370">
        <v>11.291074900209134</v>
      </c>
      <c r="AK77" s="372"/>
      <c r="AL77" s="370">
        <v>8.8791342358443934</v>
      </c>
      <c r="AM77" s="372"/>
      <c r="AN77" s="370">
        <v>8.2617878725958587</v>
      </c>
      <c r="AO77" s="372"/>
      <c r="AP77" s="370">
        <v>0.2872650665565894</v>
      </c>
      <c r="AQ77" s="372"/>
      <c r="AR77" s="370">
        <v>0.3077149685073623</v>
      </c>
      <c r="AS77" s="372"/>
      <c r="AT77" s="370">
        <v>0.37405176964211651</v>
      </c>
      <c r="AU77" s="372"/>
      <c r="AV77" s="370">
        <v>0.41959882752398803</v>
      </c>
      <c r="AW77" s="372"/>
      <c r="AX77" s="370">
        <v>0.39643911994622227</v>
      </c>
      <c r="AY77" s="372"/>
      <c r="AZ77" s="370">
        <v>0.38280140530105977</v>
      </c>
      <c r="BA77" s="372"/>
      <c r="BB77" s="370">
        <v>1.260535550816742</v>
      </c>
      <c r="BC77" s="372"/>
      <c r="BD77" s="370">
        <v>1.1326454140760636</v>
      </c>
      <c r="BE77" s="372"/>
      <c r="BF77" s="370">
        <v>1.2325945387056865</v>
      </c>
      <c r="BG77" s="372"/>
      <c r="BH77" s="370">
        <v>1.2363959025236444</v>
      </c>
      <c r="BI77" s="372"/>
      <c r="BJ77" s="370">
        <v>1.1739143336026838</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0.77816588153667543</v>
      </c>
      <c r="G78" s="372"/>
      <c r="H78" s="370">
        <v>1.1938579759079047</v>
      </c>
      <c r="I78" s="372"/>
      <c r="J78" s="370">
        <v>1.9988378473918527</v>
      </c>
      <c r="K78" s="372"/>
      <c r="L78" s="370">
        <v>2.7015544277219821</v>
      </c>
      <c r="M78" s="372"/>
      <c r="N78" s="370">
        <v>4.6215226481741842</v>
      </c>
      <c r="O78" s="372"/>
      <c r="P78" s="370">
        <v>3.8064692523328607</v>
      </c>
      <c r="Q78" s="372"/>
      <c r="R78" s="370">
        <v>5.3409768581994461</v>
      </c>
      <c r="S78" s="372"/>
      <c r="T78" s="370">
        <v>5.164062709681339</v>
      </c>
      <c r="U78" s="372"/>
      <c r="V78" s="370">
        <v>5.8527993466095509</v>
      </c>
      <c r="W78" s="372"/>
      <c r="X78" s="370">
        <v>5.2998546172569876</v>
      </c>
      <c r="Y78" s="372"/>
      <c r="Z78" s="370">
        <v>6.7906882291920914</v>
      </c>
      <c r="AA78" s="372"/>
      <c r="AB78" s="370">
        <v>5.6769751988979733</v>
      </c>
      <c r="AC78" s="372"/>
      <c r="AD78" s="370">
        <v>5.352260587125973</v>
      </c>
      <c r="AE78" s="372"/>
      <c r="AF78" s="370">
        <v>5.6309475784673486</v>
      </c>
      <c r="AG78" s="372"/>
      <c r="AH78" s="370">
        <v>5.5117807428229542</v>
      </c>
      <c r="AI78" s="372"/>
      <c r="AJ78" s="370">
        <v>5.0955923617506871</v>
      </c>
      <c r="AK78" s="372"/>
      <c r="AL78" s="370">
        <v>4.2532395157228446</v>
      </c>
      <c r="AM78" s="372"/>
      <c r="AN78" s="370">
        <v>4.0079952630645668</v>
      </c>
      <c r="AO78" s="372"/>
      <c r="AP78" s="370">
        <v>0.34809399828685206</v>
      </c>
      <c r="AQ78" s="372"/>
      <c r="AR78" s="370">
        <v>0.38277037641934236</v>
      </c>
      <c r="AS78" s="372"/>
      <c r="AT78" s="370">
        <v>0.48052105450416943</v>
      </c>
      <c r="AU78" s="372"/>
      <c r="AV78" s="370">
        <v>0.55344155995243072</v>
      </c>
      <c r="AW78" s="372"/>
      <c r="AX78" s="370">
        <v>0.5893593781408395</v>
      </c>
      <c r="AY78" s="372"/>
      <c r="AZ78" s="370">
        <v>0.64193748157185138</v>
      </c>
      <c r="BA78" s="372"/>
      <c r="BB78" s="370">
        <v>0.85125518386816135</v>
      </c>
      <c r="BC78" s="372"/>
      <c r="BD78" s="370">
        <v>0.83522990906120276</v>
      </c>
      <c r="BE78" s="372"/>
      <c r="BF78" s="370">
        <v>0.81326295978483443</v>
      </c>
      <c r="BG78" s="372"/>
      <c r="BH78" s="370">
        <v>0.86571680789734218</v>
      </c>
      <c r="BI78" s="372"/>
      <c r="BJ78" s="370">
        <v>0.81970360855850455</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1.2463267649734915</v>
      </c>
      <c r="G79" s="372"/>
      <c r="H79" s="370">
        <v>2.4094245299234354</v>
      </c>
      <c r="I79" s="372"/>
      <c r="J79" s="370">
        <v>2.8696559079943089</v>
      </c>
      <c r="K79" s="372"/>
      <c r="L79" s="370">
        <v>3.6806216497191153</v>
      </c>
      <c r="M79" s="372"/>
      <c r="N79" s="370">
        <v>5.9608909234821539</v>
      </c>
      <c r="O79" s="372"/>
      <c r="P79" s="370">
        <v>5.0421185276118496</v>
      </c>
      <c r="Q79" s="372"/>
      <c r="R79" s="370">
        <v>6.5861666840723938</v>
      </c>
      <c r="S79" s="372"/>
      <c r="T79" s="370">
        <v>5.7313698077567024</v>
      </c>
      <c r="U79" s="372"/>
      <c r="V79" s="370">
        <v>5.6911167103525759</v>
      </c>
      <c r="W79" s="372"/>
      <c r="X79" s="370">
        <v>5.1146473453893044</v>
      </c>
      <c r="Y79" s="372"/>
      <c r="Z79" s="370">
        <v>5.9469451074319437</v>
      </c>
      <c r="AA79" s="372"/>
      <c r="AB79" s="370">
        <v>5.1643880253238219</v>
      </c>
      <c r="AC79" s="372"/>
      <c r="AD79" s="370">
        <v>6.0026096545062098</v>
      </c>
      <c r="AE79" s="372"/>
      <c r="AF79" s="370">
        <v>5.9442791794871122</v>
      </c>
      <c r="AG79" s="372"/>
      <c r="AH79" s="370">
        <v>5.4215131674820025</v>
      </c>
      <c r="AI79" s="372"/>
      <c r="AJ79" s="370">
        <v>5.1663190070293137</v>
      </c>
      <c r="AK79" s="372"/>
      <c r="AL79" s="370">
        <v>4.1623081955667942</v>
      </c>
      <c r="AM79" s="372"/>
      <c r="AN79" s="370">
        <v>4.0323299716252468</v>
      </c>
      <c r="AO79" s="372"/>
      <c r="AP79" s="370">
        <v>0.63218467883915974</v>
      </c>
      <c r="AQ79" s="372"/>
      <c r="AR79" s="370">
        <v>0.77239620195234326</v>
      </c>
      <c r="AS79" s="372"/>
      <c r="AT79" s="370">
        <v>0.99085466459688876</v>
      </c>
      <c r="AU79" s="372"/>
      <c r="AV79" s="370">
        <v>1.2397805489699563</v>
      </c>
      <c r="AW79" s="372"/>
      <c r="AX79" s="370">
        <v>1.3872937250469188</v>
      </c>
      <c r="AY79" s="372"/>
      <c r="AZ79" s="370">
        <v>1.5369878776442332</v>
      </c>
      <c r="BA79" s="372"/>
      <c r="BB79" s="370">
        <v>1.8995967202794135</v>
      </c>
      <c r="BC79" s="372"/>
      <c r="BD79" s="370">
        <v>2.1812115376417389</v>
      </c>
      <c r="BE79" s="372"/>
      <c r="BF79" s="370">
        <v>1.9597567167614065</v>
      </c>
      <c r="BG79" s="372"/>
      <c r="BH79" s="370">
        <v>2.053109159891469</v>
      </c>
      <c r="BI79" s="372"/>
      <c r="BJ79" s="370">
        <v>2.0173761237968115</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1.0383809482728024</v>
      </c>
      <c r="G80" s="372"/>
      <c r="H80" s="373">
        <v>1.7333508879528132</v>
      </c>
      <c r="I80" s="372"/>
      <c r="J80" s="373">
        <v>2.2927036514335049</v>
      </c>
      <c r="K80" s="372"/>
      <c r="L80" s="373">
        <v>2.7555397704407585</v>
      </c>
      <c r="M80" s="372"/>
      <c r="N80" s="373">
        <v>4.6180417276265509</v>
      </c>
      <c r="O80" s="372"/>
      <c r="P80" s="373">
        <v>4.2386683295371901</v>
      </c>
      <c r="Q80" s="372"/>
      <c r="R80" s="373">
        <v>5.5333494456262295</v>
      </c>
      <c r="S80" s="372"/>
      <c r="T80" s="373">
        <v>4.8074726360599636</v>
      </c>
      <c r="U80" s="372"/>
      <c r="V80" s="373">
        <v>4.8473991246895434</v>
      </c>
      <c r="W80" s="372"/>
      <c r="X80" s="373">
        <v>4.3568789897933851</v>
      </c>
      <c r="Y80" s="372"/>
      <c r="Z80" s="373">
        <v>4.7720603473441141</v>
      </c>
      <c r="AA80" s="372"/>
      <c r="AB80" s="373">
        <v>4.1188448422510273</v>
      </c>
      <c r="AC80" s="372"/>
      <c r="AD80" s="373">
        <v>4.9561613097889952</v>
      </c>
      <c r="AE80" s="372"/>
      <c r="AF80" s="373">
        <v>5.2325206767718129</v>
      </c>
      <c r="AG80" s="372"/>
      <c r="AH80" s="373">
        <v>4.7410120339477189</v>
      </c>
      <c r="AI80" s="372"/>
      <c r="AJ80" s="373">
        <v>4.543330786318978</v>
      </c>
      <c r="AK80" s="372"/>
      <c r="AL80" s="373">
        <v>3.6188520650915339</v>
      </c>
      <c r="AM80" s="372"/>
      <c r="AN80" s="373">
        <v>3.5490622278459174</v>
      </c>
      <c r="AO80" s="372"/>
      <c r="AP80" s="373">
        <v>0.54770583893865954</v>
      </c>
      <c r="AQ80" s="372"/>
      <c r="AR80" s="373">
        <v>0.68135868562750113</v>
      </c>
      <c r="AS80" s="372"/>
      <c r="AT80" s="373">
        <v>0.88626740581904684</v>
      </c>
      <c r="AU80" s="372"/>
      <c r="AV80" s="373">
        <v>1.1183513734429751</v>
      </c>
      <c r="AW80" s="372"/>
      <c r="AX80" s="373">
        <v>1.2674774959133679</v>
      </c>
      <c r="AY80" s="372"/>
      <c r="AZ80" s="373">
        <v>1.4033018803809625</v>
      </c>
      <c r="BA80" s="372"/>
      <c r="BB80" s="373">
        <v>1.6798204845138371</v>
      </c>
      <c r="BC80" s="372"/>
      <c r="BD80" s="373">
        <v>1.9568652601410332</v>
      </c>
      <c r="BE80" s="372"/>
      <c r="BF80" s="373">
        <v>1.749078373338268</v>
      </c>
      <c r="BG80" s="372"/>
      <c r="BH80" s="373">
        <v>1.8130470065155921</v>
      </c>
      <c r="BI80" s="372"/>
      <c r="BJ80" s="373">
        <v>1.7744357267902433</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0.20794581670068923</v>
      </c>
      <c r="G81" s="372"/>
      <c r="H81" s="373">
        <v>0.67607364197062203</v>
      </c>
      <c r="I81" s="372"/>
      <c r="J81" s="373">
        <v>0.57695225656080384</v>
      </c>
      <c r="K81" s="372"/>
      <c r="L81" s="373">
        <v>0.92508187927835694</v>
      </c>
      <c r="M81" s="372"/>
      <c r="N81" s="373">
        <v>1.3428491958556026</v>
      </c>
      <c r="O81" s="372"/>
      <c r="P81" s="373">
        <v>0.80345019807465967</v>
      </c>
      <c r="Q81" s="372"/>
      <c r="R81" s="373">
        <v>1.0528172384461645</v>
      </c>
      <c r="S81" s="372"/>
      <c r="T81" s="373">
        <v>0.92389717169673891</v>
      </c>
      <c r="U81" s="372"/>
      <c r="V81" s="373">
        <v>0.84371758566303268</v>
      </c>
      <c r="W81" s="372"/>
      <c r="X81" s="373">
        <v>0.75776835559591893</v>
      </c>
      <c r="Y81" s="372"/>
      <c r="Z81" s="373">
        <v>1.1748847600878294</v>
      </c>
      <c r="AA81" s="372"/>
      <c r="AB81" s="373">
        <v>1.0455431830727946</v>
      </c>
      <c r="AC81" s="372"/>
      <c r="AD81" s="373">
        <v>1.0464483447172144</v>
      </c>
      <c r="AE81" s="372"/>
      <c r="AF81" s="373">
        <v>0.71175850271529939</v>
      </c>
      <c r="AG81" s="372"/>
      <c r="AH81" s="373">
        <v>0.6805011335342841</v>
      </c>
      <c r="AI81" s="372"/>
      <c r="AJ81" s="373">
        <v>0.62298822071033533</v>
      </c>
      <c r="AK81" s="372"/>
      <c r="AL81" s="373">
        <v>0.54345613047526076</v>
      </c>
      <c r="AM81" s="372"/>
      <c r="AN81" s="373">
        <v>0.48326774377932952</v>
      </c>
      <c r="AO81" s="372"/>
      <c r="AP81" s="373">
        <v>8.4478839900500244E-2</v>
      </c>
      <c r="AQ81" s="372"/>
      <c r="AR81" s="373">
        <v>9.103751632484211E-2</v>
      </c>
      <c r="AS81" s="372"/>
      <c r="AT81" s="373">
        <v>0.10458725877784188</v>
      </c>
      <c r="AU81" s="372"/>
      <c r="AV81" s="373">
        <v>0.12142917552698115</v>
      </c>
      <c r="AW81" s="372"/>
      <c r="AX81" s="373">
        <v>0.11981622913355088</v>
      </c>
      <c r="AY81" s="372"/>
      <c r="AZ81" s="373">
        <v>0.13368599726327079</v>
      </c>
      <c r="BA81" s="372"/>
      <c r="BB81" s="373">
        <v>0.21977623576557637</v>
      </c>
      <c r="BC81" s="372"/>
      <c r="BD81" s="373">
        <v>0.22434627750070552</v>
      </c>
      <c r="BE81" s="372"/>
      <c r="BF81" s="373">
        <v>0.21067834342313857</v>
      </c>
      <c r="BG81" s="372"/>
      <c r="BH81" s="373">
        <v>0.24006215337587694</v>
      </c>
      <c r="BI81" s="372"/>
      <c r="BJ81" s="373">
        <v>0.24294039700656833</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0.35065173792889126</v>
      </c>
      <c r="G82" s="372"/>
      <c r="H82" s="370">
        <v>0.81608700403076684</v>
      </c>
      <c r="I82" s="372"/>
      <c r="J82" s="370">
        <v>1.2318371260975249</v>
      </c>
      <c r="K82" s="372"/>
      <c r="L82" s="370">
        <v>1.4382226030436793</v>
      </c>
      <c r="M82" s="372"/>
      <c r="N82" s="370">
        <v>2.6541842282550343</v>
      </c>
      <c r="O82" s="372"/>
      <c r="P82" s="370">
        <v>1.4186292401420109</v>
      </c>
      <c r="Q82" s="372"/>
      <c r="R82" s="370">
        <v>1.8156430028093975</v>
      </c>
      <c r="S82" s="372"/>
      <c r="T82" s="370">
        <v>1.9162574063021922</v>
      </c>
      <c r="U82" s="372"/>
      <c r="V82" s="370">
        <v>1.7037602607104749</v>
      </c>
      <c r="W82" s="372"/>
      <c r="X82" s="370">
        <v>1.3367541255872577</v>
      </c>
      <c r="Y82" s="372"/>
      <c r="Z82" s="370">
        <v>2.5918962305476967</v>
      </c>
      <c r="AA82" s="372"/>
      <c r="AB82" s="370">
        <v>2.3694423134560276</v>
      </c>
      <c r="AC82" s="372"/>
      <c r="AD82" s="370">
        <v>2.9706731258279131</v>
      </c>
      <c r="AE82" s="372"/>
      <c r="AF82" s="370">
        <v>1.9442211430320218</v>
      </c>
      <c r="AG82" s="372"/>
      <c r="AH82" s="370">
        <v>3.0660385488184518</v>
      </c>
      <c r="AI82" s="372"/>
      <c r="AJ82" s="370">
        <v>2.972780563449184</v>
      </c>
      <c r="AK82" s="372"/>
      <c r="AL82" s="370">
        <v>2.7737196601801193</v>
      </c>
      <c r="AM82" s="372"/>
      <c r="AN82" s="370">
        <v>2.8643983489551816</v>
      </c>
      <c r="AO82" s="372"/>
      <c r="AP82" s="370">
        <v>0.24379130626454004</v>
      </c>
      <c r="AQ82" s="372"/>
      <c r="AR82" s="370">
        <v>0.27382466133619399</v>
      </c>
      <c r="AS82" s="372"/>
      <c r="AT82" s="370">
        <v>0.34490583653737583</v>
      </c>
      <c r="AU82" s="372"/>
      <c r="AV82" s="370">
        <v>0.4105018801692496</v>
      </c>
      <c r="AW82" s="372"/>
      <c r="AX82" s="370">
        <v>0.41882233081719611</v>
      </c>
      <c r="AY82" s="372"/>
      <c r="AZ82" s="370">
        <v>0.48089548341394228</v>
      </c>
      <c r="BA82" s="372"/>
      <c r="BB82" s="370">
        <v>0.58860793766212272</v>
      </c>
      <c r="BC82" s="372"/>
      <c r="BD82" s="370">
        <v>0.60736002504764763</v>
      </c>
      <c r="BE82" s="372"/>
      <c r="BF82" s="370">
        <v>0.63296670048815895</v>
      </c>
      <c r="BG82" s="372"/>
      <c r="BH82" s="370">
        <v>0.75060552097055444</v>
      </c>
      <c r="BI82" s="372"/>
      <c r="BJ82" s="370">
        <v>0.75885279368469827</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0.23630381288610988</v>
      </c>
      <c r="G83" s="372"/>
      <c r="H83" s="373">
        <v>0.58219177585161253</v>
      </c>
      <c r="I83" s="372"/>
      <c r="J83" s="373">
        <v>0.9000167044684817</v>
      </c>
      <c r="K83" s="372"/>
      <c r="L83" s="373">
        <v>1.0750054480947289</v>
      </c>
      <c r="M83" s="372"/>
      <c r="N83" s="373">
        <v>1.8356500868697512</v>
      </c>
      <c r="O83" s="372"/>
      <c r="P83" s="373">
        <v>0.99968041558255338</v>
      </c>
      <c r="Q83" s="372"/>
      <c r="R83" s="373">
        <v>1.3980426729790805</v>
      </c>
      <c r="S83" s="372"/>
      <c r="T83" s="373">
        <v>1.5150763424758362</v>
      </c>
      <c r="U83" s="372"/>
      <c r="V83" s="373">
        <v>1.3256200783261853</v>
      </c>
      <c r="W83" s="372"/>
      <c r="X83" s="373">
        <v>0.98000234769779893</v>
      </c>
      <c r="Y83" s="372"/>
      <c r="Z83" s="373">
        <v>2.0060509821640951</v>
      </c>
      <c r="AA83" s="372"/>
      <c r="AB83" s="373">
        <v>1.9418995807788437</v>
      </c>
      <c r="AC83" s="372"/>
      <c r="AD83" s="373">
        <v>2.4909227099797948</v>
      </c>
      <c r="AE83" s="372"/>
      <c r="AF83" s="373">
        <v>1.5555453861894855</v>
      </c>
      <c r="AG83" s="372"/>
      <c r="AH83" s="373">
        <v>2.7186564209007229</v>
      </c>
      <c r="AI83" s="372"/>
      <c r="AJ83" s="373">
        <v>2.6323115403306523</v>
      </c>
      <c r="AK83" s="372"/>
      <c r="AL83" s="373">
        <v>2.4438253524382403</v>
      </c>
      <c r="AM83" s="372"/>
      <c r="AN83" s="373">
        <v>2.4927744254567088</v>
      </c>
      <c r="AO83" s="372"/>
      <c r="AP83" s="373">
        <v>9.9660691838658735E-2</v>
      </c>
      <c r="AQ83" s="372"/>
      <c r="AR83" s="373">
        <v>0.11403500930274986</v>
      </c>
      <c r="AS83" s="372"/>
      <c r="AT83" s="373">
        <v>0.1401034133824805</v>
      </c>
      <c r="AU83" s="372"/>
      <c r="AV83" s="373">
        <v>0.16871880923531482</v>
      </c>
      <c r="AW83" s="372"/>
      <c r="AX83" s="373">
        <v>0.17631565263917953</v>
      </c>
      <c r="AY83" s="372"/>
      <c r="AZ83" s="373">
        <v>0.20390695342284007</v>
      </c>
      <c r="BA83" s="372"/>
      <c r="BB83" s="373">
        <v>0.27662211335716669</v>
      </c>
      <c r="BC83" s="372"/>
      <c r="BD83" s="373">
        <v>0.27831086832191954</v>
      </c>
      <c r="BE83" s="372"/>
      <c r="BF83" s="373">
        <v>0.31243335996578081</v>
      </c>
      <c r="BG83" s="372"/>
      <c r="BH83" s="373">
        <v>0.41249630436289103</v>
      </c>
      <c r="BI83" s="372"/>
      <c r="BJ83" s="373">
        <v>0.41335877507311319</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0.11434792504278138</v>
      </c>
      <c r="G84" s="372"/>
      <c r="H84" s="373">
        <v>0.23389522817915426</v>
      </c>
      <c r="I84" s="372"/>
      <c r="J84" s="373">
        <v>0.33182042162904318</v>
      </c>
      <c r="K84" s="372"/>
      <c r="L84" s="373">
        <v>0.36321715494895046</v>
      </c>
      <c r="M84" s="372"/>
      <c r="N84" s="373">
        <v>0.81853414138528324</v>
      </c>
      <c r="O84" s="372"/>
      <c r="P84" s="373">
        <v>0.41894882455945737</v>
      </c>
      <c r="Q84" s="372"/>
      <c r="R84" s="373">
        <v>0.41760032983031697</v>
      </c>
      <c r="S84" s="372"/>
      <c r="T84" s="373">
        <v>0.40118106382635599</v>
      </c>
      <c r="U84" s="372"/>
      <c r="V84" s="373">
        <v>0.37814018238428959</v>
      </c>
      <c r="W84" s="372"/>
      <c r="X84" s="373">
        <v>0.35675177788945872</v>
      </c>
      <c r="Y84" s="372"/>
      <c r="Z84" s="373">
        <v>0.58584524838360152</v>
      </c>
      <c r="AA84" s="372"/>
      <c r="AB84" s="373">
        <v>0.42754273267718396</v>
      </c>
      <c r="AC84" s="372"/>
      <c r="AD84" s="373">
        <v>0.47975041584811823</v>
      </c>
      <c r="AE84" s="372"/>
      <c r="AF84" s="373">
        <v>0.3886757568425363</v>
      </c>
      <c r="AG84" s="372"/>
      <c r="AH84" s="373">
        <v>0.34738212791772882</v>
      </c>
      <c r="AI84" s="372"/>
      <c r="AJ84" s="373">
        <v>0.34046902311853183</v>
      </c>
      <c r="AK84" s="372"/>
      <c r="AL84" s="373">
        <v>0.32989430774187883</v>
      </c>
      <c r="AM84" s="372"/>
      <c r="AN84" s="373">
        <v>0.37162392349847295</v>
      </c>
      <c r="AO84" s="372"/>
      <c r="AP84" s="373">
        <v>0.14413061442588132</v>
      </c>
      <c r="AQ84" s="372"/>
      <c r="AR84" s="373">
        <v>0.15978965203344411</v>
      </c>
      <c r="AS84" s="372"/>
      <c r="AT84" s="373">
        <v>0.20480242315489536</v>
      </c>
      <c r="AU84" s="372"/>
      <c r="AV84" s="373">
        <v>0.24178307093393475</v>
      </c>
      <c r="AW84" s="372"/>
      <c r="AX84" s="373">
        <v>0.2425066781780166</v>
      </c>
      <c r="AY84" s="372"/>
      <c r="AZ84" s="373">
        <v>0.27698852999110218</v>
      </c>
      <c r="BA84" s="372"/>
      <c r="BB84" s="373">
        <v>0.31198582430495597</v>
      </c>
      <c r="BC84" s="372"/>
      <c r="BD84" s="373">
        <v>0.3290491567257281</v>
      </c>
      <c r="BE84" s="372"/>
      <c r="BF84" s="373">
        <v>0.32053334052237809</v>
      </c>
      <c r="BG84" s="372"/>
      <c r="BH84" s="373">
        <v>0.33810921660766341</v>
      </c>
      <c r="BI84" s="372"/>
      <c r="BJ84" s="373">
        <v>0.34549401861158507</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0.22466801442150258</v>
      </c>
      <c r="G85" s="372"/>
      <c r="H85" s="370">
        <v>0.452248565520667</v>
      </c>
      <c r="I85" s="372"/>
      <c r="J85" s="370">
        <v>0.58318240566373936</v>
      </c>
      <c r="K85" s="372"/>
      <c r="L85" s="370">
        <v>0.71949592387804251</v>
      </c>
      <c r="M85" s="372"/>
      <c r="N85" s="370">
        <v>0.97083831327214076</v>
      </c>
      <c r="O85" s="372"/>
      <c r="P85" s="370">
        <v>1.1378730416020804</v>
      </c>
      <c r="Q85" s="372"/>
      <c r="R85" s="370">
        <v>1.4875141085504002</v>
      </c>
      <c r="S85" s="372"/>
      <c r="T85" s="370">
        <v>1.3563766899340428</v>
      </c>
      <c r="U85" s="372"/>
      <c r="V85" s="370">
        <v>1.4973349095824966</v>
      </c>
      <c r="W85" s="372"/>
      <c r="X85" s="370">
        <v>1.9047090881440607</v>
      </c>
      <c r="Y85" s="372"/>
      <c r="Z85" s="370">
        <v>2.3869698199051754</v>
      </c>
      <c r="AA85" s="372"/>
      <c r="AB85" s="370">
        <v>1.9430121411048487</v>
      </c>
      <c r="AC85" s="372"/>
      <c r="AD85" s="370">
        <v>1.8124019632760811</v>
      </c>
      <c r="AE85" s="372"/>
      <c r="AF85" s="370">
        <v>1.7091708107208996</v>
      </c>
      <c r="AG85" s="372"/>
      <c r="AH85" s="370">
        <v>1.586222791382357</v>
      </c>
      <c r="AI85" s="372"/>
      <c r="AJ85" s="370">
        <v>1.5195247748809511</v>
      </c>
      <c r="AK85" s="372"/>
      <c r="AL85" s="370">
        <v>1.2559255156351605</v>
      </c>
      <c r="AM85" s="372"/>
      <c r="AN85" s="370">
        <v>1.2479158387494627</v>
      </c>
      <c r="AO85" s="372"/>
      <c r="AP85" s="370">
        <v>0.49856064475086681</v>
      </c>
      <c r="AQ85" s="372"/>
      <c r="AR85" s="370">
        <v>0.52923268452833994</v>
      </c>
      <c r="AS85" s="372"/>
      <c r="AT85" s="370">
        <v>0.6492362204084019</v>
      </c>
      <c r="AU85" s="372"/>
      <c r="AV85" s="370">
        <v>0.7735472556528683</v>
      </c>
      <c r="AW85" s="372"/>
      <c r="AX85" s="370">
        <v>0.79032264648362938</v>
      </c>
      <c r="AY85" s="372"/>
      <c r="AZ85" s="370">
        <v>0.87966245802594378</v>
      </c>
      <c r="BA85" s="372"/>
      <c r="BB85" s="370">
        <v>1.0630725168344655</v>
      </c>
      <c r="BC85" s="372"/>
      <c r="BD85" s="370">
        <v>1.1036348054191998</v>
      </c>
      <c r="BE85" s="372"/>
      <c r="BF85" s="370">
        <v>1.0628710353520088</v>
      </c>
      <c r="BG85" s="372"/>
      <c r="BH85" s="370">
        <v>1.1424279826214465</v>
      </c>
      <c r="BI85" s="372"/>
      <c r="BJ85" s="370">
        <v>1.1242970078736025</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6.0338764491679034E-2</v>
      </c>
      <c r="G86" s="372"/>
      <c r="H86" s="373">
        <v>6.1438720392139892E-2</v>
      </c>
      <c r="I86" s="372"/>
      <c r="J86" s="373">
        <v>0.13731833632187759</v>
      </c>
      <c r="K86" s="372"/>
      <c r="L86" s="373">
        <v>0.11593949174469453</v>
      </c>
      <c r="M86" s="372"/>
      <c r="N86" s="373">
        <v>0.26382224906564633</v>
      </c>
      <c r="O86" s="372"/>
      <c r="P86" s="373">
        <v>0.2707340072763364</v>
      </c>
      <c r="Q86" s="372"/>
      <c r="R86" s="373">
        <v>0.39092410121522769</v>
      </c>
      <c r="S86" s="372"/>
      <c r="T86" s="373">
        <v>0.28899649023608992</v>
      </c>
      <c r="U86" s="372"/>
      <c r="V86" s="373">
        <v>0.3776994891351948</v>
      </c>
      <c r="W86" s="372"/>
      <c r="X86" s="373">
        <v>0.67299902232240472</v>
      </c>
      <c r="Y86" s="372"/>
      <c r="Z86" s="373">
        <v>0.83845123190535431</v>
      </c>
      <c r="AA86" s="372"/>
      <c r="AB86" s="373">
        <v>0.6123984765093009</v>
      </c>
      <c r="AC86" s="372"/>
      <c r="AD86" s="373">
        <v>0.48240631317800614</v>
      </c>
      <c r="AE86" s="372"/>
      <c r="AF86" s="373">
        <v>0.34183027909765168</v>
      </c>
      <c r="AG86" s="372"/>
      <c r="AH86" s="373">
        <v>0.35529677099534485</v>
      </c>
      <c r="AI86" s="372"/>
      <c r="AJ86" s="373">
        <v>0.3469251903374817</v>
      </c>
      <c r="AK86" s="372"/>
      <c r="AL86" s="373">
        <v>0.28509943862042431</v>
      </c>
      <c r="AM86" s="372"/>
      <c r="AN86" s="373">
        <v>0.27313145684189744</v>
      </c>
      <c r="AO86" s="372"/>
      <c r="AP86" s="373">
        <v>0.23522452841404987</v>
      </c>
      <c r="AQ86" s="372"/>
      <c r="AR86" s="373">
        <v>0.23153150841675391</v>
      </c>
      <c r="AS86" s="372"/>
      <c r="AT86" s="373">
        <v>0.28014726489537678</v>
      </c>
      <c r="AU86" s="372"/>
      <c r="AV86" s="373">
        <v>0.31925407785528209</v>
      </c>
      <c r="AW86" s="372"/>
      <c r="AX86" s="373">
        <v>0.30087727144694293</v>
      </c>
      <c r="AY86" s="372"/>
      <c r="AZ86" s="373">
        <v>0.32097038473427714</v>
      </c>
      <c r="BA86" s="372"/>
      <c r="BB86" s="373">
        <v>0.40288897739112828</v>
      </c>
      <c r="BC86" s="372"/>
      <c r="BD86" s="373">
        <v>0.38073084762520149</v>
      </c>
      <c r="BE86" s="372"/>
      <c r="BF86" s="373">
        <v>0.36466709736234415</v>
      </c>
      <c r="BG86" s="372"/>
      <c r="BH86" s="373">
        <v>0.39137322375177996</v>
      </c>
      <c r="BI86" s="372"/>
      <c r="BJ86" s="373">
        <v>0.39898328246393</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6.1696638874813921E-2</v>
      </c>
      <c r="G87" s="372"/>
      <c r="H87" s="373">
        <v>9.5299278200232818E-2</v>
      </c>
      <c r="I87" s="372"/>
      <c r="J87" s="373">
        <v>9.8831321930779412E-2</v>
      </c>
      <c r="K87" s="372"/>
      <c r="L87" s="373">
        <v>0.1488906525464474</v>
      </c>
      <c r="M87" s="372"/>
      <c r="N87" s="373">
        <v>0.2211619312893309</v>
      </c>
      <c r="O87" s="372"/>
      <c r="P87" s="373">
        <v>0.47681637691325246</v>
      </c>
      <c r="Q87" s="372"/>
      <c r="R87" s="373">
        <v>0.63326201918154057</v>
      </c>
      <c r="S87" s="372"/>
      <c r="T87" s="373">
        <v>0.60381211360479892</v>
      </c>
      <c r="U87" s="372"/>
      <c r="V87" s="373">
        <v>0.70270065165461049</v>
      </c>
      <c r="W87" s="372"/>
      <c r="X87" s="373">
        <v>0.67138980553997407</v>
      </c>
      <c r="Y87" s="372"/>
      <c r="Z87" s="373">
        <v>0.8959413696418701</v>
      </c>
      <c r="AA87" s="372"/>
      <c r="AB87" s="373">
        <v>0.81246246098021713</v>
      </c>
      <c r="AC87" s="372"/>
      <c r="AD87" s="373">
        <v>0.83429356468634819</v>
      </c>
      <c r="AE87" s="372"/>
      <c r="AF87" s="373">
        <v>0.76891567923695125</v>
      </c>
      <c r="AG87" s="372"/>
      <c r="AH87" s="373">
        <v>0.38167722369848933</v>
      </c>
      <c r="AI87" s="372"/>
      <c r="AJ87" s="373">
        <v>0.2415362938797346</v>
      </c>
      <c r="AK87" s="372"/>
      <c r="AL87" s="373">
        <v>0.21542683422993253</v>
      </c>
      <c r="AM87" s="372"/>
      <c r="AN87" s="373">
        <v>0.22526352820348844</v>
      </c>
      <c r="AO87" s="372"/>
      <c r="AP87" s="373">
        <v>9.6781227975396997E-2</v>
      </c>
      <c r="AQ87" s="372"/>
      <c r="AR87" s="373">
        <v>0.10563379635355884</v>
      </c>
      <c r="AS87" s="372"/>
      <c r="AT87" s="373">
        <v>0.129198046186914</v>
      </c>
      <c r="AU87" s="372"/>
      <c r="AV87" s="373">
        <v>0.1536756706758044</v>
      </c>
      <c r="AW87" s="372"/>
      <c r="AX87" s="373">
        <v>0.15897674889777061</v>
      </c>
      <c r="AY87" s="372"/>
      <c r="AZ87" s="373">
        <v>0.1820446971365387</v>
      </c>
      <c r="BA87" s="372"/>
      <c r="BB87" s="373">
        <v>0.21257944973742585</v>
      </c>
      <c r="BC87" s="372"/>
      <c r="BD87" s="373">
        <v>0.23031273302045044</v>
      </c>
      <c r="BE87" s="372"/>
      <c r="BF87" s="373">
        <v>0.21119563431574231</v>
      </c>
      <c r="BG87" s="372"/>
      <c r="BH87" s="373">
        <v>0.22338072231098585</v>
      </c>
      <c r="BI87" s="372"/>
      <c r="BJ87" s="373">
        <v>0.21755382705483894</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0.10263261105500962</v>
      </c>
      <c r="G88" s="372"/>
      <c r="H88" s="373">
        <v>0.2955105669282943</v>
      </c>
      <c r="I88" s="372"/>
      <c r="J88" s="373">
        <v>0.34703274741108231</v>
      </c>
      <c r="K88" s="372"/>
      <c r="L88" s="373">
        <v>0.45466577958690058</v>
      </c>
      <c r="M88" s="372"/>
      <c r="N88" s="373">
        <v>0.48585413291716351</v>
      </c>
      <c r="O88" s="372"/>
      <c r="P88" s="373">
        <v>0.39032265741249156</v>
      </c>
      <c r="Q88" s="372"/>
      <c r="R88" s="373">
        <v>0.46332798815363174</v>
      </c>
      <c r="S88" s="372"/>
      <c r="T88" s="373">
        <v>0.46356808609315386</v>
      </c>
      <c r="U88" s="372"/>
      <c r="V88" s="373">
        <v>0.41693476879269148</v>
      </c>
      <c r="W88" s="372"/>
      <c r="X88" s="373">
        <v>0.56032026028168191</v>
      </c>
      <c r="Y88" s="372"/>
      <c r="Z88" s="373">
        <v>0.65257721835795124</v>
      </c>
      <c r="AA88" s="372"/>
      <c r="AB88" s="373">
        <v>0.51815120361533062</v>
      </c>
      <c r="AC88" s="372"/>
      <c r="AD88" s="373">
        <v>0.49570208541172672</v>
      </c>
      <c r="AE88" s="372"/>
      <c r="AF88" s="373">
        <v>0.59842485238629672</v>
      </c>
      <c r="AG88" s="372"/>
      <c r="AH88" s="373">
        <v>0.84924879668852282</v>
      </c>
      <c r="AI88" s="372"/>
      <c r="AJ88" s="373">
        <v>0.93106329066373461</v>
      </c>
      <c r="AK88" s="372"/>
      <c r="AL88" s="373">
        <v>0.75539924278480375</v>
      </c>
      <c r="AM88" s="372"/>
      <c r="AN88" s="373">
        <v>0.74952085370407673</v>
      </c>
      <c r="AO88" s="372"/>
      <c r="AP88" s="373">
        <v>0.16655488836141999</v>
      </c>
      <c r="AQ88" s="372"/>
      <c r="AR88" s="373">
        <v>0.19206737975802723</v>
      </c>
      <c r="AS88" s="372"/>
      <c r="AT88" s="373">
        <v>0.2398909093261111</v>
      </c>
      <c r="AU88" s="372"/>
      <c r="AV88" s="373">
        <v>0.30061750712178181</v>
      </c>
      <c r="AW88" s="372"/>
      <c r="AX88" s="373">
        <v>0.33046862613891581</v>
      </c>
      <c r="AY88" s="372"/>
      <c r="AZ88" s="373">
        <v>0.37664737615512794</v>
      </c>
      <c r="BA88" s="372"/>
      <c r="BB88" s="373">
        <v>0.44760408970591137</v>
      </c>
      <c r="BC88" s="372"/>
      <c r="BD88" s="373">
        <v>0.49259122477354778</v>
      </c>
      <c r="BE88" s="372"/>
      <c r="BF88" s="373">
        <v>0.48700830367392228</v>
      </c>
      <c r="BG88" s="372"/>
      <c r="BH88" s="373">
        <v>0.52767403655868061</v>
      </c>
      <c r="BI88" s="372"/>
      <c r="BJ88" s="373">
        <v>0.50775989835483359</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1.1042616333597169E-4</v>
      </c>
      <c r="G89" s="372"/>
      <c r="H89" s="370">
        <v>1.0995247215719657E-4</v>
      </c>
      <c r="I89" s="372"/>
      <c r="J89" s="370">
        <v>1.1637611319886059E-4</v>
      </c>
      <c r="K89" s="372"/>
      <c r="L89" s="370">
        <v>1.2136012136012136E-4</v>
      </c>
      <c r="M89" s="372"/>
      <c r="N89" s="370">
        <v>1.2854437078714274E-4</v>
      </c>
      <c r="O89" s="372"/>
      <c r="P89" s="370">
        <v>1.3240260198603903E-4</v>
      </c>
      <c r="Q89" s="372"/>
      <c r="R89" s="370">
        <v>1.3599143026275519E-4</v>
      </c>
      <c r="S89" s="372"/>
      <c r="T89" s="370">
        <v>1.3635229484323751E-4</v>
      </c>
      <c r="U89" s="372"/>
      <c r="V89" s="370">
        <v>1.370883623901058E-4</v>
      </c>
      <c r="W89" s="372"/>
      <c r="X89" s="370">
        <v>1.3870723574921584E-4</v>
      </c>
      <c r="Y89" s="372"/>
      <c r="Z89" s="370">
        <v>1.3973910443028855E-4</v>
      </c>
      <c r="AA89" s="372"/>
      <c r="AB89" s="370">
        <v>1.4016949834718987E-4</v>
      </c>
      <c r="AC89" s="372"/>
      <c r="AD89" s="370">
        <v>1.402181512716954E-4</v>
      </c>
      <c r="AE89" s="372"/>
      <c r="AF89" s="370">
        <v>1.3981640945039876E-4</v>
      </c>
      <c r="AG89" s="372"/>
      <c r="AH89" s="370">
        <v>1.3875711870791032E-4</v>
      </c>
      <c r="AI89" s="372"/>
      <c r="AJ89" s="370">
        <v>1.4276757022118955E-4</v>
      </c>
      <c r="AK89" s="372"/>
      <c r="AL89" s="370">
        <v>1.4105664248552797E-4</v>
      </c>
      <c r="AM89" s="372"/>
      <c r="AN89" s="370">
        <v>1.4086519321407015E-4</v>
      </c>
      <c r="AO89" s="372"/>
      <c r="AP89" s="370">
        <v>0</v>
      </c>
      <c r="AQ89" s="372"/>
      <c r="AR89" s="370">
        <v>1.4157209519622286E-4</v>
      </c>
      <c r="AS89" s="372"/>
      <c r="AT89" s="370">
        <v>1.6519293157800548E-4</v>
      </c>
      <c r="AU89" s="372"/>
      <c r="AV89" s="370">
        <v>1.0717890242849529E-4</v>
      </c>
      <c r="AW89" s="372"/>
      <c r="AX89" s="370">
        <v>7.8708309192474608E-5</v>
      </c>
      <c r="AY89" s="372"/>
      <c r="AZ89" s="370">
        <v>3.6132280302662075E-4</v>
      </c>
      <c r="BA89" s="372"/>
      <c r="BB89" s="370">
        <v>4.6998838705406535E-4</v>
      </c>
      <c r="BC89" s="372"/>
      <c r="BD89" s="370">
        <v>4.1034529413977027E-4</v>
      </c>
      <c r="BE89" s="372"/>
      <c r="BF89" s="370">
        <v>3.123021097233119E-4</v>
      </c>
      <c r="BG89" s="372"/>
      <c r="BH89" s="370">
        <v>3.1199076812498761E-4</v>
      </c>
      <c r="BI89" s="372"/>
      <c r="BJ89" s="370">
        <v>3.826462070306164E-5</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6.0963504097542752E-3</v>
      </c>
      <c r="AQ90" s="372"/>
      <c r="AR90" s="370">
        <v>6.5393191421612533E-3</v>
      </c>
      <c r="AS90" s="372"/>
      <c r="AT90" s="370">
        <v>8.3133318208792988E-3</v>
      </c>
      <c r="AU90" s="372"/>
      <c r="AV90" s="370">
        <v>9.0166572798509523E-3</v>
      </c>
      <c r="AW90" s="372"/>
      <c r="AX90" s="370">
        <v>9.1778657197348866E-3</v>
      </c>
      <c r="AY90" s="372"/>
      <c r="AZ90" s="370">
        <v>1.0794866244058295E-2</v>
      </c>
      <c r="BA90" s="372"/>
      <c r="BB90" s="370">
        <v>1.1586505474315341E-2</v>
      </c>
      <c r="BC90" s="372"/>
      <c r="BD90" s="370">
        <v>1.1546913904925673E-2</v>
      </c>
      <c r="BE90" s="372"/>
      <c r="BF90" s="370">
        <v>1.0535067932786885E-2</v>
      </c>
      <c r="BG90" s="372"/>
      <c r="BH90" s="370">
        <v>1.0041116698402032E-2</v>
      </c>
      <c r="BI90" s="372"/>
      <c r="BJ90" s="370">
        <v>1.0156146983074134E-2</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158.23183832059607</v>
      </c>
      <c r="G91" s="393"/>
      <c r="H91" s="386">
        <v>213.81191104755581</v>
      </c>
      <c r="I91" s="393"/>
      <c r="J91" s="386">
        <v>248.18005186393478</v>
      </c>
      <c r="K91" s="393"/>
      <c r="L91" s="386">
        <v>292.9081099956054</v>
      </c>
      <c r="M91" s="393"/>
      <c r="N91" s="386">
        <v>398.01317319614941</v>
      </c>
      <c r="O91" s="393"/>
      <c r="P91" s="386">
        <v>361.24616367528711</v>
      </c>
      <c r="Q91" s="393"/>
      <c r="R91" s="386">
        <v>433.95368818158897</v>
      </c>
      <c r="S91" s="393"/>
      <c r="T91" s="386">
        <v>418.70258691040584</v>
      </c>
      <c r="U91" s="393"/>
      <c r="V91" s="386">
        <v>456.92419329673999</v>
      </c>
      <c r="W91" s="393"/>
      <c r="X91" s="386">
        <v>484.93199290926464</v>
      </c>
      <c r="Y91" s="393"/>
      <c r="Z91" s="386">
        <v>584.57140630082381</v>
      </c>
      <c r="AA91" s="393"/>
      <c r="AB91" s="386">
        <v>526.26579522685392</v>
      </c>
      <c r="AC91" s="393"/>
      <c r="AD91" s="386">
        <v>575.64771902785344</v>
      </c>
      <c r="AE91" s="393"/>
      <c r="AF91" s="386">
        <v>553.63753895813966</v>
      </c>
      <c r="AG91" s="393"/>
      <c r="AH91" s="386">
        <v>510.96131744474297</v>
      </c>
      <c r="AI91" s="393"/>
      <c r="AJ91" s="386">
        <v>577.67621764162902</v>
      </c>
      <c r="AK91" s="393"/>
      <c r="AL91" s="386">
        <v>520.92269707314438</v>
      </c>
      <c r="AM91" s="393"/>
      <c r="AN91" s="386">
        <v>546.96384688067349</v>
      </c>
      <c r="AO91" s="393"/>
      <c r="AP91" s="386">
        <v>640.17407947123741</v>
      </c>
      <c r="AQ91" s="393"/>
      <c r="AR91" s="386">
        <v>470.93693460878751</v>
      </c>
      <c r="AS91" s="393"/>
      <c r="AT91" s="386">
        <v>488.05455305049338</v>
      </c>
      <c r="AU91" s="393"/>
      <c r="AV91" s="386">
        <v>547.1418274486449</v>
      </c>
      <c r="AW91" s="393"/>
      <c r="AX91" s="386">
        <v>475.69817921231618</v>
      </c>
      <c r="AY91" s="393"/>
      <c r="AZ91" s="386">
        <v>444.32678341861742</v>
      </c>
      <c r="BA91" s="393"/>
      <c r="BB91" s="386">
        <v>439.61750080484705</v>
      </c>
      <c r="BC91" s="393"/>
      <c r="BD91" s="386">
        <v>393.92856780833961</v>
      </c>
      <c r="BE91" s="393"/>
      <c r="BF91" s="386">
        <v>439.78628551362033</v>
      </c>
      <c r="BG91" s="393"/>
      <c r="BH91" s="386">
        <v>449.73961303540511</v>
      </c>
      <c r="BI91" s="393"/>
      <c r="BJ91" s="386">
        <v>437.0694925533038</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53.53746172230931</v>
      </c>
      <c r="G92" s="372"/>
      <c r="H92" s="389">
        <v>80.751427649712667</v>
      </c>
      <c r="I92" s="372"/>
      <c r="J92" s="409">
        <v>127.32574279382783</v>
      </c>
      <c r="K92" s="372" t="s">
        <v>562</v>
      </c>
      <c r="L92" s="409">
        <v>174.45860780274592</v>
      </c>
      <c r="M92" s="372" t="s">
        <v>562</v>
      </c>
      <c r="N92" s="409">
        <v>274.27126999794905</v>
      </c>
      <c r="O92" s="372" t="s">
        <v>562</v>
      </c>
      <c r="P92" s="389">
        <v>231.59508246529793</v>
      </c>
      <c r="Q92" s="372"/>
      <c r="R92" s="389">
        <v>284.19849935894939</v>
      </c>
      <c r="S92" s="372"/>
      <c r="T92" s="389">
        <v>275.7964207839463</v>
      </c>
      <c r="U92" s="372"/>
      <c r="V92" s="389">
        <v>295.33362984246338</v>
      </c>
      <c r="W92" s="372"/>
      <c r="X92" s="389">
        <v>289.84677085262967</v>
      </c>
      <c r="Y92" s="372"/>
      <c r="Z92" s="389">
        <v>313.32034582374985</v>
      </c>
      <c r="AA92" s="372"/>
      <c r="AB92" s="389">
        <v>265.58830176760489</v>
      </c>
      <c r="AC92" s="372"/>
      <c r="AD92" s="389">
        <v>286.25772861109397</v>
      </c>
      <c r="AE92" s="372"/>
      <c r="AF92" s="389">
        <v>292.30974317966405</v>
      </c>
      <c r="AG92" s="372"/>
      <c r="AH92" s="389">
        <v>274.81859034819206</v>
      </c>
      <c r="AI92" s="372"/>
      <c r="AJ92" s="389">
        <v>292.45551681794279</v>
      </c>
      <c r="AK92" s="372"/>
      <c r="AL92" s="389">
        <v>252.24834555636716</v>
      </c>
      <c r="AM92" s="372"/>
      <c r="AN92" s="389">
        <v>261.63299536442776</v>
      </c>
      <c r="AO92" s="372"/>
      <c r="AP92" s="409">
        <v>385.28799032537694</v>
      </c>
      <c r="AQ92" s="372" t="s">
        <v>1144</v>
      </c>
      <c r="AR92" s="389">
        <v>320.27938410059761</v>
      </c>
      <c r="AS92" s="372"/>
      <c r="AT92" s="389">
        <v>278.60559265601029</v>
      </c>
      <c r="AU92" s="372"/>
      <c r="AV92" s="389">
        <v>320.25943713537686</v>
      </c>
      <c r="AW92" s="372"/>
      <c r="AX92" s="389">
        <v>270.28544623271222</v>
      </c>
      <c r="AY92" s="372"/>
      <c r="AZ92" s="389">
        <v>285.80095218674523</v>
      </c>
      <c r="BA92" s="372"/>
      <c r="BB92" s="389">
        <v>271.99284937494133</v>
      </c>
      <c r="BC92" s="372"/>
      <c r="BD92" s="389">
        <v>237.10747066715456</v>
      </c>
      <c r="BE92" s="372"/>
      <c r="BF92" s="389">
        <v>240.70654476883846</v>
      </c>
      <c r="BG92" s="372"/>
      <c r="BH92" s="389">
        <v>257.89562769987032</v>
      </c>
      <c r="BI92" s="372"/>
      <c r="BJ92" s="389">
        <v>273.05249711562629</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429">
        <v>84.821142948286749</v>
      </c>
      <c r="G93" s="372"/>
      <c r="H93" s="430">
        <v>109.79510614784316</v>
      </c>
      <c r="I93" s="372"/>
      <c r="J93" s="430">
        <v>95.590175620106947</v>
      </c>
      <c r="K93" s="372"/>
      <c r="L93" s="430">
        <v>94.87628624285945</v>
      </c>
      <c r="M93" s="372"/>
      <c r="N93" s="430">
        <v>97.421756598200389</v>
      </c>
      <c r="O93" s="372"/>
      <c r="P93" s="430">
        <v>107.63562585998915</v>
      </c>
      <c r="Q93" s="372"/>
      <c r="R93" s="430">
        <v>122.02830427263959</v>
      </c>
      <c r="S93" s="372"/>
      <c r="T93" s="430">
        <v>118.62017522645955</v>
      </c>
      <c r="U93" s="372"/>
      <c r="V93" s="430">
        <v>139.42952610427656</v>
      </c>
      <c r="W93" s="372"/>
      <c r="X93" s="430">
        <v>167.32513335663501</v>
      </c>
      <c r="Y93" s="372"/>
      <c r="Z93" s="430">
        <v>244.18800370207398</v>
      </c>
      <c r="AA93" s="372"/>
      <c r="AB93" s="430">
        <v>234.31146860924898</v>
      </c>
      <c r="AC93" s="372"/>
      <c r="AD93" s="430">
        <v>260.03513764175938</v>
      </c>
      <c r="AE93" s="372"/>
      <c r="AF93" s="430">
        <v>228.98411507847558</v>
      </c>
      <c r="AG93" s="372"/>
      <c r="AH93" s="430">
        <v>213.39924969655092</v>
      </c>
      <c r="AI93" s="372"/>
      <c r="AJ93" s="430">
        <v>248.26559407368617</v>
      </c>
      <c r="AK93" s="372"/>
      <c r="AL93" s="430">
        <v>232.21865161677718</v>
      </c>
      <c r="AM93" s="372"/>
      <c r="AN93" s="430">
        <v>247.94185811624575</v>
      </c>
      <c r="AO93" s="372"/>
      <c r="AP93" s="430">
        <v>222.3378051458605</v>
      </c>
      <c r="AQ93" s="372"/>
      <c r="AR93" s="430">
        <v>116.02403675818987</v>
      </c>
      <c r="AS93" s="372"/>
      <c r="AT93" s="430">
        <v>174.2793413444831</v>
      </c>
      <c r="AU93" s="372"/>
      <c r="AV93" s="430">
        <v>191.83498876326809</v>
      </c>
      <c r="AW93" s="372"/>
      <c r="AX93" s="430">
        <v>167.79961882960396</v>
      </c>
      <c r="AY93" s="372"/>
      <c r="AZ93" s="430">
        <v>121.80485088187217</v>
      </c>
      <c r="BA93" s="372"/>
      <c r="BB93" s="430">
        <v>128.42192957990574</v>
      </c>
      <c r="BC93" s="372"/>
      <c r="BD93" s="430">
        <v>123.95297679118499</v>
      </c>
      <c r="BE93" s="372"/>
      <c r="BF93" s="430">
        <v>160.70756669478186</v>
      </c>
      <c r="BG93" s="372"/>
      <c r="BH93" s="430">
        <v>154.70046443553483</v>
      </c>
      <c r="BI93" s="372"/>
      <c r="BJ93" s="389">
        <v>134.83407093767747</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19.873233650000003</v>
      </c>
      <c r="G94" s="394"/>
      <c r="H94" s="392">
        <v>23.26537725</v>
      </c>
      <c r="I94" s="394"/>
      <c r="J94" s="392">
        <v>25.264133449999999</v>
      </c>
      <c r="K94" s="394"/>
      <c r="L94" s="392">
        <v>23.573215950000002</v>
      </c>
      <c r="M94" s="394"/>
      <c r="N94" s="392">
        <v>26.320146600000001</v>
      </c>
      <c r="O94" s="394"/>
      <c r="P94" s="392">
        <v>22.01545535</v>
      </c>
      <c r="Q94" s="394"/>
      <c r="R94" s="392">
        <v>27.726884550000001</v>
      </c>
      <c r="S94" s="394"/>
      <c r="T94" s="392">
        <v>24.285990900000002</v>
      </c>
      <c r="U94" s="394"/>
      <c r="V94" s="392">
        <v>22.161037350000004</v>
      </c>
      <c r="W94" s="394"/>
      <c r="X94" s="392">
        <v>27.760088700000004</v>
      </c>
      <c r="Y94" s="394"/>
      <c r="Z94" s="392">
        <v>27.063056775000003</v>
      </c>
      <c r="AA94" s="394"/>
      <c r="AB94" s="392">
        <v>26.366024850000002</v>
      </c>
      <c r="AC94" s="394"/>
      <c r="AD94" s="392">
        <v>29.354852775000001</v>
      </c>
      <c r="AE94" s="394"/>
      <c r="AF94" s="392">
        <v>32.3436807</v>
      </c>
      <c r="AG94" s="394"/>
      <c r="AH94" s="392">
        <v>22.7434774</v>
      </c>
      <c r="AI94" s="394"/>
      <c r="AJ94" s="392">
        <v>36.955106750000006</v>
      </c>
      <c r="AK94" s="394"/>
      <c r="AL94" s="392">
        <v>36.455699900000006</v>
      </c>
      <c r="AM94" s="394"/>
      <c r="AN94" s="392">
        <v>37.388993400000004</v>
      </c>
      <c r="AO94" s="394"/>
      <c r="AP94" s="392">
        <v>32.548284000000002</v>
      </c>
      <c r="AQ94" s="394"/>
      <c r="AR94" s="392">
        <v>34.633513750000006</v>
      </c>
      <c r="AS94" s="394"/>
      <c r="AT94" s="392">
        <v>35.169619050000009</v>
      </c>
      <c r="AU94" s="394"/>
      <c r="AV94" s="392">
        <v>35.047401550000004</v>
      </c>
      <c r="AW94" s="394"/>
      <c r="AX94" s="392">
        <v>37.613114150000008</v>
      </c>
      <c r="AY94" s="394"/>
      <c r="AZ94" s="392">
        <v>36.720980349999998</v>
      </c>
      <c r="BA94" s="394"/>
      <c r="BB94" s="392">
        <v>39.202721849999989</v>
      </c>
      <c r="BC94" s="394"/>
      <c r="BD94" s="392">
        <v>32.868120350000005</v>
      </c>
      <c r="BE94" s="394"/>
      <c r="BF94" s="392">
        <v>38.372174050000005</v>
      </c>
      <c r="BG94" s="394"/>
      <c r="BH94" s="392">
        <v>37.143520900000006</v>
      </c>
      <c r="BI94" s="394"/>
      <c r="BJ94" s="392">
        <v>29.182924500000002</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33890.285526225831</v>
      </c>
      <c r="G95" s="372"/>
      <c r="H95" s="389">
        <v>34255.040602004323</v>
      </c>
      <c r="I95" s="372"/>
      <c r="J95" s="389">
        <v>36645.892217374036</v>
      </c>
      <c r="K95" s="372"/>
      <c r="L95" s="389">
        <v>31098.407060185811</v>
      </c>
      <c r="M95" s="372"/>
      <c r="N95" s="389">
        <v>29540.259528399347</v>
      </c>
      <c r="O95" s="372"/>
      <c r="P95" s="389">
        <v>29388.789563672955</v>
      </c>
      <c r="Q95" s="372"/>
      <c r="R95" s="389">
        <v>30931.585552065269</v>
      </c>
      <c r="S95" s="372"/>
      <c r="T95" s="389">
        <v>32234.929372082159</v>
      </c>
      <c r="U95" s="372"/>
      <c r="V95" s="389">
        <v>30204.803254929888</v>
      </c>
      <c r="W95" s="372"/>
      <c r="X95" s="389">
        <v>28332.686102145293</v>
      </c>
      <c r="Y95" s="372"/>
      <c r="Z95" s="389">
        <v>28775.206766371783</v>
      </c>
      <c r="AA95" s="372"/>
      <c r="AB95" s="389">
        <v>23907.12258430327</v>
      </c>
      <c r="AC95" s="372"/>
      <c r="AD95" s="389">
        <v>24878.467442212717</v>
      </c>
      <c r="AE95" s="372"/>
      <c r="AF95" s="389">
        <v>23509.679162811775</v>
      </c>
      <c r="AG95" s="372"/>
      <c r="AH95" s="389">
        <v>23071.021197841696</v>
      </c>
      <c r="AI95" s="372"/>
      <c r="AJ95" s="389">
        <v>22571.589740661839</v>
      </c>
      <c r="AK95" s="372"/>
      <c r="AL95" s="389">
        <v>22805.239729760826</v>
      </c>
      <c r="AM95" s="372"/>
      <c r="AN95" s="389">
        <v>24137.66719102603</v>
      </c>
      <c r="AO95" s="372"/>
      <c r="AP95" s="389">
        <v>25317.695313474633</v>
      </c>
      <c r="AQ95" s="372"/>
      <c r="AR95" s="389">
        <v>26914.607068120124</v>
      </c>
      <c r="AS95" s="372"/>
      <c r="AT95" s="389">
        <v>25570.672583876312</v>
      </c>
      <c r="AU95" s="372"/>
      <c r="AV95" s="389">
        <v>27173.122212086069</v>
      </c>
      <c r="AW95" s="372"/>
      <c r="AX95" s="389">
        <v>28608.705381223703</v>
      </c>
      <c r="AY95" s="372"/>
      <c r="AZ95" s="389">
        <v>28977.365250538314</v>
      </c>
      <c r="BA95" s="372"/>
      <c r="BB95" s="389">
        <v>28400.809349567211</v>
      </c>
      <c r="BC95" s="372"/>
      <c r="BD95" s="389">
        <v>25753.635174532999</v>
      </c>
      <c r="BE95" s="372"/>
      <c r="BF95" s="389">
        <v>25437.489143335912</v>
      </c>
      <c r="BG95" s="372"/>
      <c r="BH95" s="389">
        <v>23681.910352996332</v>
      </c>
      <c r="BI95" s="372"/>
      <c r="BJ95" s="389">
        <v>25370.621615267253</v>
      </c>
      <c r="BK95" s="372"/>
      <c r="BL95" s="389"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9"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401" t="s">
        <v>700</v>
      </c>
      <c r="BC96" s="372"/>
      <c r="BD96" s="401" t="s">
        <v>700</v>
      </c>
      <c r="BE96" s="372"/>
      <c r="BF96" s="401" t="s">
        <v>700</v>
      </c>
      <c r="BG96" s="372"/>
      <c r="BH96" s="401" t="s">
        <v>700</v>
      </c>
      <c r="BI96" s="372"/>
      <c r="BJ96" s="401"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372"/>
      <c r="H97" s="373">
        <v>0</v>
      </c>
      <c r="I97" s="372"/>
      <c r="J97" s="373">
        <v>0</v>
      </c>
      <c r="K97" s="372"/>
      <c r="L97" s="373">
        <v>0</v>
      </c>
      <c r="M97" s="372"/>
      <c r="N97" s="373">
        <v>0</v>
      </c>
      <c r="O97" s="372"/>
      <c r="P97" s="373">
        <v>0</v>
      </c>
      <c r="Q97" s="372"/>
      <c r="R97" s="373">
        <v>0</v>
      </c>
      <c r="S97" s="372"/>
      <c r="T97" s="373">
        <v>0</v>
      </c>
      <c r="U97" s="372"/>
      <c r="V97" s="373">
        <v>0</v>
      </c>
      <c r="W97" s="372"/>
      <c r="X97" s="373">
        <v>0</v>
      </c>
      <c r="Y97" s="372"/>
      <c r="Z97" s="373">
        <v>0</v>
      </c>
      <c r="AA97" s="372"/>
      <c r="AB97" s="373">
        <v>0</v>
      </c>
      <c r="AC97" s="372"/>
      <c r="AD97" s="373">
        <v>0</v>
      </c>
      <c r="AE97" s="372"/>
      <c r="AF97" s="373">
        <v>0</v>
      </c>
      <c r="AG97" s="372"/>
      <c r="AH97" s="373">
        <v>0</v>
      </c>
      <c r="AI97" s="372"/>
      <c r="AJ97" s="373">
        <v>0</v>
      </c>
      <c r="AK97" s="372"/>
      <c r="AL97" s="373">
        <v>0</v>
      </c>
      <c r="AM97" s="372"/>
      <c r="AN97" s="373">
        <v>0</v>
      </c>
      <c r="AO97" s="372"/>
      <c r="AP97" s="373">
        <v>0</v>
      </c>
      <c r="AQ97" s="372"/>
      <c r="AR97" s="373">
        <v>0</v>
      </c>
      <c r="AS97" s="372"/>
      <c r="AT97" s="373">
        <v>0</v>
      </c>
      <c r="AU97" s="372"/>
      <c r="AV97" s="373">
        <v>0</v>
      </c>
      <c r="AW97" s="372"/>
      <c r="AX97" s="373">
        <v>0</v>
      </c>
      <c r="AY97" s="372"/>
      <c r="AZ97" s="373">
        <v>0</v>
      </c>
      <c r="BA97" s="372"/>
      <c r="BB97" s="373">
        <v>0</v>
      </c>
      <c r="BC97" s="372"/>
      <c r="BD97" s="373">
        <v>0</v>
      </c>
      <c r="BE97" s="372"/>
      <c r="BF97" s="373">
        <v>0</v>
      </c>
      <c r="BG97" s="372"/>
      <c r="BH97" s="373">
        <v>0</v>
      </c>
      <c r="BI97" s="372"/>
      <c r="BJ97" s="373">
        <v>0</v>
      </c>
      <c r="BK97" s="372"/>
      <c r="BL97" s="373" t="s">
        <v>700</v>
      </c>
      <c r="BM97" s="374"/>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73"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403" t="s">
        <v>700</v>
      </c>
      <c r="BC98" s="372"/>
      <c r="BD98" s="403" t="s">
        <v>700</v>
      </c>
      <c r="BE98" s="372"/>
      <c r="BF98" s="403" t="s">
        <v>700</v>
      </c>
      <c r="BG98" s="372"/>
      <c r="BH98" s="403" t="s">
        <v>700</v>
      </c>
      <c r="BI98" s="372"/>
      <c r="BJ98" s="40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3.7938600000000003E-2</v>
      </c>
      <c r="G99" s="372"/>
      <c r="H99" s="373">
        <v>3.2319000000000001E-2</v>
      </c>
      <c r="I99" s="372"/>
      <c r="J99" s="373">
        <v>1.9250699999999999E-2</v>
      </c>
      <c r="K99" s="372"/>
      <c r="L99" s="373">
        <v>2.6907300000000002E-2</v>
      </c>
      <c r="M99" s="372"/>
      <c r="N99" s="406">
        <v>5.6721000000000002E-3</v>
      </c>
      <c r="O99" s="372" t="s">
        <v>567</v>
      </c>
      <c r="P99" s="406">
        <v>0</v>
      </c>
      <c r="Q99" s="372" t="s">
        <v>567</v>
      </c>
      <c r="R99" s="406">
        <v>1.75686E-2</v>
      </c>
      <c r="S99" s="372" t="s">
        <v>567</v>
      </c>
      <c r="T99" s="373">
        <v>1.8957120000000001E-2</v>
      </c>
      <c r="U99" s="372"/>
      <c r="V99" s="373">
        <v>1.43556E-2</v>
      </c>
      <c r="W99" s="372"/>
      <c r="X99" s="406">
        <v>5.5880369999999988E-3</v>
      </c>
      <c r="Y99" s="372" t="s">
        <v>567</v>
      </c>
      <c r="Z99" s="406">
        <v>4.4666999999999992E-4</v>
      </c>
      <c r="AA99" s="372" t="s">
        <v>567</v>
      </c>
      <c r="AB99" s="406">
        <v>1.9904073000000001E-2</v>
      </c>
      <c r="AC99" s="372" t="s">
        <v>567</v>
      </c>
      <c r="AD99" s="373">
        <v>2.1285936000000002E-2</v>
      </c>
      <c r="AE99" s="372"/>
      <c r="AF99" s="373">
        <v>2.2729602000000002E-2</v>
      </c>
      <c r="AG99" s="372"/>
      <c r="AH99" s="373">
        <v>2.0826266999999999E-2</v>
      </c>
      <c r="AI99" s="372"/>
      <c r="AJ99" s="373">
        <v>2.1945440999999993E-2</v>
      </c>
      <c r="AK99" s="372"/>
      <c r="AL99" s="373">
        <v>1.9112562E-2</v>
      </c>
      <c r="AM99" s="372"/>
      <c r="AN99" s="406">
        <v>6.1179089999999995E-3</v>
      </c>
      <c r="AO99" s="372" t="s">
        <v>567</v>
      </c>
      <c r="AP99" s="373">
        <v>8.5056299999999984E-3</v>
      </c>
      <c r="AQ99" s="372"/>
      <c r="AR99" s="373">
        <v>9.6096000000000011E-3</v>
      </c>
      <c r="AS99" s="372"/>
      <c r="AT99" s="406">
        <v>1.4718684750000002E-2</v>
      </c>
      <c r="AU99" s="372" t="s">
        <v>567</v>
      </c>
      <c r="AV99" s="373">
        <v>1.2613576500000001E-2</v>
      </c>
      <c r="AW99" s="372"/>
      <c r="AX99" s="373">
        <v>1.242746925E-2</v>
      </c>
      <c r="AY99" s="372"/>
      <c r="AZ99" s="373">
        <v>7.3141530000000003E-3</v>
      </c>
      <c r="BA99" s="372"/>
      <c r="BB99" s="373">
        <v>1.0633854E-2</v>
      </c>
      <c r="BC99" s="372"/>
      <c r="BD99" s="373">
        <v>9.9986249999999988E-3</v>
      </c>
      <c r="BE99" s="372"/>
      <c r="BF99" s="373">
        <v>1.1461275E-2</v>
      </c>
      <c r="BG99" s="372"/>
      <c r="BH99" s="373">
        <v>1.1681774999999998E-2</v>
      </c>
      <c r="BI99" s="372"/>
      <c r="BJ99" s="373">
        <v>1.206555E-2</v>
      </c>
      <c r="BK99" s="372"/>
      <c r="BL99" s="373" t="s">
        <v>700</v>
      </c>
      <c r="BM99" s="374"/>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0</v>
      </c>
      <c r="G100" s="372"/>
      <c r="H100" s="373">
        <v>0</v>
      </c>
      <c r="I100" s="372"/>
      <c r="J100" s="373">
        <v>0</v>
      </c>
      <c r="K100" s="372"/>
      <c r="L100" s="373">
        <v>0</v>
      </c>
      <c r="M100" s="372"/>
      <c r="N100" s="373">
        <v>0</v>
      </c>
      <c r="O100" s="372"/>
      <c r="P100" s="373">
        <v>0</v>
      </c>
      <c r="Q100" s="372"/>
      <c r="R100" s="373">
        <v>0</v>
      </c>
      <c r="S100" s="372"/>
      <c r="T100" s="373">
        <v>0</v>
      </c>
      <c r="U100" s="372"/>
      <c r="V100" s="373">
        <v>0</v>
      </c>
      <c r="W100" s="372"/>
      <c r="X100" s="373">
        <v>0</v>
      </c>
      <c r="Y100" s="372"/>
      <c r="Z100" s="373">
        <v>0</v>
      </c>
      <c r="AA100" s="372"/>
      <c r="AB100" s="373">
        <v>0</v>
      </c>
      <c r="AC100" s="372"/>
      <c r="AD100" s="373">
        <v>0</v>
      </c>
      <c r="AE100" s="372"/>
      <c r="AF100" s="373">
        <v>0</v>
      </c>
      <c r="AG100" s="372"/>
      <c r="AH100" s="373">
        <v>0</v>
      </c>
      <c r="AI100" s="372"/>
      <c r="AJ100" s="373">
        <v>0</v>
      </c>
      <c r="AK100" s="372"/>
      <c r="AL100" s="373">
        <v>0</v>
      </c>
      <c r="AM100" s="372"/>
      <c r="AN100" s="373">
        <v>0</v>
      </c>
      <c r="AO100" s="372"/>
      <c r="AP100" s="373">
        <v>0</v>
      </c>
      <c r="AQ100" s="372"/>
      <c r="AR100" s="373">
        <v>0</v>
      </c>
      <c r="AS100" s="372"/>
      <c r="AT100" s="373">
        <v>0</v>
      </c>
      <c r="AU100" s="372"/>
      <c r="AV100" s="373">
        <v>0</v>
      </c>
      <c r="AW100" s="372"/>
      <c r="AX100" s="373">
        <v>0</v>
      </c>
      <c r="AY100" s="372"/>
      <c r="AZ100" s="373">
        <v>0</v>
      </c>
      <c r="BA100" s="372"/>
      <c r="BB100" s="373">
        <v>0</v>
      </c>
      <c r="BC100" s="372"/>
      <c r="BD100" s="373">
        <v>0</v>
      </c>
      <c r="BE100" s="372"/>
      <c r="BF100" s="373">
        <v>0</v>
      </c>
      <c r="BG100" s="372"/>
      <c r="BH100" s="373">
        <v>0</v>
      </c>
      <c r="BI100" s="372"/>
      <c r="BJ100" s="373">
        <v>0</v>
      </c>
      <c r="BK100" s="372"/>
      <c r="BL100" s="373" t="s">
        <v>700</v>
      </c>
      <c r="BM100" s="374"/>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9"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401" t="s">
        <v>700</v>
      </c>
      <c r="BC101" s="372"/>
      <c r="BD101" s="401" t="s">
        <v>700</v>
      </c>
      <c r="BE101" s="372"/>
      <c r="BF101" s="401" t="s">
        <v>700</v>
      </c>
      <c r="BG101" s="372"/>
      <c r="BH101" s="401" t="s">
        <v>700</v>
      </c>
      <c r="BI101" s="372"/>
      <c r="BJ101" s="401"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73"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403" t="s">
        <v>700</v>
      </c>
      <c r="BC102" s="372"/>
      <c r="BD102" s="403" t="s">
        <v>700</v>
      </c>
      <c r="BE102" s="372"/>
      <c r="BF102" s="403" t="s">
        <v>700</v>
      </c>
      <c r="BG102" s="372"/>
      <c r="BH102" s="403" t="s">
        <v>700</v>
      </c>
      <c r="BI102" s="372"/>
      <c r="BJ102" s="40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3.1917682659263556E-5</v>
      </c>
      <c r="G103" s="372"/>
      <c r="H103" s="373">
        <v>3.4133684135476968E-5</v>
      </c>
      <c r="I103" s="372"/>
      <c r="J103" s="373">
        <v>3.562736722306549E-5</v>
      </c>
      <c r="K103" s="372"/>
      <c r="L103" s="373">
        <v>3.7192390398419422E-5</v>
      </c>
      <c r="M103" s="372"/>
      <c r="N103" s="373">
        <v>3.720385576966744E-5</v>
      </c>
      <c r="O103" s="372"/>
      <c r="P103" s="373">
        <v>3.7708969069649401E-5</v>
      </c>
      <c r="Q103" s="372"/>
      <c r="R103" s="373">
        <v>3.8991816719288316E-5</v>
      </c>
      <c r="S103" s="372"/>
      <c r="T103" s="373">
        <v>4.0844748105981281E-5</v>
      </c>
      <c r="U103" s="372"/>
      <c r="V103" s="373">
        <v>4.2778574056479682E-5</v>
      </c>
      <c r="W103" s="372"/>
      <c r="X103" s="373">
        <v>4.4983747126514416E-5</v>
      </c>
      <c r="Y103" s="372"/>
      <c r="Z103" s="373">
        <v>5.4298436642046061E-5</v>
      </c>
      <c r="AA103" s="372"/>
      <c r="AB103" s="406">
        <v>4.9726355433029918E-4</v>
      </c>
      <c r="AC103" s="372" t="s">
        <v>565</v>
      </c>
      <c r="AD103" s="373">
        <v>5.2213649010526321E-4</v>
      </c>
      <c r="AE103" s="372"/>
      <c r="AF103" s="373">
        <v>5.525404639999999E-4</v>
      </c>
      <c r="AG103" s="372"/>
      <c r="AH103" s="373">
        <v>5.0760985137935971E-4</v>
      </c>
      <c r="AI103" s="372"/>
      <c r="AJ103" s="373">
        <v>5.1669832546413059E-4</v>
      </c>
      <c r="AK103" s="372"/>
      <c r="AL103" s="406">
        <v>1.3042455551999998E-3</v>
      </c>
      <c r="AM103" s="372" t="s">
        <v>567</v>
      </c>
      <c r="AN103" s="373">
        <v>1.7317393519999998E-3</v>
      </c>
      <c r="AO103" s="372"/>
      <c r="AP103" s="406">
        <v>5.3597184927999982E-3</v>
      </c>
      <c r="AQ103" s="372" t="s">
        <v>565</v>
      </c>
      <c r="AR103" s="373">
        <v>6.8839177657599995E-3</v>
      </c>
      <c r="AS103" s="372"/>
      <c r="AT103" s="373">
        <v>9.7557276548846505E-3</v>
      </c>
      <c r="AU103" s="372"/>
      <c r="AV103" s="373">
        <v>7.4642700263381359E-3</v>
      </c>
      <c r="AW103" s="372"/>
      <c r="AX103" s="373">
        <v>7.3589246599656917E-3</v>
      </c>
      <c r="AY103" s="372"/>
      <c r="AZ103" s="373">
        <v>4.0117938396664757E-3</v>
      </c>
      <c r="BA103" s="372"/>
      <c r="BB103" s="406">
        <v>6.5700292168909763E-3</v>
      </c>
      <c r="BC103" s="372" t="s">
        <v>567</v>
      </c>
      <c r="BD103" s="373">
        <v>8.4120749999999998E-3</v>
      </c>
      <c r="BE103" s="372"/>
      <c r="BF103" s="373">
        <v>9.1103250000000007E-3</v>
      </c>
      <c r="BG103" s="372"/>
      <c r="BH103" s="373">
        <v>8.2773250000000003E-3</v>
      </c>
      <c r="BI103" s="372"/>
      <c r="BJ103" s="373">
        <v>8.3275203478569166E-3</v>
      </c>
      <c r="BK103" s="372"/>
      <c r="BL103" s="373" t="s">
        <v>700</v>
      </c>
      <c r="BM103" s="374"/>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0</v>
      </c>
      <c r="G104" s="372"/>
      <c r="H104" s="373">
        <v>0</v>
      </c>
      <c r="I104" s="372"/>
      <c r="J104" s="373">
        <v>0</v>
      </c>
      <c r="K104" s="372"/>
      <c r="L104" s="373">
        <v>0</v>
      </c>
      <c r="M104" s="372"/>
      <c r="N104" s="373">
        <v>0</v>
      </c>
      <c r="O104" s="372"/>
      <c r="P104" s="373">
        <v>0</v>
      </c>
      <c r="Q104" s="372"/>
      <c r="R104" s="373">
        <v>0</v>
      </c>
      <c r="S104" s="372"/>
      <c r="T104" s="373">
        <v>0</v>
      </c>
      <c r="U104" s="372"/>
      <c r="V104" s="373">
        <v>0</v>
      </c>
      <c r="W104" s="372"/>
      <c r="X104" s="373">
        <v>0</v>
      </c>
      <c r="Y104" s="372"/>
      <c r="Z104" s="373">
        <v>0</v>
      </c>
      <c r="AA104" s="372"/>
      <c r="AB104" s="373">
        <v>0</v>
      </c>
      <c r="AC104" s="372"/>
      <c r="AD104" s="373">
        <v>0</v>
      </c>
      <c r="AE104" s="372"/>
      <c r="AF104" s="373">
        <v>0</v>
      </c>
      <c r="AG104" s="372"/>
      <c r="AH104" s="373">
        <v>0</v>
      </c>
      <c r="AI104" s="372"/>
      <c r="AJ104" s="373">
        <v>0</v>
      </c>
      <c r="AK104" s="372"/>
      <c r="AL104" s="373">
        <v>0</v>
      </c>
      <c r="AM104" s="372"/>
      <c r="AN104" s="373">
        <v>0</v>
      </c>
      <c r="AO104" s="372"/>
      <c r="AP104" s="373">
        <v>0</v>
      </c>
      <c r="AQ104" s="372"/>
      <c r="AR104" s="373">
        <v>0</v>
      </c>
      <c r="AS104" s="372"/>
      <c r="AT104" s="373">
        <v>0</v>
      </c>
      <c r="AU104" s="372"/>
      <c r="AV104" s="373">
        <v>0</v>
      </c>
      <c r="AW104" s="372"/>
      <c r="AX104" s="373">
        <v>0</v>
      </c>
      <c r="AY104" s="372"/>
      <c r="AZ104" s="373">
        <v>0</v>
      </c>
      <c r="BA104" s="372"/>
      <c r="BB104" s="373">
        <v>0</v>
      </c>
      <c r="BC104" s="372"/>
      <c r="BD104" s="373">
        <v>0</v>
      </c>
      <c r="BE104" s="372"/>
      <c r="BF104" s="373">
        <v>0</v>
      </c>
      <c r="BG104" s="372"/>
      <c r="BH104" s="373">
        <v>0</v>
      </c>
      <c r="BI104" s="372"/>
      <c r="BJ104" s="373">
        <v>0</v>
      </c>
      <c r="BK104" s="372"/>
      <c r="BL104" s="373" t="s">
        <v>700</v>
      </c>
      <c r="BM104" s="374"/>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0.12646200000592853</v>
      </c>
      <c r="G105" s="372"/>
      <c r="H105" s="389">
        <v>0.10772999998339333</v>
      </c>
      <c r="I105" s="372"/>
      <c r="J105" s="389">
        <v>6.4168999990259754E-2</v>
      </c>
      <c r="K105" s="372"/>
      <c r="L105" s="389">
        <v>8.9691000005222399E-2</v>
      </c>
      <c r="M105" s="372"/>
      <c r="N105" s="389">
        <v>1.890700000815641E-2</v>
      </c>
      <c r="O105" s="372"/>
      <c r="P105" s="389">
        <v>2.8753447197513525E-12</v>
      </c>
      <c r="Q105" s="372"/>
      <c r="R105" s="389">
        <v>5.8561999985811977E-2</v>
      </c>
      <c r="S105" s="372"/>
      <c r="T105" s="389">
        <v>6.3190399998728802E-2</v>
      </c>
      <c r="U105" s="372"/>
      <c r="V105" s="389">
        <v>4.7851999996351077E-2</v>
      </c>
      <c r="W105" s="372"/>
      <c r="X105" s="389">
        <v>1.8626790009998083E-2</v>
      </c>
      <c r="Y105" s="372"/>
      <c r="Z105" s="389">
        <v>1.4888999958561433E-3</v>
      </c>
      <c r="AA105" s="372"/>
      <c r="AB105" s="389">
        <v>6.6346909995289194E-2</v>
      </c>
      <c r="AC105" s="372"/>
      <c r="AD105" s="389">
        <v>7.0953119999729891E-2</v>
      </c>
      <c r="AE105" s="372"/>
      <c r="AF105" s="389">
        <v>7.576534000135518E-2</v>
      </c>
      <c r="AG105" s="372"/>
      <c r="AH105" s="389">
        <v>6.9420889998993818E-2</v>
      </c>
      <c r="AI105" s="372"/>
      <c r="AJ105" s="389">
        <v>7.3151469998768537E-2</v>
      </c>
      <c r="AK105" s="372"/>
      <c r="AL105" s="389">
        <v>6.3708539995687638E-2</v>
      </c>
      <c r="AM105" s="372"/>
      <c r="AN105" s="389">
        <v>2.0393030004299057E-2</v>
      </c>
      <c r="AO105" s="372"/>
      <c r="AP105" s="389">
        <v>2.8352100000087803E-2</v>
      </c>
      <c r="AQ105" s="372"/>
      <c r="AR105" s="389">
        <v>3.20320000121063E-2</v>
      </c>
      <c r="AS105" s="372"/>
      <c r="AT105" s="389">
        <v>4.9062282491844585E-2</v>
      </c>
      <c r="AU105" s="372"/>
      <c r="AV105" s="389">
        <v>4.2045255002953766E-2</v>
      </c>
      <c r="AW105" s="372"/>
      <c r="AX105" s="389">
        <v>4.1424897497808033E-2</v>
      </c>
      <c r="AY105" s="372"/>
      <c r="AZ105" s="389">
        <v>2.4380509993964593E-2</v>
      </c>
      <c r="BA105" s="372"/>
      <c r="BB105" s="389">
        <v>3.5446179993605394E-2</v>
      </c>
      <c r="BC105" s="372"/>
      <c r="BD105" s="389">
        <v>3.3328750011564136E-2</v>
      </c>
      <c r="BE105" s="372"/>
      <c r="BF105" s="389">
        <v>3.8204250005328497E-2</v>
      </c>
      <c r="BG105" s="372"/>
      <c r="BH105" s="389">
        <v>3.893925000562104E-2</v>
      </c>
      <c r="BI105" s="372"/>
      <c r="BJ105" s="389">
        <v>4.0218500001574557E-2</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623</v>
      </c>
      <c r="E106" s="585"/>
      <c r="F106" s="369">
        <v>33890.374081543523</v>
      </c>
      <c r="G106" s="372"/>
      <c r="H106" s="370">
        <v>34255.116047138014</v>
      </c>
      <c r="I106" s="372"/>
      <c r="J106" s="370">
        <v>36645.93717130139</v>
      </c>
      <c r="K106" s="372"/>
      <c r="L106" s="370">
        <v>31098.469881078192</v>
      </c>
      <c r="M106" s="372"/>
      <c r="N106" s="370">
        <v>29540.272800503204</v>
      </c>
      <c r="O106" s="372"/>
      <c r="P106" s="370">
        <v>29388.789601381926</v>
      </c>
      <c r="Q106" s="372"/>
      <c r="R106" s="370">
        <v>30931.626584457084</v>
      </c>
      <c r="S106" s="372"/>
      <c r="T106" s="370">
        <v>32234.973646206905</v>
      </c>
      <c r="U106" s="372"/>
      <c r="V106" s="370">
        <v>30204.836794108454</v>
      </c>
      <c r="W106" s="372"/>
      <c r="X106" s="370">
        <v>28332.699185882047</v>
      </c>
      <c r="Y106" s="372"/>
      <c r="Z106" s="370">
        <v>28775.207862900214</v>
      </c>
      <c r="AA106" s="372"/>
      <c r="AB106" s="370">
        <v>23907.169524403827</v>
      </c>
      <c r="AC106" s="372"/>
      <c r="AD106" s="370">
        <v>24878.51763153321</v>
      </c>
      <c r="AE106" s="372"/>
      <c r="AF106" s="370">
        <v>23509.732751090247</v>
      </c>
      <c r="AG106" s="372"/>
      <c r="AH106" s="370">
        <v>23071.070300074545</v>
      </c>
      <c r="AI106" s="372"/>
      <c r="AJ106" s="370">
        <v>22571.641463389162</v>
      </c>
      <c r="AK106" s="372"/>
      <c r="AL106" s="370">
        <v>22805.285629984384</v>
      </c>
      <c r="AM106" s="372"/>
      <c r="AN106" s="370">
        <v>24137.683197886377</v>
      </c>
      <c r="AO106" s="372"/>
      <c r="AP106" s="370">
        <v>25317.720519663126</v>
      </c>
      <c r="AQ106" s="372"/>
      <c r="AR106" s="370">
        <v>26914.63637443789</v>
      </c>
      <c r="AS106" s="372"/>
      <c r="AT106" s="370">
        <v>25570.716683201721</v>
      </c>
      <c r="AU106" s="372"/>
      <c r="AV106" s="370">
        <v>27173.159108034593</v>
      </c>
      <c r="AW106" s="372"/>
      <c r="AX106" s="370">
        <v>28608.741737576613</v>
      </c>
      <c r="AY106" s="372"/>
      <c r="AZ106" s="370">
        <v>28977.386328689157</v>
      </c>
      <c r="BA106" s="372"/>
      <c r="BB106" s="370">
        <v>28400.840731922421</v>
      </c>
      <c r="BC106" s="372"/>
      <c r="BD106" s="370">
        <v>25753.666916732996</v>
      </c>
      <c r="BE106" s="372"/>
      <c r="BF106" s="370">
        <v>25437.524996635919</v>
      </c>
      <c r="BG106" s="372"/>
      <c r="BH106" s="370">
        <v>23681.94588779633</v>
      </c>
      <c r="BI106" s="372"/>
      <c r="BJ106" s="370">
        <v>25370.658095737592</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30">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1600-000000000000}"/>
    <dataValidation type="textLength" allowBlank="1" showInputMessage="1" showErrorMessage="1" prompt="Please select your country in worksheet &quot;Intro&quot; (for all pollutant sheets)" sqref="D1" xr:uid="{00000000-0002-0000-16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16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16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6369"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6370"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6371"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6372"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MODEL11">
    <tabColor indexed="42"/>
  </sheetPr>
  <dimension ref="A1:CT144"/>
  <sheetViews>
    <sheetView showGridLines="0" showOutlineSymbols="0" zoomScale="80" zoomScaleNormal="80" zoomScaleSheetLayoutView="100" workbookViewId="0">
      <pane xSplit="5" ySplit="4" topLeftCell="F77" activePane="bottomRight" state="frozen"/>
      <selection activeCell="BF99" sqref="BF99"/>
      <selection pane="topRight" activeCell="BF99" sqref="BF99"/>
      <selection pane="bottomLeft" activeCell="BF99" sqref="BF99"/>
      <selection pane="bottomRight" activeCell="Z104" sqref="Z104"/>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174</v>
      </c>
      <c r="E2" s="9" t="s">
        <v>343</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325</v>
      </c>
      <c r="B3" s="626" t="s">
        <v>194</v>
      </c>
      <c r="C3" s="627" t="s">
        <v>195</v>
      </c>
      <c r="D3" s="628" t="s">
        <v>346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78569.751001666635</v>
      </c>
      <c r="G5" s="393"/>
      <c r="H5" s="368">
        <v>78143.953330719261</v>
      </c>
      <c r="I5" s="393"/>
      <c r="J5" s="368">
        <v>76884.493810476561</v>
      </c>
      <c r="K5" s="393"/>
      <c r="L5" s="368">
        <v>76077.593112982897</v>
      </c>
      <c r="M5" s="393"/>
      <c r="N5" s="368">
        <v>74599.211309703605</v>
      </c>
      <c r="O5" s="393"/>
      <c r="P5" s="368">
        <v>73498.574918303406</v>
      </c>
      <c r="Q5" s="393"/>
      <c r="R5" s="368">
        <v>75469.510472761045</v>
      </c>
      <c r="S5" s="393"/>
      <c r="T5" s="368">
        <v>76282.44549697818</v>
      </c>
      <c r="U5" s="393"/>
      <c r="V5" s="368">
        <v>73432.196581152195</v>
      </c>
      <c r="W5" s="393"/>
      <c r="X5" s="368">
        <v>74196.364414072552</v>
      </c>
      <c r="Y5" s="393"/>
      <c r="Z5" s="368">
        <v>72621.86992091556</v>
      </c>
      <c r="AA5" s="393"/>
      <c r="AB5" s="368">
        <v>71001.727587204354</v>
      </c>
      <c r="AC5" s="393"/>
      <c r="AD5" s="368">
        <v>63897.818748747268</v>
      </c>
      <c r="AE5" s="393"/>
      <c r="AF5" s="368">
        <v>65549.174131506414</v>
      </c>
      <c r="AG5" s="393"/>
      <c r="AH5" s="368">
        <v>61179.164382099836</v>
      </c>
      <c r="AI5" s="393"/>
      <c r="AJ5" s="368">
        <v>56285.089768926853</v>
      </c>
      <c r="AK5" s="393"/>
      <c r="AL5" s="368">
        <v>57677.452864495106</v>
      </c>
      <c r="AM5" s="393"/>
      <c r="AN5" s="368">
        <v>50205.26544646213</v>
      </c>
      <c r="AO5" s="393"/>
      <c r="AP5" s="368">
        <v>50667.702225374749</v>
      </c>
      <c r="AQ5" s="393"/>
      <c r="AR5" s="368">
        <v>52658.710181402355</v>
      </c>
      <c r="AS5" s="393"/>
      <c r="AT5" s="368">
        <v>56148.630408141427</v>
      </c>
      <c r="AU5" s="393"/>
      <c r="AV5" s="368">
        <v>53316.78418816482</v>
      </c>
      <c r="AW5" s="393"/>
      <c r="AX5" s="368">
        <v>50636.183429480225</v>
      </c>
      <c r="AY5" s="393"/>
      <c r="AZ5" s="368">
        <v>52491.880412454491</v>
      </c>
      <c r="BA5" s="393"/>
      <c r="BB5" s="368">
        <v>48406.018449390409</v>
      </c>
      <c r="BC5" s="393"/>
      <c r="BD5" s="368">
        <v>46138.591055694698</v>
      </c>
      <c r="BE5" s="393"/>
      <c r="BF5" s="368">
        <v>46316.41698865364</v>
      </c>
      <c r="BG5" s="393"/>
      <c r="BH5" s="368">
        <v>43065.053904922795</v>
      </c>
      <c r="BI5" s="393"/>
      <c r="BJ5" s="368">
        <v>43666.4369988572</v>
      </c>
      <c r="BK5" s="393"/>
      <c r="BL5" s="368" t="s">
        <v>700</v>
      </c>
      <c r="BM5" s="397"/>
      <c r="CJ5" s="303" t="s">
        <v>330</v>
      </c>
      <c r="CK5" s="303" t="s">
        <v>710</v>
      </c>
      <c r="CL5" s="303" t="s">
        <v>944</v>
      </c>
      <c r="CM5" s="303" t="s">
        <v>945</v>
      </c>
      <c r="CN5" s="303" t="s">
        <v>946</v>
      </c>
      <c r="CO5" s="303" t="s">
        <v>174</v>
      </c>
      <c r="CP5" s="303" t="s">
        <v>947</v>
      </c>
      <c r="CQ5" s="303" t="s">
        <v>986</v>
      </c>
      <c r="CR5" s="310">
        <v>0</v>
      </c>
      <c r="CS5" s="303" t="s">
        <v>948</v>
      </c>
      <c r="CT5" s="303" t="s">
        <v>949</v>
      </c>
    </row>
    <row r="6" spans="1:98" s="12" customFormat="1" ht="20.149999999999999" customHeight="1">
      <c r="A6" s="33"/>
      <c r="B6" s="199" t="str">
        <f>Parameters!Q5</f>
        <v>A</v>
      </c>
      <c r="C6" s="200"/>
      <c r="D6" s="621" t="str">
        <f>Parameters!S5</f>
        <v>Agriculture, forestry and fishing</v>
      </c>
      <c r="E6" s="622"/>
      <c r="F6" s="369">
        <v>13142.990201290706</v>
      </c>
      <c r="G6" s="372"/>
      <c r="H6" s="370">
        <v>12765.038366113142</v>
      </c>
      <c r="I6" s="372"/>
      <c r="J6" s="370">
        <v>13008.011410575358</v>
      </c>
      <c r="K6" s="372"/>
      <c r="L6" s="370">
        <v>11796.068007606713</v>
      </c>
      <c r="M6" s="372"/>
      <c r="N6" s="370">
        <v>11194.0480147169</v>
      </c>
      <c r="O6" s="372"/>
      <c r="P6" s="370">
        <v>10965.883001950095</v>
      </c>
      <c r="Q6" s="372"/>
      <c r="R6" s="370">
        <v>11345.446326199091</v>
      </c>
      <c r="S6" s="372"/>
      <c r="T6" s="370">
        <v>10974.394695455238</v>
      </c>
      <c r="U6" s="372"/>
      <c r="V6" s="370">
        <v>10516.746005112456</v>
      </c>
      <c r="W6" s="372"/>
      <c r="X6" s="370">
        <v>10031.47092196337</v>
      </c>
      <c r="Y6" s="372"/>
      <c r="Z6" s="370">
        <v>10046.20107619511</v>
      </c>
      <c r="AA6" s="372"/>
      <c r="AB6" s="370">
        <v>9206.5790573653867</v>
      </c>
      <c r="AC6" s="372"/>
      <c r="AD6" s="370">
        <v>9082.9548950286953</v>
      </c>
      <c r="AE6" s="372"/>
      <c r="AF6" s="370">
        <v>8680.6767869454598</v>
      </c>
      <c r="AG6" s="372"/>
      <c r="AH6" s="370">
        <v>8704.4831933463611</v>
      </c>
      <c r="AI6" s="372"/>
      <c r="AJ6" s="370">
        <v>8273.7650469398523</v>
      </c>
      <c r="AK6" s="372"/>
      <c r="AL6" s="370">
        <v>8187.3646200771409</v>
      </c>
      <c r="AM6" s="372"/>
      <c r="AN6" s="370">
        <v>7986.1806378474557</v>
      </c>
      <c r="AO6" s="372"/>
      <c r="AP6" s="370">
        <v>7862.1775546548261</v>
      </c>
      <c r="AQ6" s="372"/>
      <c r="AR6" s="370">
        <v>7996.5774200740507</v>
      </c>
      <c r="AS6" s="372"/>
      <c r="AT6" s="370">
        <v>8024.7842956770428</v>
      </c>
      <c r="AU6" s="372"/>
      <c r="AV6" s="370">
        <v>7849.6980164959705</v>
      </c>
      <c r="AW6" s="372"/>
      <c r="AX6" s="370">
        <v>7891.9869839653857</v>
      </c>
      <c r="AY6" s="372"/>
      <c r="AZ6" s="370">
        <v>7582.9104217701733</v>
      </c>
      <c r="BA6" s="372"/>
      <c r="BB6" s="370">
        <v>7341.7656474062205</v>
      </c>
      <c r="BC6" s="372"/>
      <c r="BD6" s="370">
        <v>6833.4239027544954</v>
      </c>
      <c r="BE6" s="372"/>
      <c r="BF6" s="370">
        <v>6790.6992725276368</v>
      </c>
      <c r="BG6" s="372"/>
      <c r="BH6" s="370">
        <v>6539.2537895854721</v>
      </c>
      <c r="BI6" s="372"/>
      <c r="BJ6" s="370">
        <v>6990.232579824069</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12630.402096271517</v>
      </c>
      <c r="G7" s="372"/>
      <c r="H7" s="373">
        <v>12281.524880599261</v>
      </c>
      <c r="I7" s="372"/>
      <c r="J7" s="373">
        <v>12504.630719015695</v>
      </c>
      <c r="K7" s="372"/>
      <c r="L7" s="373">
        <v>11323.06084168937</v>
      </c>
      <c r="M7" s="372"/>
      <c r="N7" s="373">
        <v>10677.528954840032</v>
      </c>
      <c r="O7" s="372"/>
      <c r="P7" s="373">
        <v>10515.011773662838</v>
      </c>
      <c r="Q7" s="372"/>
      <c r="R7" s="373">
        <v>10945.627354944085</v>
      </c>
      <c r="S7" s="372"/>
      <c r="T7" s="373">
        <v>10562.861218579603</v>
      </c>
      <c r="U7" s="372"/>
      <c r="V7" s="373">
        <v>10081.308851799527</v>
      </c>
      <c r="W7" s="372"/>
      <c r="X7" s="373">
        <v>9532.8521008652733</v>
      </c>
      <c r="Y7" s="372"/>
      <c r="Z7" s="373">
        <v>9475.6729225668005</v>
      </c>
      <c r="AA7" s="372"/>
      <c r="AB7" s="373">
        <v>8711.8184686407167</v>
      </c>
      <c r="AC7" s="372"/>
      <c r="AD7" s="373">
        <v>8584.6060291300309</v>
      </c>
      <c r="AE7" s="372"/>
      <c r="AF7" s="373">
        <v>8151.3929722103421</v>
      </c>
      <c r="AG7" s="372"/>
      <c r="AH7" s="373">
        <v>8195.5381853306735</v>
      </c>
      <c r="AI7" s="372"/>
      <c r="AJ7" s="373">
        <v>7750.1134404385248</v>
      </c>
      <c r="AK7" s="372"/>
      <c r="AL7" s="373">
        <v>7689.5794773253774</v>
      </c>
      <c r="AM7" s="372"/>
      <c r="AN7" s="373">
        <v>7613.4670241906251</v>
      </c>
      <c r="AO7" s="372"/>
      <c r="AP7" s="373">
        <v>7513.7108686831643</v>
      </c>
      <c r="AQ7" s="372"/>
      <c r="AR7" s="373">
        <v>7440.0524564471152</v>
      </c>
      <c r="AS7" s="372"/>
      <c r="AT7" s="373">
        <v>7506.2147105190352</v>
      </c>
      <c r="AU7" s="372"/>
      <c r="AV7" s="373">
        <v>7345.983814722138</v>
      </c>
      <c r="AW7" s="372"/>
      <c r="AX7" s="373">
        <v>7404.9938815091346</v>
      </c>
      <c r="AY7" s="372"/>
      <c r="AZ7" s="373">
        <v>7077.5714181532858</v>
      </c>
      <c r="BA7" s="372"/>
      <c r="BB7" s="373">
        <v>6862.7627835120866</v>
      </c>
      <c r="BC7" s="372"/>
      <c r="BD7" s="373">
        <v>6440.4716534909476</v>
      </c>
      <c r="BE7" s="372"/>
      <c r="BF7" s="373">
        <v>6397.7338931064141</v>
      </c>
      <c r="BG7" s="372"/>
      <c r="BH7" s="373">
        <v>6160.112296826208</v>
      </c>
      <c r="BI7" s="372"/>
      <c r="BJ7" s="373">
        <v>6632.3588838555952</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512.06323255966561</v>
      </c>
      <c r="G8" s="372"/>
      <c r="H8" s="373">
        <v>482.89193208646896</v>
      </c>
      <c r="I8" s="372"/>
      <c r="J8" s="373">
        <v>503.0083359611076</v>
      </c>
      <c r="K8" s="372"/>
      <c r="L8" s="373">
        <v>472.66059469223586</v>
      </c>
      <c r="M8" s="372"/>
      <c r="N8" s="373">
        <v>516.10109925876043</v>
      </c>
      <c r="O8" s="372"/>
      <c r="P8" s="373">
        <v>450.69120258224496</v>
      </c>
      <c r="Q8" s="372"/>
      <c r="R8" s="373">
        <v>399.44314190411836</v>
      </c>
      <c r="S8" s="372"/>
      <c r="T8" s="373">
        <v>411.21307069448528</v>
      </c>
      <c r="U8" s="372"/>
      <c r="V8" s="373">
        <v>435.21273495637945</v>
      </c>
      <c r="W8" s="372"/>
      <c r="X8" s="373">
        <v>498.39056466758592</v>
      </c>
      <c r="Y8" s="372"/>
      <c r="Z8" s="373">
        <v>570.30140941952914</v>
      </c>
      <c r="AA8" s="372"/>
      <c r="AB8" s="373">
        <v>494.39293269480277</v>
      </c>
      <c r="AC8" s="372"/>
      <c r="AD8" s="373">
        <v>497.7970545463013</v>
      </c>
      <c r="AE8" s="372"/>
      <c r="AF8" s="373">
        <v>528.74806873530849</v>
      </c>
      <c r="AG8" s="372"/>
      <c r="AH8" s="373">
        <v>508.75488986295926</v>
      </c>
      <c r="AI8" s="372"/>
      <c r="AJ8" s="373">
        <v>523.53021207450388</v>
      </c>
      <c r="AK8" s="372"/>
      <c r="AL8" s="373">
        <v>497.65387386061951</v>
      </c>
      <c r="AM8" s="372"/>
      <c r="AN8" s="373">
        <v>372.56962151954667</v>
      </c>
      <c r="AO8" s="372"/>
      <c r="AP8" s="373">
        <v>348.33075947644238</v>
      </c>
      <c r="AQ8" s="372"/>
      <c r="AR8" s="373">
        <v>556.32567426617652</v>
      </c>
      <c r="AS8" s="372"/>
      <c r="AT8" s="373">
        <v>518.39140155777352</v>
      </c>
      <c r="AU8" s="372"/>
      <c r="AV8" s="373">
        <v>503.56730602790179</v>
      </c>
      <c r="AW8" s="372"/>
      <c r="AX8" s="373">
        <v>486.84239400342335</v>
      </c>
      <c r="AY8" s="372"/>
      <c r="AZ8" s="373">
        <v>505.17333981171242</v>
      </c>
      <c r="BA8" s="372"/>
      <c r="BB8" s="373">
        <v>478.84765613110346</v>
      </c>
      <c r="BC8" s="372"/>
      <c r="BD8" s="373">
        <v>392.80323057641544</v>
      </c>
      <c r="BE8" s="372"/>
      <c r="BF8" s="373">
        <v>392.80078196110674</v>
      </c>
      <c r="BG8" s="372"/>
      <c r="BH8" s="373">
        <v>378.97878344090105</v>
      </c>
      <c r="BI8" s="372"/>
      <c r="BJ8" s="373">
        <v>357.70660437690299</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0.52487245952452599</v>
      </c>
      <c r="G9" s="372"/>
      <c r="H9" s="373">
        <v>0.62155342741043351</v>
      </c>
      <c r="I9" s="372"/>
      <c r="J9" s="373">
        <v>0.37235559855566996</v>
      </c>
      <c r="K9" s="372"/>
      <c r="L9" s="373">
        <v>0.34657122510651894</v>
      </c>
      <c r="M9" s="372"/>
      <c r="N9" s="373">
        <v>0.41796061810831686</v>
      </c>
      <c r="O9" s="372"/>
      <c r="P9" s="373">
        <v>0.18002570501089649</v>
      </c>
      <c r="Q9" s="372"/>
      <c r="R9" s="373">
        <v>0.3758293508899222</v>
      </c>
      <c r="S9" s="372"/>
      <c r="T9" s="373">
        <v>0.32040618114981451</v>
      </c>
      <c r="U9" s="372"/>
      <c r="V9" s="373">
        <v>0.22441835654944653</v>
      </c>
      <c r="W9" s="372"/>
      <c r="X9" s="373">
        <v>0.22825643050996117</v>
      </c>
      <c r="Y9" s="372"/>
      <c r="Z9" s="373">
        <v>0.22674420877921345</v>
      </c>
      <c r="AA9" s="372"/>
      <c r="AB9" s="373">
        <v>0.36765602986692547</v>
      </c>
      <c r="AC9" s="372"/>
      <c r="AD9" s="373">
        <v>0.55181135236256662</v>
      </c>
      <c r="AE9" s="372"/>
      <c r="AF9" s="373">
        <v>0.53574599980894899</v>
      </c>
      <c r="AG9" s="372"/>
      <c r="AH9" s="373">
        <v>0.19011815272809904</v>
      </c>
      <c r="AI9" s="372"/>
      <c r="AJ9" s="373">
        <v>0.12139442682307761</v>
      </c>
      <c r="AK9" s="372"/>
      <c r="AL9" s="373">
        <v>0.13126889114354159</v>
      </c>
      <c r="AM9" s="372"/>
      <c r="AN9" s="373">
        <v>0.14399213728398882</v>
      </c>
      <c r="AO9" s="372"/>
      <c r="AP9" s="373">
        <v>0.13592649521987013</v>
      </c>
      <c r="AQ9" s="372"/>
      <c r="AR9" s="373">
        <v>0.19928936075807041</v>
      </c>
      <c r="AS9" s="372"/>
      <c r="AT9" s="373">
        <v>0.17818360023386026</v>
      </c>
      <c r="AU9" s="372"/>
      <c r="AV9" s="373">
        <v>0.14689574593147336</v>
      </c>
      <c r="AW9" s="372"/>
      <c r="AX9" s="373">
        <v>0.15070845282753029</v>
      </c>
      <c r="AY9" s="372"/>
      <c r="AZ9" s="373">
        <v>0.16566380517569596</v>
      </c>
      <c r="BA9" s="372"/>
      <c r="BB9" s="373">
        <v>0.15520776303008418</v>
      </c>
      <c r="BC9" s="372"/>
      <c r="BD9" s="373">
        <v>0.14901868713239319</v>
      </c>
      <c r="BE9" s="372"/>
      <c r="BF9" s="373">
        <v>0.16459746011592263</v>
      </c>
      <c r="BG9" s="372"/>
      <c r="BH9" s="373">
        <v>0.16270931836300254</v>
      </c>
      <c r="BI9" s="372"/>
      <c r="BJ9" s="373">
        <v>0.16709159157076478</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6528.7796448825175</v>
      </c>
      <c r="G10" s="372"/>
      <c r="H10" s="370">
        <v>6584.6467543205299</v>
      </c>
      <c r="I10" s="372"/>
      <c r="J10" s="370">
        <v>6410.2794053940406</v>
      </c>
      <c r="K10" s="372"/>
      <c r="L10" s="370">
        <v>6491.7254567082437</v>
      </c>
      <c r="M10" s="372"/>
      <c r="N10" s="370">
        <v>6318.3813412495429</v>
      </c>
      <c r="O10" s="372"/>
      <c r="P10" s="370">
        <v>6030.8734950352591</v>
      </c>
      <c r="Q10" s="372"/>
      <c r="R10" s="370">
        <v>5853.5549743952561</v>
      </c>
      <c r="S10" s="372"/>
      <c r="T10" s="370">
        <v>5704.7115263760779</v>
      </c>
      <c r="U10" s="372"/>
      <c r="V10" s="370">
        <v>5397.0996788860266</v>
      </c>
      <c r="W10" s="372"/>
      <c r="X10" s="370">
        <v>5312.512478188346</v>
      </c>
      <c r="Y10" s="372"/>
      <c r="Z10" s="370">
        <v>4947.9081496091831</v>
      </c>
      <c r="AA10" s="372"/>
      <c r="AB10" s="370">
        <v>4418.3024594326835</v>
      </c>
      <c r="AC10" s="372"/>
      <c r="AD10" s="370">
        <v>4198.8058175269452</v>
      </c>
      <c r="AE10" s="372"/>
      <c r="AF10" s="370">
        <v>4491.9669203386857</v>
      </c>
      <c r="AG10" s="372"/>
      <c r="AH10" s="370">
        <v>4409.1810386549441</v>
      </c>
      <c r="AI10" s="372"/>
      <c r="AJ10" s="370">
        <v>4295.3070617711264</v>
      </c>
      <c r="AK10" s="372"/>
      <c r="AL10" s="370">
        <v>4173.774689030085</v>
      </c>
      <c r="AM10" s="372"/>
      <c r="AN10" s="370">
        <v>4791.6115513737177</v>
      </c>
      <c r="AO10" s="372"/>
      <c r="AP10" s="370">
        <v>4982.747186653658</v>
      </c>
      <c r="AQ10" s="372"/>
      <c r="AR10" s="370">
        <v>3399.4583865285567</v>
      </c>
      <c r="AS10" s="372"/>
      <c r="AT10" s="370">
        <v>3912.4871321005553</v>
      </c>
      <c r="AU10" s="372"/>
      <c r="AV10" s="370">
        <v>3457.6448538284894</v>
      </c>
      <c r="AW10" s="372"/>
      <c r="AX10" s="370">
        <v>3524.6262969278496</v>
      </c>
      <c r="AY10" s="372"/>
      <c r="AZ10" s="370">
        <v>3179.9170146201459</v>
      </c>
      <c r="BA10" s="372"/>
      <c r="BB10" s="370">
        <v>3269.4954990677056</v>
      </c>
      <c r="BC10" s="372"/>
      <c r="BD10" s="370">
        <v>2645.0452030411625</v>
      </c>
      <c r="BE10" s="372"/>
      <c r="BF10" s="370">
        <v>2330.0856063123315</v>
      </c>
      <c r="BG10" s="372"/>
      <c r="BH10" s="370">
        <v>1885.7335855517808</v>
      </c>
      <c r="BI10" s="372"/>
      <c r="BJ10" s="370">
        <v>1481.178857868375</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44438.37030369525</v>
      </c>
      <c r="G11" s="372"/>
      <c r="H11" s="370">
        <v>44271.190235798538</v>
      </c>
      <c r="I11" s="372"/>
      <c r="J11" s="370">
        <v>43304.696060628994</v>
      </c>
      <c r="K11" s="372"/>
      <c r="L11" s="370">
        <v>43461.723067709274</v>
      </c>
      <c r="M11" s="372"/>
      <c r="N11" s="370">
        <v>43127.087653778508</v>
      </c>
      <c r="O11" s="372"/>
      <c r="P11" s="370">
        <v>36097.099673457575</v>
      </c>
      <c r="Q11" s="372"/>
      <c r="R11" s="370">
        <v>36896.888546280752</v>
      </c>
      <c r="S11" s="372"/>
      <c r="T11" s="370">
        <v>38301.317960569657</v>
      </c>
      <c r="U11" s="372"/>
      <c r="V11" s="370">
        <v>36446.78072580367</v>
      </c>
      <c r="W11" s="372"/>
      <c r="X11" s="370">
        <v>37405.957432158604</v>
      </c>
      <c r="Y11" s="372"/>
      <c r="Z11" s="370">
        <v>36868.597633117504</v>
      </c>
      <c r="AA11" s="372"/>
      <c r="AB11" s="370">
        <v>37216.555372580049</v>
      </c>
      <c r="AC11" s="372"/>
      <c r="AD11" s="370">
        <v>31844.15642686197</v>
      </c>
      <c r="AE11" s="372"/>
      <c r="AF11" s="370">
        <v>39513.095279565117</v>
      </c>
      <c r="AG11" s="372"/>
      <c r="AH11" s="370">
        <v>35973.341009748066</v>
      </c>
      <c r="AI11" s="372"/>
      <c r="AJ11" s="370">
        <v>32978.609852423469</v>
      </c>
      <c r="AK11" s="372"/>
      <c r="AL11" s="370">
        <v>36138.292508893617</v>
      </c>
      <c r="AM11" s="372"/>
      <c r="AN11" s="370">
        <v>29294.44001102417</v>
      </c>
      <c r="AO11" s="372"/>
      <c r="AP11" s="370">
        <v>31809.305580559016</v>
      </c>
      <c r="AQ11" s="372"/>
      <c r="AR11" s="370">
        <v>33623.893039251954</v>
      </c>
      <c r="AS11" s="372"/>
      <c r="AT11" s="370">
        <v>36546.710587940754</v>
      </c>
      <c r="AU11" s="372"/>
      <c r="AV11" s="370">
        <v>33962.992426846053</v>
      </c>
      <c r="AW11" s="372"/>
      <c r="AX11" s="370">
        <v>31129.951468694613</v>
      </c>
      <c r="AY11" s="372"/>
      <c r="AZ11" s="370">
        <v>33840.208222707552</v>
      </c>
      <c r="BA11" s="372"/>
      <c r="BB11" s="370">
        <v>29862.364100668823</v>
      </c>
      <c r="BC11" s="372"/>
      <c r="BD11" s="370">
        <v>29171.824944481654</v>
      </c>
      <c r="BE11" s="372"/>
      <c r="BF11" s="370">
        <v>29768.746467204754</v>
      </c>
      <c r="BG11" s="372"/>
      <c r="BH11" s="370">
        <v>27460.193987364546</v>
      </c>
      <c r="BI11" s="372"/>
      <c r="BJ11" s="370">
        <v>27991.317695111953</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2657.096993307282</v>
      </c>
      <c r="G12" s="372"/>
      <c r="H12" s="376">
        <v>3049.6427181659674</v>
      </c>
      <c r="I12" s="372"/>
      <c r="J12" s="376">
        <v>2727.684974026256</v>
      </c>
      <c r="K12" s="372"/>
      <c r="L12" s="376">
        <v>3420.2670992366297</v>
      </c>
      <c r="M12" s="372"/>
      <c r="N12" s="376">
        <v>4069.0591205687233</v>
      </c>
      <c r="O12" s="372"/>
      <c r="P12" s="376">
        <v>3954.8285753631599</v>
      </c>
      <c r="Q12" s="372"/>
      <c r="R12" s="376">
        <v>5353.5110089089703</v>
      </c>
      <c r="S12" s="372"/>
      <c r="T12" s="376">
        <v>4080.4358467229827</v>
      </c>
      <c r="U12" s="372"/>
      <c r="V12" s="376">
        <v>3894.1602272369023</v>
      </c>
      <c r="W12" s="372"/>
      <c r="X12" s="376">
        <v>4337.0749667733235</v>
      </c>
      <c r="Y12" s="372"/>
      <c r="Z12" s="376">
        <v>4822.2129256334956</v>
      </c>
      <c r="AA12" s="372"/>
      <c r="AB12" s="376">
        <v>4947.2905799574601</v>
      </c>
      <c r="AC12" s="372"/>
      <c r="AD12" s="376">
        <v>4803.168470613321</v>
      </c>
      <c r="AE12" s="372"/>
      <c r="AF12" s="376">
        <v>4989.7957642924548</v>
      </c>
      <c r="AG12" s="372"/>
      <c r="AH12" s="376">
        <v>4523.350092343474</v>
      </c>
      <c r="AI12" s="372"/>
      <c r="AJ12" s="376">
        <v>4185.5259717365143</v>
      </c>
      <c r="AK12" s="372"/>
      <c r="AL12" s="376">
        <v>4424.3512308510935</v>
      </c>
      <c r="AM12" s="372"/>
      <c r="AN12" s="376">
        <v>3970.6387125141223</v>
      </c>
      <c r="AO12" s="372"/>
      <c r="AP12" s="376">
        <v>4629.1738903404812</v>
      </c>
      <c r="AQ12" s="372"/>
      <c r="AR12" s="376">
        <v>4877.808122649627</v>
      </c>
      <c r="AS12" s="372"/>
      <c r="AT12" s="376">
        <v>4469.9583625424448</v>
      </c>
      <c r="AU12" s="372"/>
      <c r="AV12" s="376">
        <v>4845.4361334347905</v>
      </c>
      <c r="AW12" s="372"/>
      <c r="AX12" s="376">
        <v>4894.2441672354744</v>
      </c>
      <c r="AY12" s="372"/>
      <c r="AZ12" s="376">
        <v>4550.7239721039568</v>
      </c>
      <c r="BA12" s="372"/>
      <c r="BB12" s="376">
        <v>4697.2440101594575</v>
      </c>
      <c r="BC12" s="372"/>
      <c r="BD12" s="376">
        <v>4518.5163312854966</v>
      </c>
      <c r="BE12" s="372"/>
      <c r="BF12" s="376">
        <v>6591.3557849685367</v>
      </c>
      <c r="BG12" s="372"/>
      <c r="BH12" s="376">
        <v>6287.1382318496153</v>
      </c>
      <c r="BI12" s="372"/>
      <c r="BJ12" s="376">
        <v>5938.9289269527471</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1014.8532532543672</v>
      </c>
      <c r="G13" s="372"/>
      <c r="H13" s="376">
        <v>1110.8630438969737</v>
      </c>
      <c r="I13" s="372"/>
      <c r="J13" s="376">
        <v>987.00708065331514</v>
      </c>
      <c r="K13" s="372"/>
      <c r="L13" s="376">
        <v>943.39518196502377</v>
      </c>
      <c r="M13" s="372"/>
      <c r="N13" s="376">
        <v>185.11095409922939</v>
      </c>
      <c r="O13" s="372"/>
      <c r="P13" s="376">
        <v>1162.054259855453</v>
      </c>
      <c r="Q13" s="372"/>
      <c r="R13" s="376">
        <v>1024.4556182362348</v>
      </c>
      <c r="S13" s="372"/>
      <c r="T13" s="376">
        <v>928.71486765539157</v>
      </c>
      <c r="U13" s="372"/>
      <c r="V13" s="376">
        <v>837.8830141122653</v>
      </c>
      <c r="W13" s="372"/>
      <c r="X13" s="376">
        <v>790.74392654806491</v>
      </c>
      <c r="Y13" s="372"/>
      <c r="Z13" s="376">
        <v>951.09659303207184</v>
      </c>
      <c r="AA13" s="372"/>
      <c r="AB13" s="376">
        <v>611.42243333005808</v>
      </c>
      <c r="AC13" s="372"/>
      <c r="AD13" s="376">
        <v>426.34711169000479</v>
      </c>
      <c r="AE13" s="372"/>
      <c r="AF13" s="376">
        <v>478.686053393679</v>
      </c>
      <c r="AG13" s="372"/>
      <c r="AH13" s="376">
        <v>282.28256569438719</v>
      </c>
      <c r="AI13" s="372"/>
      <c r="AJ13" s="376">
        <v>256.75990164652848</v>
      </c>
      <c r="AK13" s="372"/>
      <c r="AL13" s="376">
        <v>277.03260462913215</v>
      </c>
      <c r="AM13" s="372"/>
      <c r="AN13" s="376">
        <v>281.44790360846349</v>
      </c>
      <c r="AO13" s="372"/>
      <c r="AP13" s="376">
        <v>232.64707716254657</v>
      </c>
      <c r="AQ13" s="372"/>
      <c r="AR13" s="376">
        <v>253.70147710332907</v>
      </c>
      <c r="AS13" s="372"/>
      <c r="AT13" s="376">
        <v>215.00772947855134</v>
      </c>
      <c r="AU13" s="372"/>
      <c r="AV13" s="376">
        <v>493.05905855015317</v>
      </c>
      <c r="AW13" s="372"/>
      <c r="AX13" s="376">
        <v>328.12834232850963</v>
      </c>
      <c r="AY13" s="372"/>
      <c r="AZ13" s="376">
        <v>189.46409101713317</v>
      </c>
      <c r="BA13" s="372"/>
      <c r="BB13" s="376">
        <v>168.13246895850099</v>
      </c>
      <c r="BC13" s="372"/>
      <c r="BD13" s="376">
        <v>131.37021815613724</v>
      </c>
      <c r="BE13" s="372"/>
      <c r="BF13" s="376">
        <v>115.57575464016573</v>
      </c>
      <c r="BG13" s="372"/>
      <c r="BH13" s="376">
        <v>109.82468891476216</v>
      </c>
      <c r="BI13" s="372"/>
      <c r="BJ13" s="376">
        <v>88.333740350449531</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385.4724648025059</v>
      </c>
      <c r="G15" s="372"/>
      <c r="H15" s="373">
        <v>397.76018979959548</v>
      </c>
      <c r="I15" s="372"/>
      <c r="J15" s="373">
        <v>380.43783562518581</v>
      </c>
      <c r="K15" s="372"/>
      <c r="L15" s="373">
        <v>354.40415933759766</v>
      </c>
      <c r="M15" s="372"/>
      <c r="N15" s="373">
        <v>397.66228182084546</v>
      </c>
      <c r="O15" s="372"/>
      <c r="P15" s="373">
        <v>1369.4322935320643</v>
      </c>
      <c r="Q15" s="372"/>
      <c r="R15" s="373">
        <v>1778.3742286180575</v>
      </c>
      <c r="S15" s="372"/>
      <c r="T15" s="373">
        <v>1792.3520567992828</v>
      </c>
      <c r="U15" s="372"/>
      <c r="V15" s="373">
        <v>2000.0160832889585</v>
      </c>
      <c r="W15" s="372"/>
      <c r="X15" s="373">
        <v>2172.4103872246587</v>
      </c>
      <c r="Y15" s="372"/>
      <c r="Z15" s="373">
        <v>2316.0042360293492</v>
      </c>
      <c r="AA15" s="372"/>
      <c r="AB15" s="373">
        <v>2455.4827136036988</v>
      </c>
      <c r="AC15" s="372"/>
      <c r="AD15" s="373">
        <v>2616.1959221548977</v>
      </c>
      <c r="AE15" s="372"/>
      <c r="AF15" s="373">
        <v>1799.4255184541903</v>
      </c>
      <c r="AG15" s="372"/>
      <c r="AH15" s="373">
        <v>1893.7428477495139</v>
      </c>
      <c r="AI15" s="372"/>
      <c r="AJ15" s="373">
        <v>1796.6973714272985</v>
      </c>
      <c r="AK15" s="372"/>
      <c r="AL15" s="373">
        <v>2013.1891699761875</v>
      </c>
      <c r="AM15" s="372"/>
      <c r="AN15" s="373">
        <v>2009.8575456125252</v>
      </c>
      <c r="AO15" s="372"/>
      <c r="AP15" s="373">
        <v>1594.4255469085942</v>
      </c>
      <c r="AQ15" s="372"/>
      <c r="AR15" s="373">
        <v>1714.0363308495837</v>
      </c>
      <c r="AS15" s="372"/>
      <c r="AT15" s="373">
        <v>1728.8674726912193</v>
      </c>
      <c r="AU15" s="372"/>
      <c r="AV15" s="373">
        <v>645.72817346777526</v>
      </c>
      <c r="AW15" s="372"/>
      <c r="AX15" s="406">
        <v>2133.291079121484</v>
      </c>
      <c r="AY15" s="372" t="s">
        <v>358</v>
      </c>
      <c r="AZ15" s="373">
        <v>2633.1012819979433</v>
      </c>
      <c r="BA15" s="372"/>
      <c r="BB15" s="373">
        <v>2598.9526371639981</v>
      </c>
      <c r="BC15" s="372"/>
      <c r="BD15" s="373">
        <v>2100.5479978890694</v>
      </c>
      <c r="BE15" s="372"/>
      <c r="BF15" s="373">
        <v>2189.4780391783388</v>
      </c>
      <c r="BG15" s="372"/>
      <c r="BH15" s="373">
        <v>2044.414165698322</v>
      </c>
      <c r="BI15" s="372"/>
      <c r="BJ15" s="373">
        <v>2191.4942026764024</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226.80838459511347</v>
      </c>
      <c r="G16" s="372"/>
      <c r="H16" s="373">
        <v>190.89796169968574</v>
      </c>
      <c r="I16" s="372"/>
      <c r="J16" s="373">
        <v>236.31527092799166</v>
      </c>
      <c r="K16" s="372"/>
      <c r="L16" s="373">
        <v>230.12342566693144</v>
      </c>
      <c r="M16" s="372"/>
      <c r="N16" s="373">
        <v>96.49704393337592</v>
      </c>
      <c r="O16" s="372"/>
      <c r="P16" s="373">
        <v>372.74441525162536</v>
      </c>
      <c r="Q16" s="372"/>
      <c r="R16" s="373">
        <v>413.73000158583386</v>
      </c>
      <c r="S16" s="372"/>
      <c r="T16" s="373">
        <v>378.74346482620933</v>
      </c>
      <c r="U16" s="372"/>
      <c r="V16" s="373">
        <v>345.4333270347127</v>
      </c>
      <c r="W16" s="372"/>
      <c r="X16" s="373">
        <v>297.23798325530618</v>
      </c>
      <c r="Y16" s="372"/>
      <c r="Z16" s="373">
        <v>269.68352357481399</v>
      </c>
      <c r="AA16" s="372"/>
      <c r="AB16" s="373">
        <v>256.9871713514292</v>
      </c>
      <c r="AC16" s="372"/>
      <c r="AD16" s="373">
        <v>185.94474785749983</v>
      </c>
      <c r="AE16" s="372"/>
      <c r="AF16" s="373">
        <v>216.80003815295186</v>
      </c>
      <c r="AG16" s="372"/>
      <c r="AH16" s="373">
        <v>216.08309299744116</v>
      </c>
      <c r="AI16" s="372"/>
      <c r="AJ16" s="373">
        <v>1130.5617443619744</v>
      </c>
      <c r="AK16" s="372"/>
      <c r="AL16" s="373">
        <v>1076.2069310483314</v>
      </c>
      <c r="AM16" s="372"/>
      <c r="AN16" s="373">
        <v>1282.5026345926549</v>
      </c>
      <c r="AO16" s="372"/>
      <c r="AP16" s="373">
        <v>1804.332797036056</v>
      </c>
      <c r="AQ16" s="372"/>
      <c r="AR16" s="373">
        <v>1914.0891085522753</v>
      </c>
      <c r="AS16" s="372"/>
      <c r="AT16" s="373">
        <v>2104.0643562158189</v>
      </c>
      <c r="AU16" s="372"/>
      <c r="AV16" s="373">
        <v>1655.4105400083754</v>
      </c>
      <c r="AW16" s="372"/>
      <c r="AX16" s="373">
        <v>1322.3680385450014</v>
      </c>
      <c r="AY16" s="372"/>
      <c r="AZ16" s="373">
        <v>1539.5322747133139</v>
      </c>
      <c r="BA16" s="372"/>
      <c r="BB16" s="373">
        <v>1371.858979843015</v>
      </c>
      <c r="BC16" s="372"/>
      <c r="BD16" s="373">
        <v>1188.9970747727884</v>
      </c>
      <c r="BE16" s="372"/>
      <c r="BF16" s="373">
        <v>1044.9666656129612</v>
      </c>
      <c r="BG16" s="372"/>
      <c r="BH16" s="373">
        <v>1293.1834344830208</v>
      </c>
      <c r="BI16" s="372"/>
      <c r="BJ16" s="373">
        <v>1149.9899191962622</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1253.7386558203229</v>
      </c>
      <c r="G17" s="372"/>
      <c r="H17" s="373">
        <v>1232.3074651016823</v>
      </c>
      <c r="I17" s="372"/>
      <c r="J17" s="373">
        <v>1072.9716610158125</v>
      </c>
      <c r="K17" s="372"/>
      <c r="L17" s="373">
        <v>978.08283538929572</v>
      </c>
      <c r="M17" s="372"/>
      <c r="N17" s="373">
        <v>1056.9812274460458</v>
      </c>
      <c r="O17" s="372"/>
      <c r="P17" s="373">
        <v>890.03945483584403</v>
      </c>
      <c r="Q17" s="372"/>
      <c r="R17" s="373">
        <v>844.76902121248395</v>
      </c>
      <c r="S17" s="372"/>
      <c r="T17" s="373">
        <v>747.35917313768721</v>
      </c>
      <c r="U17" s="372"/>
      <c r="V17" s="373">
        <v>704.74532001209059</v>
      </c>
      <c r="W17" s="372"/>
      <c r="X17" s="373">
        <v>663.17722860488266</v>
      </c>
      <c r="Y17" s="372"/>
      <c r="Z17" s="373">
        <v>743.75273901416131</v>
      </c>
      <c r="AA17" s="372"/>
      <c r="AB17" s="373">
        <v>741.29829367971206</v>
      </c>
      <c r="AC17" s="372"/>
      <c r="AD17" s="373">
        <v>514.95219484434813</v>
      </c>
      <c r="AE17" s="372"/>
      <c r="AF17" s="373">
        <v>407.82555025871284</v>
      </c>
      <c r="AG17" s="372"/>
      <c r="AH17" s="373">
        <v>341.41858833640856</v>
      </c>
      <c r="AI17" s="372"/>
      <c r="AJ17" s="373">
        <v>248.78037433088411</v>
      </c>
      <c r="AK17" s="372"/>
      <c r="AL17" s="373">
        <v>262.43929384156303</v>
      </c>
      <c r="AM17" s="372"/>
      <c r="AN17" s="373">
        <v>258.10421064749158</v>
      </c>
      <c r="AO17" s="372"/>
      <c r="AP17" s="373">
        <v>164.71509235307971</v>
      </c>
      <c r="AQ17" s="372"/>
      <c r="AR17" s="373">
        <v>163.19200472016178</v>
      </c>
      <c r="AS17" s="372"/>
      <c r="AT17" s="373">
        <v>170.57212641297033</v>
      </c>
      <c r="AU17" s="372"/>
      <c r="AV17" s="373">
        <v>146.66550765241934</v>
      </c>
      <c r="AW17" s="372"/>
      <c r="AX17" s="373">
        <v>170.75808183603758</v>
      </c>
      <c r="AY17" s="372"/>
      <c r="AZ17" s="373">
        <v>136.75843173286</v>
      </c>
      <c r="BA17" s="372"/>
      <c r="BB17" s="373">
        <v>97.46823518197624</v>
      </c>
      <c r="BC17" s="372"/>
      <c r="BD17" s="373">
        <v>170.55807148380688</v>
      </c>
      <c r="BE17" s="372"/>
      <c r="BF17" s="373">
        <v>10.737129927148178</v>
      </c>
      <c r="BG17" s="372"/>
      <c r="BH17" s="373">
        <v>12.180395018057769</v>
      </c>
      <c r="BI17" s="372"/>
      <c r="BJ17" s="373">
        <v>11.36174089082567</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2606.2907402114688</v>
      </c>
      <c r="G18" s="372"/>
      <c r="H18" s="376">
        <v>2607.716151357366</v>
      </c>
      <c r="I18" s="372"/>
      <c r="J18" s="376">
        <v>2633.5964072205693</v>
      </c>
      <c r="K18" s="372"/>
      <c r="L18" s="376">
        <v>2670.9504929097111</v>
      </c>
      <c r="M18" s="372"/>
      <c r="N18" s="376">
        <v>2621.7873704164485</v>
      </c>
      <c r="O18" s="372"/>
      <c r="P18" s="376">
        <v>3224.4395859537881</v>
      </c>
      <c r="Q18" s="372"/>
      <c r="R18" s="376">
        <v>3179.1425087697548</v>
      </c>
      <c r="S18" s="372"/>
      <c r="T18" s="376">
        <v>3049.5016972806252</v>
      </c>
      <c r="U18" s="372"/>
      <c r="V18" s="376">
        <v>2626.7493186129486</v>
      </c>
      <c r="W18" s="372"/>
      <c r="X18" s="376">
        <v>3204.9314299915</v>
      </c>
      <c r="Y18" s="372"/>
      <c r="Z18" s="376">
        <v>2175.4376165563626</v>
      </c>
      <c r="AA18" s="372"/>
      <c r="AB18" s="376">
        <v>3083.4398276865131</v>
      </c>
      <c r="AC18" s="372"/>
      <c r="AD18" s="376">
        <v>2991.4010382902306</v>
      </c>
      <c r="AE18" s="372"/>
      <c r="AF18" s="376">
        <v>2161.6583135493806</v>
      </c>
      <c r="AG18" s="372"/>
      <c r="AH18" s="376">
        <v>2093.8176489635293</v>
      </c>
      <c r="AI18" s="372"/>
      <c r="AJ18" s="376">
        <v>2009.0036638993536</v>
      </c>
      <c r="AK18" s="372"/>
      <c r="AL18" s="376">
        <v>1820.2639964905927</v>
      </c>
      <c r="AM18" s="372"/>
      <c r="AN18" s="376">
        <v>1801.3192520008183</v>
      </c>
      <c r="AO18" s="372"/>
      <c r="AP18" s="376">
        <v>1954.3427331058388</v>
      </c>
      <c r="AQ18" s="372"/>
      <c r="AR18" s="376">
        <v>1893.2423233824131</v>
      </c>
      <c r="AS18" s="372"/>
      <c r="AT18" s="376">
        <v>2159.257507225062</v>
      </c>
      <c r="AU18" s="372"/>
      <c r="AV18" s="376">
        <v>2070.7008927829347</v>
      </c>
      <c r="AW18" s="372"/>
      <c r="AX18" s="376">
        <v>1651.1960665073996</v>
      </c>
      <c r="AY18" s="372"/>
      <c r="AZ18" s="376">
        <v>1869.5194133237021</v>
      </c>
      <c r="BA18" s="372"/>
      <c r="BB18" s="376">
        <v>1635.4009833194859</v>
      </c>
      <c r="BC18" s="372"/>
      <c r="BD18" s="376">
        <v>1790.5164739826462</v>
      </c>
      <c r="BE18" s="372"/>
      <c r="BF18" s="376">
        <v>1626.0752877964067</v>
      </c>
      <c r="BG18" s="372"/>
      <c r="BH18" s="376">
        <v>1524.0061943640287</v>
      </c>
      <c r="BI18" s="372"/>
      <c r="BJ18" s="376">
        <v>1442.6069717814212</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6619.7254216903339</v>
      </c>
      <c r="G19" s="372"/>
      <c r="H19" s="376">
        <v>6553.7302844126689</v>
      </c>
      <c r="I19" s="372"/>
      <c r="J19" s="376">
        <v>6395.1471123847614</v>
      </c>
      <c r="K19" s="372"/>
      <c r="L19" s="376">
        <v>6289.0757054841797</v>
      </c>
      <c r="M19" s="372"/>
      <c r="N19" s="376">
        <v>6071.2567879963854</v>
      </c>
      <c r="O19" s="372"/>
      <c r="P19" s="376">
        <v>6533.49573060696</v>
      </c>
      <c r="Q19" s="372"/>
      <c r="R19" s="376">
        <v>6682.3143446244394</v>
      </c>
      <c r="S19" s="372"/>
      <c r="T19" s="376">
        <v>6181.5609992936043</v>
      </c>
      <c r="U19" s="372"/>
      <c r="V19" s="376">
        <v>5729.9185912571929</v>
      </c>
      <c r="W19" s="372"/>
      <c r="X19" s="376">
        <v>3815.0657551668937</v>
      </c>
      <c r="Y19" s="372"/>
      <c r="Z19" s="376">
        <v>3406.4419006932071</v>
      </c>
      <c r="AA19" s="372"/>
      <c r="AB19" s="376">
        <v>2288.7834185111883</v>
      </c>
      <c r="AC19" s="372"/>
      <c r="AD19" s="376">
        <v>2345.9522404516424</v>
      </c>
      <c r="AE19" s="372"/>
      <c r="AF19" s="376">
        <v>3057.4061588593104</v>
      </c>
      <c r="AG19" s="372"/>
      <c r="AH19" s="376">
        <v>2316.089917456597</v>
      </c>
      <c r="AI19" s="372"/>
      <c r="AJ19" s="376">
        <v>2070.2334947327995</v>
      </c>
      <c r="AK19" s="372"/>
      <c r="AL19" s="376">
        <v>2293.8987647307795</v>
      </c>
      <c r="AM19" s="372"/>
      <c r="AN19" s="376">
        <v>1948.8292873352966</v>
      </c>
      <c r="AO19" s="372"/>
      <c r="AP19" s="376">
        <v>2252.394848155649</v>
      </c>
      <c r="AQ19" s="372"/>
      <c r="AR19" s="376">
        <v>2027.8104530293324</v>
      </c>
      <c r="AS19" s="372"/>
      <c r="AT19" s="376">
        <v>2299.9599672312943</v>
      </c>
      <c r="AU19" s="372"/>
      <c r="AV19" s="376">
        <v>2092.293589793609</v>
      </c>
      <c r="AW19" s="372"/>
      <c r="AX19" s="376">
        <v>2168.3075279216641</v>
      </c>
      <c r="AY19" s="372"/>
      <c r="AZ19" s="376">
        <v>2171.2762852835936</v>
      </c>
      <c r="BA19" s="372"/>
      <c r="BB19" s="376">
        <v>2005.9813921815319</v>
      </c>
      <c r="BC19" s="372"/>
      <c r="BD19" s="376">
        <v>2146.1290711800511</v>
      </c>
      <c r="BE19" s="372"/>
      <c r="BF19" s="376">
        <v>2324.451987023514</v>
      </c>
      <c r="BG19" s="372"/>
      <c r="BH19" s="376">
        <v>2149.4353150438405</v>
      </c>
      <c r="BI19" s="372"/>
      <c r="BJ19" s="376">
        <v>1817.5957539698811</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527.95831773288319</v>
      </c>
      <c r="G20" s="372"/>
      <c r="H20" s="376">
        <v>459.66517375599341</v>
      </c>
      <c r="I20" s="372"/>
      <c r="J20" s="376">
        <v>433.08302117922193</v>
      </c>
      <c r="K20" s="372"/>
      <c r="L20" s="376">
        <v>318.24116092306224</v>
      </c>
      <c r="M20" s="372"/>
      <c r="N20" s="376">
        <v>386.90705896034933</v>
      </c>
      <c r="O20" s="372"/>
      <c r="P20" s="376">
        <v>289.19261793969838</v>
      </c>
      <c r="Q20" s="372"/>
      <c r="R20" s="376">
        <v>293.36978671898123</v>
      </c>
      <c r="S20" s="372"/>
      <c r="T20" s="376">
        <v>232.57791064324317</v>
      </c>
      <c r="U20" s="372"/>
      <c r="V20" s="376">
        <v>166.82084036502286</v>
      </c>
      <c r="W20" s="372"/>
      <c r="X20" s="376">
        <v>113.31620609324639</v>
      </c>
      <c r="Y20" s="372"/>
      <c r="Z20" s="376">
        <v>165.60557514119441</v>
      </c>
      <c r="AA20" s="372"/>
      <c r="AB20" s="376">
        <v>112.46838777133559</v>
      </c>
      <c r="AC20" s="372"/>
      <c r="AD20" s="376">
        <v>57.964175624414189</v>
      </c>
      <c r="AE20" s="372"/>
      <c r="AF20" s="376">
        <v>69.382466116089063</v>
      </c>
      <c r="AG20" s="372"/>
      <c r="AH20" s="376">
        <v>53.881172665109951</v>
      </c>
      <c r="AI20" s="372"/>
      <c r="AJ20" s="376">
        <v>44.520315903810499</v>
      </c>
      <c r="AK20" s="372"/>
      <c r="AL20" s="376">
        <v>35.873302552988626</v>
      </c>
      <c r="AM20" s="372"/>
      <c r="AN20" s="376">
        <v>9.5641878888931906</v>
      </c>
      <c r="AO20" s="372"/>
      <c r="AP20" s="376">
        <v>13.574177124984079</v>
      </c>
      <c r="AQ20" s="372"/>
      <c r="AR20" s="376">
        <v>15.311904226800594</v>
      </c>
      <c r="AS20" s="372"/>
      <c r="AT20" s="376">
        <v>12.420934953876333</v>
      </c>
      <c r="AU20" s="372"/>
      <c r="AV20" s="376">
        <v>15.210737481113298</v>
      </c>
      <c r="AW20" s="372"/>
      <c r="AX20" s="376">
        <v>12.4010152185982</v>
      </c>
      <c r="AY20" s="372"/>
      <c r="AZ20" s="376">
        <v>13.114403432441083</v>
      </c>
      <c r="BA20" s="372"/>
      <c r="BB20" s="376">
        <v>12.028710981068032</v>
      </c>
      <c r="BC20" s="372"/>
      <c r="BD20" s="376">
        <v>6.2295381228589521</v>
      </c>
      <c r="BE20" s="372"/>
      <c r="BF20" s="376">
        <v>5.4907186381872322</v>
      </c>
      <c r="BG20" s="372"/>
      <c r="BH20" s="376">
        <v>5.0262593570522709</v>
      </c>
      <c r="BI20" s="372"/>
      <c r="BJ20" s="376">
        <v>3.3200511671247264</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2148.1887917023378</v>
      </c>
      <c r="G22" s="372"/>
      <c r="H22" s="380">
        <v>2026.2118394512818</v>
      </c>
      <c r="I22" s="372"/>
      <c r="J22" s="373">
        <v>2121.5954881792027</v>
      </c>
      <c r="K22" s="372"/>
      <c r="L22" s="373">
        <v>2086.113397867301</v>
      </c>
      <c r="M22" s="372"/>
      <c r="N22" s="373">
        <v>2542.2557297013814</v>
      </c>
      <c r="O22" s="372"/>
      <c r="P22" s="373">
        <v>1570.212731437882</v>
      </c>
      <c r="Q22" s="372"/>
      <c r="R22" s="373">
        <v>1544.7229094816919</v>
      </c>
      <c r="S22" s="372"/>
      <c r="T22" s="373">
        <v>1662.8532824951992</v>
      </c>
      <c r="U22" s="372"/>
      <c r="V22" s="373">
        <v>1731.8849724544721</v>
      </c>
      <c r="W22" s="372"/>
      <c r="X22" s="373">
        <v>1650.3233645258347</v>
      </c>
      <c r="Y22" s="372"/>
      <c r="Z22" s="373">
        <v>2132.2510326782581</v>
      </c>
      <c r="AA22" s="372"/>
      <c r="AB22" s="373">
        <v>1448.2761027591814</v>
      </c>
      <c r="AC22" s="372"/>
      <c r="AD22" s="373">
        <v>872.02518846577095</v>
      </c>
      <c r="AE22" s="372"/>
      <c r="AF22" s="373">
        <v>1342.363029927868</v>
      </c>
      <c r="AG22" s="372"/>
      <c r="AH22" s="373">
        <v>969.14442118624106</v>
      </c>
      <c r="AI22" s="372"/>
      <c r="AJ22" s="373">
        <v>844.91907004104371</v>
      </c>
      <c r="AK22" s="372"/>
      <c r="AL22" s="373">
        <v>732.7399043003328</v>
      </c>
      <c r="AM22" s="372"/>
      <c r="AN22" s="373">
        <v>884.24078382272796</v>
      </c>
      <c r="AO22" s="372"/>
      <c r="AP22" s="373">
        <v>708.23594237574923</v>
      </c>
      <c r="AQ22" s="372"/>
      <c r="AR22" s="373">
        <v>768.95581509104272</v>
      </c>
      <c r="AS22" s="372"/>
      <c r="AT22" s="373">
        <v>971.99928176449953</v>
      </c>
      <c r="AU22" s="372"/>
      <c r="AV22" s="373">
        <v>1050.7766678344763</v>
      </c>
      <c r="AW22" s="372"/>
      <c r="AX22" s="373">
        <v>891.17374534479029</v>
      </c>
      <c r="AY22" s="372"/>
      <c r="AZ22" s="373">
        <v>973.33010174240781</v>
      </c>
      <c r="BA22" s="372"/>
      <c r="BB22" s="373">
        <v>831.302718102727</v>
      </c>
      <c r="BC22" s="372"/>
      <c r="BD22" s="373">
        <v>944.94681086223761</v>
      </c>
      <c r="BE22" s="372"/>
      <c r="BF22" s="373">
        <v>480.93071145004785</v>
      </c>
      <c r="BG22" s="372"/>
      <c r="BH22" s="373">
        <v>450.15540449065321</v>
      </c>
      <c r="BI22" s="372"/>
      <c r="BJ22" s="373">
        <v>406.44158609066693</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347.91232730387145</v>
      </c>
      <c r="G23" s="372"/>
      <c r="H23" s="380">
        <v>317.60106433297483</v>
      </c>
      <c r="I23" s="372"/>
      <c r="J23" s="373">
        <v>327.91502033378225</v>
      </c>
      <c r="K23" s="372"/>
      <c r="L23" s="373">
        <v>330.05025827581494</v>
      </c>
      <c r="M23" s="372"/>
      <c r="N23" s="373">
        <v>340.00280935142752</v>
      </c>
      <c r="O23" s="372"/>
      <c r="P23" s="373">
        <v>239.6770164431191</v>
      </c>
      <c r="Q23" s="372"/>
      <c r="R23" s="373">
        <v>283.59783259409858</v>
      </c>
      <c r="S23" s="372"/>
      <c r="T23" s="373">
        <v>351.5000349496994</v>
      </c>
      <c r="U23" s="372"/>
      <c r="V23" s="373">
        <v>370.40177370854633</v>
      </c>
      <c r="W23" s="372"/>
      <c r="X23" s="373">
        <v>425.78749956055481</v>
      </c>
      <c r="Y23" s="372"/>
      <c r="Z23" s="373">
        <v>310.72989365792688</v>
      </c>
      <c r="AA23" s="372"/>
      <c r="AB23" s="373">
        <v>304.56135959630677</v>
      </c>
      <c r="AC23" s="372"/>
      <c r="AD23" s="373">
        <v>359.72597480173215</v>
      </c>
      <c r="AE23" s="372"/>
      <c r="AF23" s="373">
        <v>397.01175424760083</v>
      </c>
      <c r="AG23" s="372"/>
      <c r="AH23" s="373">
        <v>216.41678503411538</v>
      </c>
      <c r="AI23" s="372"/>
      <c r="AJ23" s="373">
        <v>293.3985464035519</v>
      </c>
      <c r="AK23" s="372"/>
      <c r="AL23" s="373">
        <v>370.2991824824116</v>
      </c>
      <c r="AM23" s="372"/>
      <c r="AN23" s="373">
        <v>322.8936487242068</v>
      </c>
      <c r="AO23" s="372"/>
      <c r="AP23" s="373">
        <v>291.60596920882591</v>
      </c>
      <c r="AQ23" s="372"/>
      <c r="AR23" s="373">
        <v>347.00721507740769</v>
      </c>
      <c r="AS23" s="372"/>
      <c r="AT23" s="373">
        <v>378.05919027129306</v>
      </c>
      <c r="AU23" s="372"/>
      <c r="AV23" s="373">
        <v>428.39953796727337</v>
      </c>
      <c r="AW23" s="372"/>
      <c r="AX23" s="373">
        <v>455.57441037465838</v>
      </c>
      <c r="AY23" s="372"/>
      <c r="AZ23" s="373">
        <v>469.37484397425288</v>
      </c>
      <c r="BA23" s="372"/>
      <c r="BB23" s="373">
        <v>439.65172660211755</v>
      </c>
      <c r="BC23" s="372"/>
      <c r="BD23" s="373">
        <v>568.3399433642586</v>
      </c>
      <c r="BE23" s="372"/>
      <c r="BF23" s="373">
        <v>707.01162398442239</v>
      </c>
      <c r="BG23" s="372"/>
      <c r="BH23" s="373">
        <v>720.5293495308332</v>
      </c>
      <c r="BI23" s="372"/>
      <c r="BJ23" s="373">
        <v>673.90330134235114</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2158.9299456212561</v>
      </c>
      <c r="G25" s="372"/>
      <c r="H25" s="380">
        <v>2172.6976350573646</v>
      </c>
      <c r="I25" s="372"/>
      <c r="J25" s="373">
        <v>2147.6116378177567</v>
      </c>
      <c r="K25" s="372"/>
      <c r="L25" s="373">
        <v>2034.0151479071299</v>
      </c>
      <c r="M25" s="372"/>
      <c r="N25" s="373">
        <v>2131.1308020653578</v>
      </c>
      <c r="O25" s="372"/>
      <c r="P25" s="373">
        <v>2380.1644370448857</v>
      </c>
      <c r="Q25" s="372"/>
      <c r="R25" s="373">
        <v>1320.2541219230541</v>
      </c>
      <c r="S25" s="372"/>
      <c r="T25" s="373">
        <v>1685.0913565725882</v>
      </c>
      <c r="U25" s="372"/>
      <c r="V25" s="373">
        <v>2023.2685279204877</v>
      </c>
      <c r="W25" s="372"/>
      <c r="X25" s="373">
        <v>2156.3852507587635</v>
      </c>
      <c r="Y25" s="372"/>
      <c r="Z25" s="373">
        <v>2046.6777606122632</v>
      </c>
      <c r="AA25" s="372"/>
      <c r="AB25" s="373">
        <v>1331.66548847124</v>
      </c>
      <c r="AC25" s="372"/>
      <c r="AD25" s="373">
        <v>1405.0998742286567</v>
      </c>
      <c r="AE25" s="372"/>
      <c r="AF25" s="373">
        <v>1462.5495007712791</v>
      </c>
      <c r="AG25" s="372"/>
      <c r="AH25" s="373">
        <v>1371.0097656184641</v>
      </c>
      <c r="AI25" s="372"/>
      <c r="AJ25" s="373">
        <v>1442.1412884901508</v>
      </c>
      <c r="AK25" s="372"/>
      <c r="AL25" s="373">
        <v>1353.0840287264282</v>
      </c>
      <c r="AM25" s="372"/>
      <c r="AN25" s="373">
        <v>1230.8797042676656</v>
      </c>
      <c r="AO25" s="372"/>
      <c r="AP25" s="373">
        <v>1194.9897388901345</v>
      </c>
      <c r="AQ25" s="372"/>
      <c r="AR25" s="373">
        <v>1365.9638950751898</v>
      </c>
      <c r="AS25" s="372"/>
      <c r="AT25" s="373">
        <v>1419.3765847497236</v>
      </c>
      <c r="AU25" s="372"/>
      <c r="AV25" s="373">
        <v>1511.076802392962</v>
      </c>
      <c r="AW25" s="372"/>
      <c r="AX25" s="373">
        <v>1423.6524366162844</v>
      </c>
      <c r="AY25" s="372"/>
      <c r="AZ25" s="373">
        <v>1378.0101704282545</v>
      </c>
      <c r="BA25" s="372"/>
      <c r="BB25" s="373">
        <v>1123.6909548870233</v>
      </c>
      <c r="BC25" s="372"/>
      <c r="BD25" s="373">
        <v>1174.4034144786392</v>
      </c>
      <c r="BE25" s="372"/>
      <c r="BF25" s="406">
        <v>2401.8802257782431</v>
      </c>
      <c r="BG25" s="372" t="s">
        <v>358</v>
      </c>
      <c r="BH25" s="373">
        <v>1901.9605843477973</v>
      </c>
      <c r="BI25" s="372"/>
      <c r="BJ25" s="373">
        <v>2247.8284448544873</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2448.4477835844727</v>
      </c>
      <c r="G26" s="372"/>
      <c r="H26" s="373">
        <v>2720.1836397119282</v>
      </c>
      <c r="I26" s="372"/>
      <c r="J26" s="373">
        <v>2925.7331925166368</v>
      </c>
      <c r="K26" s="372"/>
      <c r="L26" s="373">
        <v>2703.7778424170342</v>
      </c>
      <c r="M26" s="372"/>
      <c r="N26" s="373">
        <v>2706.1838212233602</v>
      </c>
      <c r="O26" s="372"/>
      <c r="P26" s="373">
        <v>1173.1806354502348</v>
      </c>
      <c r="Q26" s="372"/>
      <c r="R26" s="373">
        <v>1374.85894443188</v>
      </c>
      <c r="S26" s="372"/>
      <c r="T26" s="373">
        <v>1456.7924368261085</v>
      </c>
      <c r="U26" s="372"/>
      <c r="V26" s="373">
        <v>1907.3479553576635</v>
      </c>
      <c r="W26" s="372"/>
      <c r="X26" s="373">
        <v>2062.7255686005328</v>
      </c>
      <c r="Y26" s="372"/>
      <c r="Z26" s="373">
        <v>1634.5516350162152</v>
      </c>
      <c r="AA26" s="372"/>
      <c r="AB26" s="373">
        <v>1679.0084225196056</v>
      </c>
      <c r="AC26" s="372"/>
      <c r="AD26" s="373">
        <v>1752.0679694734615</v>
      </c>
      <c r="AE26" s="372"/>
      <c r="AF26" s="406">
        <v>4067.623599682624</v>
      </c>
      <c r="AG26" s="372" t="s">
        <v>358</v>
      </c>
      <c r="AH26" s="373">
        <v>2647.6442471275222</v>
      </c>
      <c r="AI26" s="372"/>
      <c r="AJ26" s="373">
        <v>2149.2538008988899</v>
      </c>
      <c r="AK26" s="372"/>
      <c r="AL26" s="373">
        <v>2167.7122226203473</v>
      </c>
      <c r="AM26" s="372"/>
      <c r="AN26" s="373">
        <v>1874.8405834792488</v>
      </c>
      <c r="AO26" s="372"/>
      <c r="AP26" s="373">
        <v>1872.0098350028127</v>
      </c>
      <c r="AQ26" s="372"/>
      <c r="AR26" s="373">
        <v>2254.3304693112186</v>
      </c>
      <c r="AS26" s="372"/>
      <c r="AT26" s="373">
        <v>2520.5012631286281</v>
      </c>
      <c r="AU26" s="372"/>
      <c r="AV26" s="373">
        <v>2642.3252888647303</v>
      </c>
      <c r="AW26" s="372"/>
      <c r="AX26" s="373">
        <v>3201.732680205228</v>
      </c>
      <c r="AY26" s="372"/>
      <c r="AZ26" s="373">
        <v>2492.2788224623005</v>
      </c>
      <c r="BA26" s="372"/>
      <c r="BB26" s="373">
        <v>1842.6652948638657</v>
      </c>
      <c r="BC26" s="372"/>
      <c r="BD26" s="373">
        <v>2081.7554832784876</v>
      </c>
      <c r="BE26" s="372"/>
      <c r="BF26" s="373">
        <v>2289.5471492817469</v>
      </c>
      <c r="BG26" s="372"/>
      <c r="BH26" s="373">
        <v>1840.5437802457195</v>
      </c>
      <c r="BI26" s="372"/>
      <c r="BJ26" s="373">
        <v>2034.1657972910973</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1687.605672648712</v>
      </c>
      <c r="G27" s="372"/>
      <c r="H27" s="376">
        <v>2003.0381777768839</v>
      </c>
      <c r="I27" s="372"/>
      <c r="J27" s="376">
        <v>1869.0244072917194</v>
      </c>
      <c r="K27" s="372"/>
      <c r="L27" s="376">
        <v>1761.8954876486316</v>
      </c>
      <c r="M27" s="372"/>
      <c r="N27" s="376">
        <v>151.84191820389333</v>
      </c>
      <c r="O27" s="372"/>
      <c r="P27" s="410">
        <v>1963.3443841819135</v>
      </c>
      <c r="Q27" s="372" t="s">
        <v>367</v>
      </c>
      <c r="R27" s="376">
        <v>1369.6152287014129</v>
      </c>
      <c r="S27" s="372"/>
      <c r="T27" s="376">
        <v>1731.2826828844557</v>
      </c>
      <c r="U27" s="372"/>
      <c r="V27" s="376">
        <v>1656.8811771004243</v>
      </c>
      <c r="W27" s="372"/>
      <c r="X27" s="376">
        <v>1405.8416465257765</v>
      </c>
      <c r="Y27" s="372"/>
      <c r="Z27" s="376">
        <v>1702.0947393811612</v>
      </c>
      <c r="AA27" s="372"/>
      <c r="AB27" s="376">
        <v>2337.9885333223961</v>
      </c>
      <c r="AC27" s="372"/>
      <c r="AD27" s="376">
        <v>1760.231147303326</v>
      </c>
      <c r="AE27" s="372"/>
      <c r="AF27" s="376">
        <v>1784.1829088863221</v>
      </c>
      <c r="AG27" s="372"/>
      <c r="AH27" s="376">
        <v>1410.003513372857</v>
      </c>
      <c r="AI27" s="372"/>
      <c r="AJ27" s="376">
        <v>1260.6250355843117</v>
      </c>
      <c r="AK27" s="372"/>
      <c r="AL27" s="376">
        <v>2217.5915909505025</v>
      </c>
      <c r="AM27" s="372"/>
      <c r="AN27" s="376">
        <v>815.55141134178768</v>
      </c>
      <c r="AO27" s="372"/>
      <c r="AP27" s="376">
        <v>1028.0624166757027</v>
      </c>
      <c r="AQ27" s="372"/>
      <c r="AR27" s="376">
        <v>903.62150420745536</v>
      </c>
      <c r="AS27" s="372"/>
      <c r="AT27" s="376">
        <v>1008.8412496973183</v>
      </c>
      <c r="AU27" s="372"/>
      <c r="AV27" s="376">
        <v>808.10945185864443</v>
      </c>
      <c r="AW27" s="372"/>
      <c r="AX27" s="376">
        <v>428.02687279878506</v>
      </c>
      <c r="AY27" s="372"/>
      <c r="AZ27" s="376">
        <v>743.91625992822071</v>
      </c>
      <c r="BA27" s="372"/>
      <c r="BB27" s="376">
        <v>671.32401216347148</v>
      </c>
      <c r="BC27" s="372"/>
      <c r="BD27" s="376">
        <v>469.77658135629838</v>
      </c>
      <c r="BE27" s="372"/>
      <c r="BF27" s="376">
        <v>81.159246695841873</v>
      </c>
      <c r="BG27" s="372"/>
      <c r="BH27" s="376">
        <v>67.442702510687482</v>
      </c>
      <c r="BI27" s="372"/>
      <c r="BJ27" s="376">
        <v>80.979267173990038</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1303.238582508312</v>
      </c>
      <c r="G28" s="372"/>
      <c r="H28" s="376">
        <v>1811.6330514607121</v>
      </c>
      <c r="I28" s="372"/>
      <c r="J28" s="376">
        <v>1375.4521857965672</v>
      </c>
      <c r="K28" s="372"/>
      <c r="L28" s="376">
        <v>1300.9750878240998</v>
      </c>
      <c r="M28" s="372"/>
      <c r="N28" s="376">
        <v>1101.6973565565868</v>
      </c>
      <c r="O28" s="372"/>
      <c r="P28" s="376">
        <v>1067.4565712577451</v>
      </c>
      <c r="Q28" s="372"/>
      <c r="R28" s="376">
        <v>1041.1723342163305</v>
      </c>
      <c r="S28" s="372"/>
      <c r="T28" s="376">
        <v>1197.9828446428335</v>
      </c>
      <c r="U28" s="372"/>
      <c r="V28" s="376">
        <v>1388.6189248962078</v>
      </c>
      <c r="W28" s="372"/>
      <c r="X28" s="410">
        <v>2623.3341493206322</v>
      </c>
      <c r="Y28" s="372" t="s">
        <v>358</v>
      </c>
      <c r="Z28" s="376">
        <v>1879.1662606339587</v>
      </c>
      <c r="AA28" s="372"/>
      <c r="AB28" s="376">
        <v>2119.9309309074611</v>
      </c>
      <c r="AC28" s="372"/>
      <c r="AD28" s="376">
        <v>1112.7841269283083</v>
      </c>
      <c r="AE28" s="372"/>
      <c r="AF28" s="376">
        <v>882.47731095870142</v>
      </c>
      <c r="AG28" s="372"/>
      <c r="AH28" s="410">
        <v>2125.6380162058149</v>
      </c>
      <c r="AI28" s="372" t="s">
        <v>369</v>
      </c>
      <c r="AJ28" s="376">
        <v>1117.7696066814756</v>
      </c>
      <c r="AK28" s="372"/>
      <c r="AL28" s="376">
        <v>727.15653397074391</v>
      </c>
      <c r="AM28" s="372"/>
      <c r="AN28" s="376">
        <v>594.93955028590688</v>
      </c>
      <c r="AO28" s="372"/>
      <c r="AP28" s="376">
        <v>522.52094250021912</v>
      </c>
      <c r="AQ28" s="372"/>
      <c r="AR28" s="376">
        <v>537.50261479985204</v>
      </c>
      <c r="AS28" s="372"/>
      <c r="AT28" s="376">
        <v>783.93244643720936</v>
      </c>
      <c r="AU28" s="372"/>
      <c r="AV28" s="376">
        <v>701.11771277194316</v>
      </c>
      <c r="AW28" s="372"/>
      <c r="AX28" s="376">
        <v>487.45570133109942</v>
      </c>
      <c r="AY28" s="372"/>
      <c r="AZ28" s="376">
        <v>745.35426404164184</v>
      </c>
      <c r="BA28" s="372"/>
      <c r="BB28" s="376">
        <v>784.87536623685844</v>
      </c>
      <c r="BC28" s="372"/>
      <c r="BD28" s="376">
        <v>538.56620439530275</v>
      </c>
      <c r="BE28" s="372"/>
      <c r="BF28" s="410">
        <v>1821.3478506298432</v>
      </c>
      <c r="BG28" s="372" t="s">
        <v>369</v>
      </c>
      <c r="BH28" s="376">
        <v>1914.429358023378</v>
      </c>
      <c r="BI28" s="372"/>
      <c r="BJ28" s="376">
        <v>2139.0933966692492</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9122.4654549841125</v>
      </c>
      <c r="G29" s="372"/>
      <c r="H29" s="376">
        <v>7632.805926422946</v>
      </c>
      <c r="I29" s="372"/>
      <c r="J29" s="376">
        <v>8189.5640574841018</v>
      </c>
      <c r="K29" s="372"/>
      <c r="L29" s="376">
        <v>7226.2482324612383</v>
      </c>
      <c r="M29" s="372"/>
      <c r="N29" s="376">
        <v>7700.7676520520354</v>
      </c>
      <c r="O29" s="372"/>
      <c r="P29" s="376">
        <v>4892.7124961469199</v>
      </c>
      <c r="Q29" s="372"/>
      <c r="R29" s="376">
        <v>4731.9768638240748</v>
      </c>
      <c r="S29" s="372"/>
      <c r="T29" s="376">
        <v>5629.3598844821154</v>
      </c>
      <c r="U29" s="372"/>
      <c r="V29" s="376">
        <v>5399.137951767545</v>
      </c>
      <c r="W29" s="372"/>
      <c r="X29" s="376">
        <v>4969.879772682234</v>
      </c>
      <c r="Y29" s="372"/>
      <c r="Z29" s="376">
        <v>5133.6510011263072</v>
      </c>
      <c r="AA29" s="372"/>
      <c r="AB29" s="376">
        <v>5617.8941400385229</v>
      </c>
      <c r="AC29" s="372"/>
      <c r="AD29" s="376">
        <v>4447.1519262551483</v>
      </c>
      <c r="AE29" s="372"/>
      <c r="AF29" s="376">
        <v>5592.8339448784536</v>
      </c>
      <c r="AG29" s="372"/>
      <c r="AH29" s="376">
        <v>3630.1660422241621</v>
      </c>
      <c r="AI29" s="372"/>
      <c r="AJ29" s="376">
        <v>3526.6323830729366</v>
      </c>
      <c r="AK29" s="372"/>
      <c r="AL29" s="376">
        <v>6322.1585475848206</v>
      </c>
      <c r="AM29" s="372"/>
      <c r="AN29" s="376">
        <v>3293.0142832707998</v>
      </c>
      <c r="AO29" s="372"/>
      <c r="AP29" s="376">
        <v>3731.3007377072818</v>
      </c>
      <c r="AQ29" s="372"/>
      <c r="AR29" s="376">
        <v>3847.8630997718269</v>
      </c>
      <c r="AS29" s="372"/>
      <c r="AT29" s="376">
        <v>4339.4549308149035</v>
      </c>
      <c r="AU29" s="372"/>
      <c r="AV29" s="376">
        <v>3553.6967812755402</v>
      </c>
      <c r="AW29" s="372"/>
      <c r="AX29" s="376">
        <v>2555.4157020620119</v>
      </c>
      <c r="AY29" s="372"/>
      <c r="AZ29" s="376">
        <v>3809.1992101959772</v>
      </c>
      <c r="BA29" s="372"/>
      <c r="BB29" s="376">
        <v>3059.8447690970124</v>
      </c>
      <c r="BC29" s="372"/>
      <c r="BD29" s="376">
        <v>2352.8157478700437</v>
      </c>
      <c r="BE29" s="372"/>
      <c r="BF29" s="376">
        <v>1207.371297090915</v>
      </c>
      <c r="BG29" s="372"/>
      <c r="BH29" s="376">
        <v>928.26523824648689</v>
      </c>
      <c r="BI29" s="372"/>
      <c r="BJ29" s="376">
        <v>1124.1085694318467</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2031.9182688432181</v>
      </c>
      <c r="G31" s="372"/>
      <c r="H31" s="373">
        <v>3001.8740127035203</v>
      </c>
      <c r="I31" s="372"/>
      <c r="J31" s="373">
        <v>2718.333043324938</v>
      </c>
      <c r="K31" s="372"/>
      <c r="L31" s="406">
        <v>5253.1912746348853</v>
      </c>
      <c r="M31" s="372" t="s">
        <v>368</v>
      </c>
      <c r="N31" s="373">
        <v>8788.0811616611063</v>
      </c>
      <c r="O31" s="372"/>
      <c r="P31" s="373">
        <v>2845.6124161068824</v>
      </c>
      <c r="Q31" s="372"/>
      <c r="R31" s="373">
        <v>2991.685509315761</v>
      </c>
      <c r="S31" s="372"/>
      <c r="T31" s="373">
        <v>4334.8920993733354</v>
      </c>
      <c r="U31" s="372"/>
      <c r="V31" s="373">
        <v>2805.1135423896089</v>
      </c>
      <c r="W31" s="372"/>
      <c r="X31" s="373">
        <v>3770.5095568492284</v>
      </c>
      <c r="Y31" s="372"/>
      <c r="Z31" s="373">
        <v>3779.7768957404874</v>
      </c>
      <c r="AA31" s="372"/>
      <c r="AB31" s="373">
        <v>4569.2673816298266</v>
      </c>
      <c r="AC31" s="372"/>
      <c r="AD31" s="373">
        <v>3547.5874327244996</v>
      </c>
      <c r="AE31" s="372"/>
      <c r="AF31" s="406">
        <v>6481.5236326682125</v>
      </c>
      <c r="AG31" s="372" t="s">
        <v>368</v>
      </c>
      <c r="AH31" s="373">
        <v>7997.5192543859021</v>
      </c>
      <c r="AI31" s="372"/>
      <c r="AJ31" s="373">
        <v>7748.8487155897865</v>
      </c>
      <c r="AK31" s="372"/>
      <c r="AL31" s="373">
        <v>6988.0298071715679</v>
      </c>
      <c r="AM31" s="372"/>
      <c r="AN31" s="373">
        <v>6787.9497561279868</v>
      </c>
      <c r="AO31" s="372"/>
      <c r="AP31" s="373">
        <v>7628.6713178655527</v>
      </c>
      <c r="AQ31" s="372"/>
      <c r="AR31" s="373">
        <v>8160.9489954678766</v>
      </c>
      <c r="AS31" s="372"/>
      <c r="AT31" s="373">
        <v>9274.7233220995404</v>
      </c>
      <c r="AU31" s="372"/>
      <c r="AV31" s="373">
        <v>8324.9127874173373</v>
      </c>
      <c r="AW31" s="372"/>
      <c r="AX31" s="373">
        <v>7327.6736448081037</v>
      </c>
      <c r="AY31" s="372"/>
      <c r="AZ31" s="373">
        <v>7599.036980644285</v>
      </c>
      <c r="BA31" s="372"/>
      <c r="BB31" s="373">
        <v>6132.7765896933051</v>
      </c>
      <c r="BC31" s="372"/>
      <c r="BD31" s="373">
        <v>6579.5117440663025</v>
      </c>
      <c r="BE31" s="372"/>
      <c r="BF31" s="373">
        <v>5630.7062970508759</v>
      </c>
      <c r="BG31" s="372"/>
      <c r="BH31" s="373">
        <v>5033.3260080970585</v>
      </c>
      <c r="BI31" s="372"/>
      <c r="BJ31" s="373">
        <v>5493.1359200723446</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6234.8576296278216</v>
      </c>
      <c r="G32" s="372"/>
      <c r="H32" s="373">
        <v>5239.6344001448706</v>
      </c>
      <c r="I32" s="372"/>
      <c r="J32" s="373">
        <v>5155.2945850907672</v>
      </c>
      <c r="K32" s="372"/>
      <c r="L32" s="373">
        <v>3903.4258723070939</v>
      </c>
      <c r="M32" s="372"/>
      <c r="N32" s="373">
        <v>1402.8843866200082</v>
      </c>
      <c r="O32" s="372"/>
      <c r="P32" s="373">
        <v>115.85377439820924</v>
      </c>
      <c r="Q32" s="372"/>
      <c r="R32" s="373">
        <v>187.03346954607184</v>
      </c>
      <c r="S32" s="372"/>
      <c r="T32" s="373">
        <v>137.91548783549743</v>
      </c>
      <c r="U32" s="372"/>
      <c r="V32" s="373">
        <v>129.83069905575476</v>
      </c>
      <c r="W32" s="372"/>
      <c r="X32" s="373">
        <v>111.54842356578048</v>
      </c>
      <c r="Y32" s="372"/>
      <c r="Z32" s="373">
        <v>99.260320899628184</v>
      </c>
      <c r="AA32" s="372"/>
      <c r="AB32" s="373">
        <v>83.433589426128719</v>
      </c>
      <c r="AC32" s="372"/>
      <c r="AD32" s="373">
        <v>95.933752112752444</v>
      </c>
      <c r="AE32" s="372"/>
      <c r="AF32" s="373">
        <v>1654.6688109103466</v>
      </c>
      <c r="AG32" s="372"/>
      <c r="AH32" s="373">
        <v>1741.0418768744426</v>
      </c>
      <c r="AI32" s="372"/>
      <c r="AJ32" s="373">
        <v>1257.4374088985717</v>
      </c>
      <c r="AK32" s="372"/>
      <c r="AL32" s="373">
        <v>1641.3897269463973</v>
      </c>
      <c r="AM32" s="372"/>
      <c r="AN32" s="373">
        <v>903.08209018501009</v>
      </c>
      <c r="AO32" s="372"/>
      <c r="AP32" s="373">
        <v>963.29533376178597</v>
      </c>
      <c r="AQ32" s="372"/>
      <c r="AR32" s="373">
        <v>1370.5237242450996</v>
      </c>
      <c r="AS32" s="372"/>
      <c r="AT32" s="373">
        <v>1535.1896594449688</v>
      </c>
      <c r="AU32" s="372"/>
      <c r="AV32" s="373">
        <v>1508.7931582777201</v>
      </c>
      <c r="AW32" s="372"/>
      <c r="AX32" s="373">
        <v>570.30363508271728</v>
      </c>
      <c r="AY32" s="372"/>
      <c r="AZ32" s="373">
        <v>1261.7686389806781</v>
      </c>
      <c r="BA32" s="372"/>
      <c r="BB32" s="373">
        <v>1236.4447121303001</v>
      </c>
      <c r="BC32" s="372"/>
      <c r="BD32" s="373">
        <v>1380.0309289454192</v>
      </c>
      <c r="BE32" s="372"/>
      <c r="BF32" s="373">
        <v>625.75654041462622</v>
      </c>
      <c r="BG32" s="372"/>
      <c r="BH32" s="373">
        <v>495.41305100212674</v>
      </c>
      <c r="BI32" s="372"/>
      <c r="BJ32" s="373">
        <v>425.60344065289831</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258.29308176301595</v>
      </c>
      <c r="G34" s="372"/>
      <c r="H34" s="373">
        <v>278.03130005749398</v>
      </c>
      <c r="I34" s="372"/>
      <c r="J34" s="373">
        <v>278.11221956542386</v>
      </c>
      <c r="K34" s="372"/>
      <c r="L34" s="373">
        <v>260.63691302163784</v>
      </c>
      <c r="M34" s="372"/>
      <c r="N34" s="373">
        <v>71.681886475927357</v>
      </c>
      <c r="O34" s="372"/>
      <c r="P34" s="373">
        <v>1002.6666712912127</v>
      </c>
      <c r="Q34" s="372"/>
      <c r="R34" s="373">
        <v>1248.7645880374246</v>
      </c>
      <c r="S34" s="372"/>
      <c r="T34" s="373">
        <v>1490.260759209134</v>
      </c>
      <c r="U34" s="372"/>
      <c r="V34" s="373">
        <v>1448.0922529780298</v>
      </c>
      <c r="W34" s="372"/>
      <c r="X34" s="373">
        <v>1535.7129076917381</v>
      </c>
      <c r="Y34" s="372"/>
      <c r="Z34" s="373">
        <v>2145.9560826165098</v>
      </c>
      <c r="AA34" s="372"/>
      <c r="AB34" s="373">
        <v>2182.8569934930711</v>
      </c>
      <c r="AC34" s="372"/>
      <c r="AD34" s="373">
        <v>1661.1114545735902</v>
      </c>
      <c r="AE34" s="372"/>
      <c r="AF34" s="373">
        <v>1211.7602017362162</v>
      </c>
      <c r="AG34" s="372"/>
      <c r="AH34" s="373">
        <v>1116.1637985254504</v>
      </c>
      <c r="AI34" s="372"/>
      <c r="AJ34" s="373">
        <v>812.42916899968827</v>
      </c>
      <c r="AK34" s="372"/>
      <c r="AL34" s="373">
        <v>675.60266644286742</v>
      </c>
      <c r="AM34" s="372"/>
      <c r="AN34" s="373">
        <v>572.62483045226907</v>
      </c>
      <c r="AO34" s="372"/>
      <c r="AP34" s="373">
        <v>579.12962143005188</v>
      </c>
      <c r="AQ34" s="372"/>
      <c r="AR34" s="373">
        <v>682.96730371405454</v>
      </c>
      <c r="AS34" s="372"/>
      <c r="AT34" s="373">
        <v>601.39325049426157</v>
      </c>
      <c r="AU34" s="372"/>
      <c r="AV34" s="373">
        <v>842.57917695261722</v>
      </c>
      <c r="AW34" s="372"/>
      <c r="AX34" s="373">
        <v>486.30691027511011</v>
      </c>
      <c r="AY34" s="372"/>
      <c r="AZ34" s="373">
        <v>546.63151133431916</v>
      </c>
      <c r="BA34" s="372"/>
      <c r="BB34" s="373">
        <v>572.37283269439183</v>
      </c>
      <c r="BC34" s="372"/>
      <c r="BD34" s="373">
        <v>465.7350158663379</v>
      </c>
      <c r="BE34" s="372"/>
      <c r="BF34" s="373">
        <v>456.255937357226</v>
      </c>
      <c r="BG34" s="372"/>
      <c r="BH34" s="373">
        <v>552.95912450320361</v>
      </c>
      <c r="BI34" s="372"/>
      <c r="BJ34" s="373">
        <v>590.39201897551459</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1404.5685336938516</v>
      </c>
      <c r="G35" s="372"/>
      <c r="H35" s="373">
        <v>1464.8962004886291</v>
      </c>
      <c r="I35" s="372"/>
      <c r="J35" s="373">
        <v>1329.8168601949783</v>
      </c>
      <c r="K35" s="372"/>
      <c r="L35" s="373">
        <v>1396.8534924319811</v>
      </c>
      <c r="M35" s="372"/>
      <c r="N35" s="373">
        <v>1305.2982846260293</v>
      </c>
      <c r="O35" s="372"/>
      <c r="P35" s="373">
        <v>1049.9916063599787</v>
      </c>
      <c r="Q35" s="372"/>
      <c r="R35" s="373">
        <v>1233.540225534199</v>
      </c>
      <c r="S35" s="372"/>
      <c r="T35" s="373">
        <v>1232.1410749396618</v>
      </c>
      <c r="U35" s="372"/>
      <c r="V35" s="373">
        <v>1280.4762262548377</v>
      </c>
      <c r="W35" s="372"/>
      <c r="X35" s="373">
        <v>1299.9514084196496</v>
      </c>
      <c r="Y35" s="372"/>
      <c r="Z35" s="373">
        <v>1154.2469010801321</v>
      </c>
      <c r="AA35" s="372"/>
      <c r="AB35" s="373">
        <v>1044.4996045249143</v>
      </c>
      <c r="AC35" s="372"/>
      <c r="AD35" s="373">
        <v>888.51167846836495</v>
      </c>
      <c r="AE35" s="372"/>
      <c r="AF35" s="373">
        <v>1455.1207218207232</v>
      </c>
      <c r="AG35" s="372"/>
      <c r="AH35" s="373">
        <v>1027.927362986635</v>
      </c>
      <c r="AI35" s="372"/>
      <c r="AJ35" s="373">
        <v>783.07198972389472</v>
      </c>
      <c r="AK35" s="372"/>
      <c r="AL35" s="373">
        <v>739.27300357652678</v>
      </c>
      <c r="AM35" s="372"/>
      <c r="AN35" s="373">
        <v>452.15963486629278</v>
      </c>
      <c r="AO35" s="372"/>
      <c r="AP35" s="373">
        <v>643.87756295366887</v>
      </c>
      <c r="AQ35" s="372"/>
      <c r="AR35" s="373">
        <v>525.0166779774089</v>
      </c>
      <c r="AS35" s="372"/>
      <c r="AT35" s="373">
        <v>553.13095228716782</v>
      </c>
      <c r="AU35" s="372"/>
      <c r="AV35" s="373">
        <v>626.70042806163667</v>
      </c>
      <c r="AW35" s="372"/>
      <c r="AX35" s="373">
        <v>621.94141108165979</v>
      </c>
      <c r="AY35" s="372"/>
      <c r="AZ35" s="373">
        <v>717.81726537026827</v>
      </c>
      <c r="BA35" s="372"/>
      <c r="BB35" s="373">
        <v>580.34770640872114</v>
      </c>
      <c r="BC35" s="372"/>
      <c r="BD35" s="373">
        <v>563.07829312547199</v>
      </c>
      <c r="BE35" s="372"/>
      <c r="BF35" s="373">
        <v>158.6482196857105</v>
      </c>
      <c r="BG35" s="372"/>
      <c r="BH35" s="373">
        <v>129.96070163790179</v>
      </c>
      <c r="BI35" s="372"/>
      <c r="BJ35" s="373">
        <v>132.03464557239536</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2067.6487364996169</v>
      </c>
      <c r="G36" s="372"/>
      <c r="H36" s="370">
        <v>2152.4097364398376</v>
      </c>
      <c r="I36" s="372"/>
      <c r="J36" s="370">
        <v>2041.9187796936594</v>
      </c>
      <c r="K36" s="372"/>
      <c r="L36" s="370">
        <v>2040.8052012793335</v>
      </c>
      <c r="M36" s="372"/>
      <c r="N36" s="370">
        <v>2108.8708950362006</v>
      </c>
      <c r="O36" s="372"/>
      <c r="P36" s="407">
        <v>8052.2012872451323</v>
      </c>
      <c r="Q36" s="372" t="s">
        <v>358</v>
      </c>
      <c r="R36" s="370">
        <v>7406.8939033270444</v>
      </c>
      <c r="S36" s="372"/>
      <c r="T36" s="370">
        <v>8294.0036686587246</v>
      </c>
      <c r="U36" s="372"/>
      <c r="V36" s="370">
        <v>8484.7371565828107</v>
      </c>
      <c r="W36" s="372"/>
      <c r="X36" s="370">
        <v>10138.304773846519</v>
      </c>
      <c r="Y36" s="372"/>
      <c r="Z36" s="370">
        <v>8384.5311056654318</v>
      </c>
      <c r="AA36" s="372"/>
      <c r="AB36" s="370">
        <v>9274.35144551749</v>
      </c>
      <c r="AC36" s="372"/>
      <c r="AD36" s="370">
        <v>8566.2650942714918</v>
      </c>
      <c r="AE36" s="372"/>
      <c r="AF36" s="370">
        <v>2444.9939308598473</v>
      </c>
      <c r="AG36" s="372"/>
      <c r="AH36" s="370">
        <v>1875.7577412596802</v>
      </c>
      <c r="AI36" s="372"/>
      <c r="AJ36" s="370">
        <v>1886.4904310740924</v>
      </c>
      <c r="AK36" s="372"/>
      <c r="AL36" s="370">
        <v>1893.0351656184032</v>
      </c>
      <c r="AM36" s="372"/>
      <c r="AN36" s="370">
        <v>1927.4511676185068</v>
      </c>
      <c r="AO36" s="372"/>
      <c r="AP36" s="370">
        <v>1817.1486395033337</v>
      </c>
      <c r="AQ36" s="372"/>
      <c r="AR36" s="370">
        <v>1805.6430581321345</v>
      </c>
      <c r="AS36" s="372"/>
      <c r="AT36" s="370">
        <v>1733.8732312631091</v>
      </c>
      <c r="AU36" s="372"/>
      <c r="AV36" s="370">
        <v>1764.7253605851247</v>
      </c>
      <c r="AW36" s="372"/>
      <c r="AX36" s="370">
        <v>1777.4035491669254</v>
      </c>
      <c r="AY36" s="372"/>
      <c r="AZ36" s="370">
        <v>1783.8288104271396</v>
      </c>
      <c r="BA36" s="372"/>
      <c r="BB36" s="370">
        <v>2178.2692399547936</v>
      </c>
      <c r="BC36" s="372"/>
      <c r="BD36" s="370">
        <v>1777.586565276943</v>
      </c>
      <c r="BE36" s="372"/>
      <c r="BF36" s="370">
        <v>1817.2623527380947</v>
      </c>
      <c r="BG36" s="372"/>
      <c r="BH36" s="370">
        <v>1809.6339838362767</v>
      </c>
      <c r="BI36" s="372"/>
      <c r="BJ36" s="370">
        <v>1808.6619405486695</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1890.4785335233046</v>
      </c>
      <c r="G37" s="372"/>
      <c r="H37" s="370">
        <v>1953.699868057829</v>
      </c>
      <c r="I37" s="372"/>
      <c r="J37" s="370">
        <v>1890.6899809452286</v>
      </c>
      <c r="K37" s="372"/>
      <c r="L37" s="370">
        <v>1734.430393062041</v>
      </c>
      <c r="M37" s="372"/>
      <c r="N37" s="370">
        <v>1715.3353241331693</v>
      </c>
      <c r="O37" s="372"/>
      <c r="P37" s="370">
        <v>3164.7193783329476</v>
      </c>
      <c r="Q37" s="372"/>
      <c r="R37" s="370">
        <v>3723.5918238401773</v>
      </c>
      <c r="S37" s="372"/>
      <c r="T37" s="370">
        <v>3347.1373597746506</v>
      </c>
      <c r="U37" s="372"/>
      <c r="V37" s="370">
        <v>3130.5356332439324</v>
      </c>
      <c r="W37" s="372"/>
      <c r="X37" s="370">
        <v>1872.7801963231145</v>
      </c>
      <c r="Y37" s="372"/>
      <c r="Z37" s="370">
        <v>1935.7896550852961</v>
      </c>
      <c r="AA37" s="372"/>
      <c r="AB37" s="370">
        <v>1670.4348712431351</v>
      </c>
      <c r="AC37" s="372"/>
      <c r="AD37" s="370">
        <v>1530.8099827755671</v>
      </c>
      <c r="AE37" s="372"/>
      <c r="AF37" s="370">
        <v>1699.8333221326109</v>
      </c>
      <c r="AG37" s="372"/>
      <c r="AH37" s="370">
        <v>1375.1072039746539</v>
      </c>
      <c r="AI37" s="372"/>
      <c r="AJ37" s="370">
        <v>1292.5940207958279</v>
      </c>
      <c r="AK37" s="372"/>
      <c r="AL37" s="370">
        <v>1121.5346983829547</v>
      </c>
      <c r="AM37" s="372"/>
      <c r="AN37" s="370">
        <v>1293.7502427420054</v>
      </c>
      <c r="AO37" s="372"/>
      <c r="AP37" s="370">
        <v>1233.2831508186623</v>
      </c>
      <c r="AQ37" s="372"/>
      <c r="AR37" s="370">
        <v>1378.112345064048</v>
      </c>
      <c r="AS37" s="372"/>
      <c r="AT37" s="370">
        <v>1522.857791079316</v>
      </c>
      <c r="AU37" s="372"/>
      <c r="AV37" s="370">
        <v>1410.1730979269362</v>
      </c>
      <c r="AW37" s="372"/>
      <c r="AX37" s="370">
        <v>1553.2217265205977</v>
      </c>
      <c r="AY37" s="372"/>
      <c r="AZ37" s="370">
        <v>1474.6811863178973</v>
      </c>
      <c r="BA37" s="372"/>
      <c r="BB37" s="370">
        <v>1074.7098238818121</v>
      </c>
      <c r="BC37" s="372"/>
      <c r="BD37" s="370">
        <v>1041.2807830109093</v>
      </c>
      <c r="BE37" s="372"/>
      <c r="BF37" s="370">
        <v>1044.0895044688557</v>
      </c>
      <c r="BG37" s="372"/>
      <c r="BH37" s="370">
        <v>1017.5446675759899</v>
      </c>
      <c r="BI37" s="372"/>
      <c r="BJ37" s="370">
        <v>1082.4464584398565</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272.47638181781821</v>
      </c>
      <c r="G38" s="372"/>
      <c r="H38" s="373">
        <v>306.89427035526677</v>
      </c>
      <c r="I38" s="372"/>
      <c r="J38" s="373">
        <v>268.80094257568993</v>
      </c>
      <c r="K38" s="372"/>
      <c r="L38" s="373">
        <v>247.23923962909797</v>
      </c>
      <c r="M38" s="372"/>
      <c r="N38" s="373">
        <v>294.28811002346373</v>
      </c>
      <c r="O38" s="372"/>
      <c r="P38" s="406">
        <v>1699.1722204933349</v>
      </c>
      <c r="Q38" s="372" t="s">
        <v>358</v>
      </c>
      <c r="R38" s="373">
        <v>2190.8173005813596</v>
      </c>
      <c r="S38" s="372"/>
      <c r="T38" s="373">
        <v>1837.0779624019519</v>
      </c>
      <c r="U38" s="372"/>
      <c r="V38" s="373">
        <v>1723.442019660145</v>
      </c>
      <c r="W38" s="372"/>
      <c r="X38" s="373">
        <v>529.47558117689493</v>
      </c>
      <c r="Y38" s="372"/>
      <c r="Z38" s="373">
        <v>596.81657359069675</v>
      </c>
      <c r="AA38" s="372"/>
      <c r="AB38" s="373">
        <v>462.97016764983823</v>
      </c>
      <c r="AC38" s="372"/>
      <c r="AD38" s="373">
        <v>366.27114962759555</v>
      </c>
      <c r="AE38" s="372"/>
      <c r="AF38" s="373">
        <v>187.05004118246441</v>
      </c>
      <c r="AG38" s="372"/>
      <c r="AH38" s="373">
        <v>268.60243132596003</v>
      </c>
      <c r="AI38" s="372"/>
      <c r="AJ38" s="373">
        <v>184.43541384685133</v>
      </c>
      <c r="AK38" s="372"/>
      <c r="AL38" s="373">
        <v>122.52003046744956</v>
      </c>
      <c r="AM38" s="372"/>
      <c r="AN38" s="373">
        <v>105.02590045089518</v>
      </c>
      <c r="AO38" s="372"/>
      <c r="AP38" s="373">
        <v>68.163935768699105</v>
      </c>
      <c r="AQ38" s="372"/>
      <c r="AR38" s="373">
        <v>72.473634053381943</v>
      </c>
      <c r="AS38" s="372"/>
      <c r="AT38" s="373">
        <v>80.454682685218231</v>
      </c>
      <c r="AU38" s="372"/>
      <c r="AV38" s="373">
        <v>84.674077946067698</v>
      </c>
      <c r="AW38" s="372"/>
      <c r="AX38" s="373">
        <v>77.436041728450093</v>
      </c>
      <c r="AY38" s="372"/>
      <c r="AZ38" s="373">
        <v>70.771687159632307</v>
      </c>
      <c r="BA38" s="372"/>
      <c r="BB38" s="373">
        <v>75.031167989671943</v>
      </c>
      <c r="BC38" s="372"/>
      <c r="BD38" s="373">
        <v>75.392428303937109</v>
      </c>
      <c r="BE38" s="372"/>
      <c r="BF38" s="373">
        <v>68.475190035780756</v>
      </c>
      <c r="BG38" s="372"/>
      <c r="BH38" s="373">
        <v>75.67306365398143</v>
      </c>
      <c r="BI38" s="372"/>
      <c r="BJ38" s="373">
        <v>83.463733331838739</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1618.0021517054863</v>
      </c>
      <c r="G39" s="372"/>
      <c r="H39" s="373">
        <v>1646.8055977025622</v>
      </c>
      <c r="I39" s="372"/>
      <c r="J39" s="373">
        <v>1621.8890383695386</v>
      </c>
      <c r="K39" s="372"/>
      <c r="L39" s="373">
        <v>1487.1911534329431</v>
      </c>
      <c r="M39" s="372"/>
      <c r="N39" s="373">
        <v>1421.0472141097055</v>
      </c>
      <c r="O39" s="372"/>
      <c r="P39" s="373">
        <v>1465.5471578396125</v>
      </c>
      <c r="Q39" s="372"/>
      <c r="R39" s="373">
        <v>1532.7745232588179</v>
      </c>
      <c r="S39" s="372"/>
      <c r="T39" s="373">
        <v>1510.0593973726989</v>
      </c>
      <c r="U39" s="372"/>
      <c r="V39" s="373">
        <v>1407.0936135837874</v>
      </c>
      <c r="W39" s="372"/>
      <c r="X39" s="373">
        <v>1343.3046151462197</v>
      </c>
      <c r="Y39" s="372"/>
      <c r="Z39" s="373">
        <v>1338.9730814945992</v>
      </c>
      <c r="AA39" s="372"/>
      <c r="AB39" s="373">
        <v>1207.4647035932969</v>
      </c>
      <c r="AC39" s="372"/>
      <c r="AD39" s="373">
        <v>1164.5388331479714</v>
      </c>
      <c r="AE39" s="372"/>
      <c r="AF39" s="373">
        <v>1512.7832809501465</v>
      </c>
      <c r="AG39" s="372"/>
      <c r="AH39" s="373">
        <v>1106.5047726486939</v>
      </c>
      <c r="AI39" s="372"/>
      <c r="AJ39" s="373">
        <v>1108.1586069489765</v>
      </c>
      <c r="AK39" s="372"/>
      <c r="AL39" s="373">
        <v>999.01466791550524</v>
      </c>
      <c r="AM39" s="372"/>
      <c r="AN39" s="373">
        <v>1188.7243422911101</v>
      </c>
      <c r="AO39" s="372"/>
      <c r="AP39" s="373">
        <v>1165.1192150499633</v>
      </c>
      <c r="AQ39" s="372"/>
      <c r="AR39" s="373">
        <v>1305.6387110106662</v>
      </c>
      <c r="AS39" s="372"/>
      <c r="AT39" s="373">
        <v>1442.4031083940979</v>
      </c>
      <c r="AU39" s="372"/>
      <c r="AV39" s="373">
        <v>1325.4990199808685</v>
      </c>
      <c r="AW39" s="372"/>
      <c r="AX39" s="373">
        <v>1475.7856847921475</v>
      </c>
      <c r="AY39" s="372"/>
      <c r="AZ39" s="373">
        <v>1403.9094991582649</v>
      </c>
      <c r="BA39" s="372"/>
      <c r="BB39" s="373">
        <v>999.67865589214011</v>
      </c>
      <c r="BC39" s="372"/>
      <c r="BD39" s="373">
        <v>965.88835470697222</v>
      </c>
      <c r="BE39" s="372"/>
      <c r="BF39" s="373">
        <v>975.61431443307504</v>
      </c>
      <c r="BG39" s="372"/>
      <c r="BH39" s="373">
        <v>941.87160392200849</v>
      </c>
      <c r="BI39" s="372"/>
      <c r="BJ39" s="373">
        <v>998.98272510801769</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1093.5801194924386</v>
      </c>
      <c r="G40" s="372"/>
      <c r="H40" s="370">
        <v>1365.4105947808507</v>
      </c>
      <c r="I40" s="372"/>
      <c r="J40" s="370">
        <v>1237.0192418967308</v>
      </c>
      <c r="K40" s="372"/>
      <c r="L40" s="370">
        <v>1280.4551881108698</v>
      </c>
      <c r="M40" s="372"/>
      <c r="N40" s="370">
        <v>1148.3486264222192</v>
      </c>
      <c r="O40" s="372"/>
      <c r="P40" s="370">
        <v>852.53871821723487</v>
      </c>
      <c r="Q40" s="372"/>
      <c r="R40" s="370">
        <v>893.40822344553499</v>
      </c>
      <c r="S40" s="372"/>
      <c r="T40" s="370">
        <v>929.53205214374998</v>
      </c>
      <c r="U40" s="372"/>
      <c r="V40" s="370">
        <v>817.32300038612993</v>
      </c>
      <c r="W40" s="372"/>
      <c r="X40" s="370">
        <v>754.61750491131227</v>
      </c>
      <c r="Y40" s="372"/>
      <c r="Z40" s="370">
        <v>862.13345226079434</v>
      </c>
      <c r="AA40" s="372"/>
      <c r="AB40" s="370">
        <v>784.83981861216796</v>
      </c>
      <c r="AC40" s="372"/>
      <c r="AD40" s="370">
        <v>859.55791196160567</v>
      </c>
      <c r="AE40" s="372"/>
      <c r="AF40" s="370">
        <v>1027.6817625855124</v>
      </c>
      <c r="AG40" s="372"/>
      <c r="AH40" s="370">
        <v>1048.57029178567</v>
      </c>
      <c r="AI40" s="372"/>
      <c r="AJ40" s="370">
        <v>764.74674681403735</v>
      </c>
      <c r="AK40" s="372"/>
      <c r="AL40" s="370">
        <v>524.81152313569839</v>
      </c>
      <c r="AM40" s="372"/>
      <c r="AN40" s="370">
        <v>495.80650814089495</v>
      </c>
      <c r="AO40" s="372"/>
      <c r="AP40" s="370">
        <v>224.50587014897053</v>
      </c>
      <c r="AQ40" s="372"/>
      <c r="AR40" s="370">
        <v>267.17903147793123</v>
      </c>
      <c r="AS40" s="372"/>
      <c r="AT40" s="370">
        <v>317.39708877070342</v>
      </c>
      <c r="AU40" s="372"/>
      <c r="AV40" s="370">
        <v>260.23987758932248</v>
      </c>
      <c r="AW40" s="372"/>
      <c r="AX40" s="370">
        <v>239.51459623580547</v>
      </c>
      <c r="AY40" s="372"/>
      <c r="AZ40" s="370">
        <v>231.88995680702274</v>
      </c>
      <c r="BA40" s="372"/>
      <c r="BB40" s="370">
        <v>206.8041367327325</v>
      </c>
      <c r="BC40" s="372"/>
      <c r="BD40" s="370">
        <v>255.35541324322091</v>
      </c>
      <c r="BE40" s="372"/>
      <c r="BF40" s="370">
        <v>208.08390271156071</v>
      </c>
      <c r="BG40" s="372"/>
      <c r="BH40" s="370">
        <v>217.28472827048626</v>
      </c>
      <c r="BI40" s="372"/>
      <c r="BJ40" s="370">
        <v>222.53799081397702</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2673.4070428631067</v>
      </c>
      <c r="G41" s="372"/>
      <c r="H41" s="370">
        <v>2694.696888122824</v>
      </c>
      <c r="I41" s="372"/>
      <c r="J41" s="370">
        <v>2909.7581122448355</v>
      </c>
      <c r="K41" s="372"/>
      <c r="L41" s="370">
        <v>3186.7411913233559</v>
      </c>
      <c r="M41" s="372"/>
      <c r="N41" s="370">
        <v>3095.8806372349259</v>
      </c>
      <c r="O41" s="372"/>
      <c r="P41" s="370">
        <v>2437.8841352073559</v>
      </c>
      <c r="Q41" s="372"/>
      <c r="R41" s="370">
        <v>2941.2096530921099</v>
      </c>
      <c r="S41" s="372"/>
      <c r="T41" s="370">
        <v>2660.7501477662613</v>
      </c>
      <c r="U41" s="372"/>
      <c r="V41" s="370">
        <v>2739.8946537337501</v>
      </c>
      <c r="W41" s="372"/>
      <c r="X41" s="370">
        <v>2939.5466692900245</v>
      </c>
      <c r="Y41" s="372"/>
      <c r="Z41" s="370">
        <v>3264.0314703399131</v>
      </c>
      <c r="AA41" s="372"/>
      <c r="AB41" s="370">
        <v>3019.0914625320675</v>
      </c>
      <c r="AC41" s="372"/>
      <c r="AD41" s="370">
        <v>2818.4860172480171</v>
      </c>
      <c r="AE41" s="372"/>
      <c r="AF41" s="370">
        <v>3035.3909899128862</v>
      </c>
      <c r="AG41" s="372"/>
      <c r="AH41" s="370">
        <v>2986.9086800792443</v>
      </c>
      <c r="AI41" s="372"/>
      <c r="AJ41" s="370">
        <v>2686.0643990523213</v>
      </c>
      <c r="AK41" s="372"/>
      <c r="AL41" s="370">
        <v>2407.2198771221711</v>
      </c>
      <c r="AM41" s="372"/>
      <c r="AN41" s="370">
        <v>1158.5641894334649</v>
      </c>
      <c r="AO41" s="372"/>
      <c r="AP41" s="370">
        <v>900.6357370424513</v>
      </c>
      <c r="AQ41" s="372"/>
      <c r="AR41" s="370">
        <v>2171.7624840214207</v>
      </c>
      <c r="AS41" s="372"/>
      <c r="AT41" s="370">
        <v>1906.8250888766549</v>
      </c>
      <c r="AU41" s="372"/>
      <c r="AV41" s="370">
        <v>2380.5496494435411</v>
      </c>
      <c r="AW41" s="372"/>
      <c r="AX41" s="370">
        <v>2307.19413401781</v>
      </c>
      <c r="AY41" s="372"/>
      <c r="AZ41" s="370">
        <v>2261.4454051556554</v>
      </c>
      <c r="BA41" s="372"/>
      <c r="BB41" s="370">
        <v>2231.5169891148144</v>
      </c>
      <c r="BC41" s="372"/>
      <c r="BD41" s="370">
        <v>2164.7808633640407</v>
      </c>
      <c r="BE41" s="372"/>
      <c r="BF41" s="370">
        <v>2018.942583864899</v>
      </c>
      <c r="BG41" s="372"/>
      <c r="BH41" s="370">
        <v>1998.6356443272991</v>
      </c>
      <c r="BI41" s="372"/>
      <c r="BJ41" s="370">
        <v>2050.2256300164245</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315.30389236789637</v>
      </c>
      <c r="G42" s="372"/>
      <c r="H42" s="373">
        <v>408.88711279657673</v>
      </c>
      <c r="I42" s="372"/>
      <c r="J42" s="373">
        <v>387.12205433526333</v>
      </c>
      <c r="K42" s="372"/>
      <c r="L42" s="373">
        <v>477.14909867953753</v>
      </c>
      <c r="M42" s="372"/>
      <c r="N42" s="373">
        <v>369.72460714105341</v>
      </c>
      <c r="O42" s="372"/>
      <c r="P42" s="373">
        <v>171.68169056037263</v>
      </c>
      <c r="Q42" s="372"/>
      <c r="R42" s="373">
        <v>343.98802213590551</v>
      </c>
      <c r="S42" s="372"/>
      <c r="T42" s="373">
        <v>229.68456209090081</v>
      </c>
      <c r="U42" s="372"/>
      <c r="V42" s="373">
        <v>229.36278193660729</v>
      </c>
      <c r="W42" s="372"/>
      <c r="X42" s="373">
        <v>510.63061194030934</v>
      </c>
      <c r="Y42" s="372"/>
      <c r="Z42" s="373">
        <v>456.59768327097623</v>
      </c>
      <c r="AA42" s="372"/>
      <c r="AB42" s="373">
        <v>582.44269466535195</v>
      </c>
      <c r="AC42" s="372"/>
      <c r="AD42" s="373">
        <v>380.23187128902572</v>
      </c>
      <c r="AE42" s="372"/>
      <c r="AF42" s="373">
        <v>473.84394577518333</v>
      </c>
      <c r="AG42" s="372"/>
      <c r="AH42" s="373">
        <v>471.43443382757886</v>
      </c>
      <c r="AI42" s="372"/>
      <c r="AJ42" s="373">
        <v>326.98277784532849</v>
      </c>
      <c r="AK42" s="372"/>
      <c r="AL42" s="373">
        <v>228.5211080702482</v>
      </c>
      <c r="AM42" s="372"/>
      <c r="AN42" s="373">
        <v>213.31461674446592</v>
      </c>
      <c r="AO42" s="372"/>
      <c r="AP42" s="373">
        <v>190.38350337802129</v>
      </c>
      <c r="AQ42" s="372"/>
      <c r="AR42" s="373">
        <v>209.10516330054671</v>
      </c>
      <c r="AS42" s="372"/>
      <c r="AT42" s="373">
        <v>295.0564812058218</v>
      </c>
      <c r="AU42" s="372"/>
      <c r="AV42" s="373">
        <v>302.94336473092022</v>
      </c>
      <c r="AW42" s="372"/>
      <c r="AX42" s="373">
        <v>216.39667757747503</v>
      </c>
      <c r="AY42" s="372"/>
      <c r="AZ42" s="373">
        <v>221.30809748803475</v>
      </c>
      <c r="BA42" s="372"/>
      <c r="BB42" s="373">
        <v>178.71314826669968</v>
      </c>
      <c r="BC42" s="372"/>
      <c r="BD42" s="373">
        <v>211.38479168439807</v>
      </c>
      <c r="BE42" s="372"/>
      <c r="BF42" s="373">
        <v>221.06538791814714</v>
      </c>
      <c r="BG42" s="372"/>
      <c r="BH42" s="373">
        <v>195.58357628287186</v>
      </c>
      <c r="BI42" s="372"/>
      <c r="BJ42" s="373">
        <v>195.19626961608506</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944.25143217520804</v>
      </c>
      <c r="G43" s="372"/>
      <c r="H43" s="373">
        <v>826.11119365595709</v>
      </c>
      <c r="I43" s="372"/>
      <c r="J43" s="373">
        <v>1285.1221713866157</v>
      </c>
      <c r="K43" s="372"/>
      <c r="L43" s="373">
        <v>1243.5955335919646</v>
      </c>
      <c r="M43" s="372"/>
      <c r="N43" s="373">
        <v>1492.7934654327207</v>
      </c>
      <c r="O43" s="372"/>
      <c r="P43" s="373">
        <v>1149.4093787548406</v>
      </c>
      <c r="Q43" s="372"/>
      <c r="R43" s="373">
        <v>1117.3928558760365</v>
      </c>
      <c r="S43" s="372"/>
      <c r="T43" s="373">
        <v>926.01494553885766</v>
      </c>
      <c r="U43" s="372"/>
      <c r="V43" s="373">
        <v>931.39949225453699</v>
      </c>
      <c r="W43" s="372"/>
      <c r="X43" s="373">
        <v>1039.3903374506558</v>
      </c>
      <c r="Y43" s="372"/>
      <c r="Z43" s="373">
        <v>1143.7204430188028</v>
      </c>
      <c r="AA43" s="372"/>
      <c r="AB43" s="373">
        <v>904.48393927100983</v>
      </c>
      <c r="AC43" s="372"/>
      <c r="AD43" s="373">
        <v>975.77149004520925</v>
      </c>
      <c r="AE43" s="372"/>
      <c r="AF43" s="373">
        <v>563.95357767856115</v>
      </c>
      <c r="AG43" s="372"/>
      <c r="AH43" s="373">
        <v>1716.6959140208139</v>
      </c>
      <c r="AI43" s="372"/>
      <c r="AJ43" s="373">
        <v>1087.3423838504868</v>
      </c>
      <c r="AK43" s="372"/>
      <c r="AL43" s="373">
        <v>435.67647978033324</v>
      </c>
      <c r="AM43" s="372"/>
      <c r="AN43" s="373">
        <v>404.34005942326661</v>
      </c>
      <c r="AO43" s="372"/>
      <c r="AP43" s="373">
        <v>296.83429342730068</v>
      </c>
      <c r="AQ43" s="372"/>
      <c r="AR43" s="373">
        <v>353.73009739157362</v>
      </c>
      <c r="AS43" s="372"/>
      <c r="AT43" s="373">
        <v>365.371712831141</v>
      </c>
      <c r="AU43" s="372"/>
      <c r="AV43" s="373">
        <v>531.20080403810721</v>
      </c>
      <c r="AW43" s="372"/>
      <c r="AX43" s="373">
        <v>961.23626853544727</v>
      </c>
      <c r="AY43" s="372"/>
      <c r="AZ43" s="373">
        <v>562.93822424274617</v>
      </c>
      <c r="BA43" s="372"/>
      <c r="BB43" s="373">
        <v>565.60030833766962</v>
      </c>
      <c r="BC43" s="372"/>
      <c r="BD43" s="373">
        <v>694.37506113883762</v>
      </c>
      <c r="BE43" s="372"/>
      <c r="BF43" s="373">
        <v>803.01399665543158</v>
      </c>
      <c r="BG43" s="372"/>
      <c r="BH43" s="373">
        <v>807.88000947691842</v>
      </c>
      <c r="BI43" s="372"/>
      <c r="BJ43" s="373">
        <v>361.14754860630507</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1413.8517183200024</v>
      </c>
      <c r="G44" s="372"/>
      <c r="H44" s="373">
        <v>1459.6985816702904</v>
      </c>
      <c r="I44" s="372"/>
      <c r="J44" s="373">
        <v>1237.5138865229567</v>
      </c>
      <c r="K44" s="372"/>
      <c r="L44" s="373">
        <v>1465.9965590518539</v>
      </c>
      <c r="M44" s="372"/>
      <c r="N44" s="373">
        <v>1233.3625646611517</v>
      </c>
      <c r="O44" s="372"/>
      <c r="P44" s="373">
        <v>1116.793065892143</v>
      </c>
      <c r="Q44" s="372"/>
      <c r="R44" s="373">
        <v>1479.828775080168</v>
      </c>
      <c r="S44" s="372"/>
      <c r="T44" s="373">
        <v>1505.0506401365028</v>
      </c>
      <c r="U44" s="372"/>
      <c r="V44" s="373">
        <v>1579.1323795426058</v>
      </c>
      <c r="W44" s="372"/>
      <c r="X44" s="373">
        <v>1389.5257198990591</v>
      </c>
      <c r="Y44" s="372"/>
      <c r="Z44" s="373">
        <v>1663.7133440501341</v>
      </c>
      <c r="AA44" s="372"/>
      <c r="AB44" s="373">
        <v>1532.1648285957058</v>
      </c>
      <c r="AC44" s="372"/>
      <c r="AD44" s="373">
        <v>1462.4826559137821</v>
      </c>
      <c r="AE44" s="372"/>
      <c r="AF44" s="373">
        <v>1997.5934664591418</v>
      </c>
      <c r="AG44" s="372"/>
      <c r="AH44" s="373">
        <v>798.77833223085133</v>
      </c>
      <c r="AI44" s="372"/>
      <c r="AJ44" s="373">
        <v>1271.7392373565062</v>
      </c>
      <c r="AK44" s="372"/>
      <c r="AL44" s="373">
        <v>1743.0222892715899</v>
      </c>
      <c r="AM44" s="372"/>
      <c r="AN44" s="373">
        <v>540.90951326573224</v>
      </c>
      <c r="AO44" s="372"/>
      <c r="AP44" s="373">
        <v>413.4179402371293</v>
      </c>
      <c r="AQ44" s="372"/>
      <c r="AR44" s="373">
        <v>1608.9272233293004</v>
      </c>
      <c r="AS44" s="372"/>
      <c r="AT44" s="373">
        <v>1246.3968948396921</v>
      </c>
      <c r="AU44" s="372"/>
      <c r="AV44" s="373">
        <v>1546.4054806745139</v>
      </c>
      <c r="AW44" s="372"/>
      <c r="AX44" s="373">
        <v>1129.5611879048874</v>
      </c>
      <c r="AY44" s="372"/>
      <c r="AZ44" s="373">
        <v>1477.1990834248745</v>
      </c>
      <c r="BA44" s="372"/>
      <c r="BB44" s="373">
        <v>1487.203532510445</v>
      </c>
      <c r="BC44" s="372"/>
      <c r="BD44" s="373">
        <v>1259.0210105408053</v>
      </c>
      <c r="BE44" s="372"/>
      <c r="BF44" s="373">
        <v>994.86319929132048</v>
      </c>
      <c r="BG44" s="372"/>
      <c r="BH44" s="373">
        <v>995.17205856750888</v>
      </c>
      <c r="BI44" s="372"/>
      <c r="BJ44" s="373">
        <v>1493.8818117940345</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3115.4748236432106</v>
      </c>
      <c r="G45" s="372"/>
      <c r="H45" s="370">
        <v>3033.2412468763532</v>
      </c>
      <c r="I45" s="372"/>
      <c r="J45" s="370">
        <v>2827.3053678929477</v>
      </c>
      <c r="K45" s="372"/>
      <c r="L45" s="370">
        <v>2712.3917560109967</v>
      </c>
      <c r="M45" s="372"/>
      <c r="N45" s="370">
        <v>2633.0456276333725</v>
      </c>
      <c r="O45" s="372"/>
      <c r="P45" s="370">
        <v>2306.6291188317959</v>
      </c>
      <c r="Q45" s="372"/>
      <c r="R45" s="370">
        <v>2541.5954835327211</v>
      </c>
      <c r="S45" s="372"/>
      <c r="T45" s="370">
        <v>2634.4878010289826</v>
      </c>
      <c r="U45" s="372"/>
      <c r="V45" s="370">
        <v>2692.0866855343379</v>
      </c>
      <c r="W45" s="372"/>
      <c r="X45" s="370">
        <v>2753.9204358026905</v>
      </c>
      <c r="Y45" s="372"/>
      <c r="Z45" s="370">
        <v>3296.3666166788175</v>
      </c>
      <c r="AA45" s="372"/>
      <c r="AB45" s="370">
        <v>3078.32783278329</v>
      </c>
      <c r="AC45" s="372"/>
      <c r="AD45" s="370">
        <v>2813.3027886151799</v>
      </c>
      <c r="AE45" s="372"/>
      <c r="AF45" s="370">
        <v>2652.3265331775801</v>
      </c>
      <c r="AG45" s="372"/>
      <c r="AH45" s="370">
        <v>2529.8843257597987</v>
      </c>
      <c r="AI45" s="372"/>
      <c r="AJ45" s="370">
        <v>2096.95985481453</v>
      </c>
      <c r="AK45" s="372"/>
      <c r="AL45" s="370">
        <v>1464.5724279795527</v>
      </c>
      <c r="AM45" s="372"/>
      <c r="AN45" s="370">
        <v>1385.4222538484621</v>
      </c>
      <c r="AO45" s="372"/>
      <c r="AP45" s="370">
        <v>511.14195494058197</v>
      </c>
      <c r="AQ45" s="372"/>
      <c r="AR45" s="370">
        <v>650.98714514114181</v>
      </c>
      <c r="AS45" s="372"/>
      <c r="AT45" s="370">
        <v>702.85510064180517</v>
      </c>
      <c r="AU45" s="372"/>
      <c r="AV45" s="370">
        <v>720.22286324884567</v>
      </c>
      <c r="AW45" s="372"/>
      <c r="AX45" s="370">
        <v>656.89666862193201</v>
      </c>
      <c r="AY45" s="372"/>
      <c r="AZ45" s="370">
        <v>659.46387943699835</v>
      </c>
      <c r="BA45" s="372"/>
      <c r="BB45" s="370">
        <v>643.42337274999909</v>
      </c>
      <c r="BC45" s="372"/>
      <c r="BD45" s="370">
        <v>614.7054548528663</v>
      </c>
      <c r="BE45" s="372"/>
      <c r="BF45" s="370">
        <v>667.61901490049274</v>
      </c>
      <c r="BG45" s="372"/>
      <c r="BH45" s="370">
        <v>590.31231976564845</v>
      </c>
      <c r="BI45" s="372"/>
      <c r="BJ45" s="370">
        <v>516.67535779264836</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2823.5145693951135</v>
      </c>
      <c r="G46" s="372"/>
      <c r="H46" s="373">
        <v>2719.450694303498</v>
      </c>
      <c r="I46" s="372"/>
      <c r="J46" s="373">
        <v>2551.3472618756005</v>
      </c>
      <c r="K46" s="372"/>
      <c r="L46" s="373">
        <v>2463.0212578006958</v>
      </c>
      <c r="M46" s="372"/>
      <c r="N46" s="373">
        <v>2371.8708862096742</v>
      </c>
      <c r="O46" s="372"/>
      <c r="P46" s="373">
        <v>1928.4684494381756</v>
      </c>
      <c r="Q46" s="372"/>
      <c r="R46" s="373">
        <v>2097.1292354051416</v>
      </c>
      <c r="S46" s="372"/>
      <c r="T46" s="373">
        <v>2140.6144321462366</v>
      </c>
      <c r="U46" s="372"/>
      <c r="V46" s="373">
        <v>2166.1204583771055</v>
      </c>
      <c r="W46" s="372"/>
      <c r="X46" s="373">
        <v>2248.6635122159587</v>
      </c>
      <c r="Y46" s="372"/>
      <c r="Z46" s="373">
        <v>2645.7478991081507</v>
      </c>
      <c r="AA46" s="372"/>
      <c r="AB46" s="373">
        <v>2235.8554984516354</v>
      </c>
      <c r="AC46" s="372"/>
      <c r="AD46" s="373">
        <v>2226.304905636935</v>
      </c>
      <c r="AE46" s="372"/>
      <c r="AF46" s="373">
        <v>2530.4951571275278</v>
      </c>
      <c r="AG46" s="372"/>
      <c r="AH46" s="373">
        <v>2413.1569382915854</v>
      </c>
      <c r="AI46" s="372"/>
      <c r="AJ46" s="373">
        <v>1996.3151769709957</v>
      </c>
      <c r="AK46" s="372"/>
      <c r="AL46" s="373">
        <v>1357.9745554618764</v>
      </c>
      <c r="AM46" s="372"/>
      <c r="AN46" s="373">
        <v>1291.4949697019397</v>
      </c>
      <c r="AO46" s="372"/>
      <c r="AP46" s="373">
        <v>439.19509949545454</v>
      </c>
      <c r="AQ46" s="372"/>
      <c r="AR46" s="373">
        <v>576.64900871160251</v>
      </c>
      <c r="AS46" s="372"/>
      <c r="AT46" s="373">
        <v>616.58947056766067</v>
      </c>
      <c r="AU46" s="372"/>
      <c r="AV46" s="373">
        <v>627.60351360323477</v>
      </c>
      <c r="AW46" s="372"/>
      <c r="AX46" s="373">
        <v>570.62631640539212</v>
      </c>
      <c r="AY46" s="372"/>
      <c r="AZ46" s="373">
        <v>489.25072927289392</v>
      </c>
      <c r="BA46" s="372"/>
      <c r="BB46" s="373">
        <v>477.31803326487164</v>
      </c>
      <c r="BC46" s="372"/>
      <c r="BD46" s="373">
        <v>516.80341924114668</v>
      </c>
      <c r="BE46" s="372"/>
      <c r="BF46" s="373">
        <v>498.87009605091737</v>
      </c>
      <c r="BG46" s="372"/>
      <c r="BH46" s="373">
        <v>454.54095432800659</v>
      </c>
      <c r="BI46" s="372"/>
      <c r="BJ46" s="373">
        <v>393.23464108144123</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12.427772161422975</v>
      </c>
      <c r="G47" s="372"/>
      <c r="H47" s="373">
        <v>10.118348154154139</v>
      </c>
      <c r="I47" s="372"/>
      <c r="J47" s="373">
        <v>8.2682053007367617</v>
      </c>
      <c r="K47" s="372"/>
      <c r="L47" s="373">
        <v>10.470288538339608</v>
      </c>
      <c r="M47" s="372"/>
      <c r="N47" s="373">
        <v>7.5803465139302864</v>
      </c>
      <c r="O47" s="372"/>
      <c r="P47" s="373">
        <v>181.09408326395985</v>
      </c>
      <c r="Q47" s="372"/>
      <c r="R47" s="373">
        <v>206.52432037313545</v>
      </c>
      <c r="S47" s="372"/>
      <c r="T47" s="373">
        <v>272.51245798326937</v>
      </c>
      <c r="U47" s="372"/>
      <c r="V47" s="373">
        <v>249.4534552690433</v>
      </c>
      <c r="W47" s="372"/>
      <c r="X47" s="373">
        <v>298.50409035899975</v>
      </c>
      <c r="Y47" s="372"/>
      <c r="Z47" s="373">
        <v>240.59355213058933</v>
      </c>
      <c r="AA47" s="372"/>
      <c r="AB47" s="373">
        <v>306.64485178658629</v>
      </c>
      <c r="AC47" s="372"/>
      <c r="AD47" s="373">
        <v>192.61047294769713</v>
      </c>
      <c r="AE47" s="372"/>
      <c r="AF47" s="373">
        <v>6.6907759117429766</v>
      </c>
      <c r="AG47" s="372"/>
      <c r="AH47" s="373">
        <v>6.1155827787929624</v>
      </c>
      <c r="AI47" s="372"/>
      <c r="AJ47" s="373">
        <v>6.441336055342143</v>
      </c>
      <c r="AK47" s="372"/>
      <c r="AL47" s="373">
        <v>5.4864110684854968</v>
      </c>
      <c r="AM47" s="372"/>
      <c r="AN47" s="373">
        <v>2.4858000991789662</v>
      </c>
      <c r="AO47" s="372"/>
      <c r="AP47" s="373">
        <v>3.2523373358411996</v>
      </c>
      <c r="AQ47" s="372"/>
      <c r="AR47" s="373">
        <v>3.5621686197959197</v>
      </c>
      <c r="AS47" s="372"/>
      <c r="AT47" s="373">
        <v>5.1498093195358043</v>
      </c>
      <c r="AU47" s="372"/>
      <c r="AV47" s="373">
        <v>4.3103925597200368</v>
      </c>
      <c r="AW47" s="372"/>
      <c r="AX47" s="373">
        <v>4.2741067207716146</v>
      </c>
      <c r="AY47" s="372"/>
      <c r="AZ47" s="373">
        <v>2.6751201664964319</v>
      </c>
      <c r="BA47" s="372"/>
      <c r="BB47" s="373">
        <v>3.7547908771940564</v>
      </c>
      <c r="BC47" s="372"/>
      <c r="BD47" s="373">
        <v>3.744967152320307</v>
      </c>
      <c r="BE47" s="372"/>
      <c r="BF47" s="373">
        <v>4.1659017576359672</v>
      </c>
      <c r="BG47" s="372"/>
      <c r="BH47" s="373">
        <v>4.1239011831546204</v>
      </c>
      <c r="BI47" s="372"/>
      <c r="BJ47" s="373">
        <v>4.2964457070911655</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0.84368183247396678</v>
      </c>
      <c r="G48" s="372"/>
      <c r="H48" s="373">
        <v>0.51991152603393109</v>
      </c>
      <c r="I48" s="372"/>
      <c r="J48" s="373">
        <v>1.2007477171324747</v>
      </c>
      <c r="K48" s="372"/>
      <c r="L48" s="373">
        <v>1.0406800638428677</v>
      </c>
      <c r="M48" s="372"/>
      <c r="N48" s="373">
        <v>1.3937725518207482</v>
      </c>
      <c r="O48" s="372"/>
      <c r="P48" s="373">
        <v>20.565205024694166</v>
      </c>
      <c r="Q48" s="372"/>
      <c r="R48" s="373">
        <v>33.68149112862416</v>
      </c>
      <c r="S48" s="372"/>
      <c r="T48" s="373">
        <v>75.324261688626834</v>
      </c>
      <c r="U48" s="372"/>
      <c r="V48" s="373">
        <v>97.369300079129431</v>
      </c>
      <c r="W48" s="372"/>
      <c r="X48" s="373">
        <v>84.873358343360096</v>
      </c>
      <c r="Y48" s="372"/>
      <c r="Z48" s="373">
        <v>253.30016276011563</v>
      </c>
      <c r="AA48" s="372"/>
      <c r="AB48" s="373">
        <v>196.58617936270036</v>
      </c>
      <c r="AC48" s="372"/>
      <c r="AD48" s="373">
        <v>141.89772476280376</v>
      </c>
      <c r="AE48" s="372"/>
      <c r="AF48" s="373">
        <v>0.74446663603475416</v>
      </c>
      <c r="AG48" s="372"/>
      <c r="AH48" s="373">
        <v>1.7650436322093479</v>
      </c>
      <c r="AI48" s="372"/>
      <c r="AJ48" s="373">
        <v>1.3298599272566789</v>
      </c>
      <c r="AK48" s="372"/>
      <c r="AL48" s="373">
        <v>1.6595084257196469</v>
      </c>
      <c r="AM48" s="372"/>
      <c r="AN48" s="373">
        <v>1.5497865522790266</v>
      </c>
      <c r="AO48" s="372"/>
      <c r="AP48" s="373">
        <v>0.87953106436360651</v>
      </c>
      <c r="AQ48" s="372"/>
      <c r="AR48" s="373">
        <v>1.0394647577644107</v>
      </c>
      <c r="AS48" s="372"/>
      <c r="AT48" s="373">
        <v>1.1562148389708313</v>
      </c>
      <c r="AU48" s="372"/>
      <c r="AV48" s="373">
        <v>1.3426664377137025</v>
      </c>
      <c r="AW48" s="372"/>
      <c r="AX48" s="373">
        <v>1.4042158772671955</v>
      </c>
      <c r="AY48" s="372"/>
      <c r="AZ48" s="373">
        <v>1.7439772971181953</v>
      </c>
      <c r="BA48" s="372"/>
      <c r="BB48" s="373">
        <v>1.7901839020040289</v>
      </c>
      <c r="BC48" s="372"/>
      <c r="BD48" s="373">
        <v>1.6618573950481861</v>
      </c>
      <c r="BE48" s="372"/>
      <c r="BF48" s="373">
        <v>1.2263925552398065</v>
      </c>
      <c r="BG48" s="372"/>
      <c r="BH48" s="373">
        <v>1.2129313042350611</v>
      </c>
      <c r="BI48" s="372"/>
      <c r="BJ48" s="373">
        <v>1.2719989014286568</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217.39196651121088</v>
      </c>
      <c r="G49" s="372"/>
      <c r="H49" s="373">
        <v>237.80907851267568</v>
      </c>
      <c r="I49" s="372"/>
      <c r="J49" s="373">
        <v>198.82542879217769</v>
      </c>
      <c r="K49" s="372"/>
      <c r="L49" s="373">
        <v>163.89590473789247</v>
      </c>
      <c r="M49" s="372"/>
      <c r="N49" s="373">
        <v>177.96216080324382</v>
      </c>
      <c r="O49" s="372"/>
      <c r="P49" s="373">
        <v>124.73782248080424</v>
      </c>
      <c r="Q49" s="372"/>
      <c r="R49" s="373">
        <v>146.54672046593245</v>
      </c>
      <c r="S49" s="372"/>
      <c r="T49" s="373">
        <v>97.244003778396205</v>
      </c>
      <c r="U49" s="372"/>
      <c r="V49" s="373">
        <v>128.15199303923575</v>
      </c>
      <c r="W49" s="372"/>
      <c r="X49" s="373">
        <v>81.669267003707134</v>
      </c>
      <c r="Y49" s="372"/>
      <c r="Z49" s="373">
        <v>99.462867274709765</v>
      </c>
      <c r="AA49" s="372"/>
      <c r="AB49" s="373">
        <v>292.73517544906463</v>
      </c>
      <c r="AC49" s="372"/>
      <c r="AD49" s="373">
        <v>214.41298938398597</v>
      </c>
      <c r="AE49" s="372"/>
      <c r="AF49" s="373">
        <v>79.320164877169347</v>
      </c>
      <c r="AG49" s="372"/>
      <c r="AH49" s="373">
        <v>76.324719617865327</v>
      </c>
      <c r="AI49" s="372"/>
      <c r="AJ49" s="373">
        <v>63.522338299381353</v>
      </c>
      <c r="AK49" s="372"/>
      <c r="AL49" s="373">
        <v>75.14323227058631</v>
      </c>
      <c r="AM49" s="372"/>
      <c r="AN49" s="373">
        <v>63.607229223052201</v>
      </c>
      <c r="AO49" s="372"/>
      <c r="AP49" s="373">
        <v>48.390269884373055</v>
      </c>
      <c r="AQ49" s="372"/>
      <c r="AR49" s="373">
        <v>49.112209251056875</v>
      </c>
      <c r="AS49" s="372"/>
      <c r="AT49" s="373">
        <v>57.591936590462986</v>
      </c>
      <c r="AU49" s="372"/>
      <c r="AV49" s="373">
        <v>65.06641247721798</v>
      </c>
      <c r="AW49" s="372"/>
      <c r="AX49" s="373">
        <v>58.153071272086031</v>
      </c>
      <c r="AY49" s="372"/>
      <c r="AZ49" s="373">
        <v>144.60979175841283</v>
      </c>
      <c r="BA49" s="372"/>
      <c r="BB49" s="373">
        <v>134.7496555579792</v>
      </c>
      <c r="BC49" s="372"/>
      <c r="BD49" s="373">
        <v>63.873263158145996</v>
      </c>
      <c r="BE49" s="372"/>
      <c r="BF49" s="373">
        <v>140.44994663928981</v>
      </c>
      <c r="BG49" s="372"/>
      <c r="BH49" s="373">
        <v>111.62135634860773</v>
      </c>
      <c r="BI49" s="372"/>
      <c r="BJ49" s="373">
        <v>100.48756620091066</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61.296833742989342</v>
      </c>
      <c r="G50" s="372"/>
      <c r="H50" s="373">
        <v>65.343214379991508</v>
      </c>
      <c r="I50" s="372"/>
      <c r="J50" s="373">
        <v>67.663724207300461</v>
      </c>
      <c r="K50" s="372"/>
      <c r="L50" s="373">
        <v>73.963624870225999</v>
      </c>
      <c r="M50" s="372"/>
      <c r="N50" s="373">
        <v>74.238461554703363</v>
      </c>
      <c r="O50" s="372"/>
      <c r="P50" s="373">
        <v>51.763558624162016</v>
      </c>
      <c r="Q50" s="372"/>
      <c r="R50" s="373">
        <v>57.713716159887142</v>
      </c>
      <c r="S50" s="372"/>
      <c r="T50" s="373">
        <v>48.792645432453391</v>
      </c>
      <c r="U50" s="372"/>
      <c r="V50" s="373">
        <v>50.991478769824184</v>
      </c>
      <c r="W50" s="372"/>
      <c r="X50" s="373">
        <v>40.210207880664797</v>
      </c>
      <c r="Y50" s="372"/>
      <c r="Z50" s="373">
        <v>57.26213540525216</v>
      </c>
      <c r="AA50" s="372"/>
      <c r="AB50" s="373">
        <v>46.506127733303359</v>
      </c>
      <c r="AC50" s="372"/>
      <c r="AD50" s="373">
        <v>38.076695883758518</v>
      </c>
      <c r="AE50" s="372"/>
      <c r="AF50" s="373">
        <v>35.075968625105418</v>
      </c>
      <c r="AG50" s="372"/>
      <c r="AH50" s="373">
        <v>32.522041439345884</v>
      </c>
      <c r="AI50" s="372"/>
      <c r="AJ50" s="373">
        <v>29.351143561554139</v>
      </c>
      <c r="AK50" s="372"/>
      <c r="AL50" s="373">
        <v>24.308720752884796</v>
      </c>
      <c r="AM50" s="372"/>
      <c r="AN50" s="373">
        <v>26.284468272012301</v>
      </c>
      <c r="AO50" s="372"/>
      <c r="AP50" s="373">
        <v>19.424717160549562</v>
      </c>
      <c r="AQ50" s="372"/>
      <c r="AR50" s="373">
        <v>20.624293800921976</v>
      </c>
      <c r="AS50" s="372"/>
      <c r="AT50" s="373">
        <v>22.367669325174759</v>
      </c>
      <c r="AU50" s="372"/>
      <c r="AV50" s="373">
        <v>21.899878170959084</v>
      </c>
      <c r="AW50" s="372"/>
      <c r="AX50" s="373">
        <v>22.438958346415021</v>
      </c>
      <c r="AY50" s="372"/>
      <c r="AZ50" s="373">
        <v>21.184260942076968</v>
      </c>
      <c r="BA50" s="372"/>
      <c r="BB50" s="373">
        <v>25.810709147950256</v>
      </c>
      <c r="BC50" s="372"/>
      <c r="BD50" s="373">
        <v>28.621947906205115</v>
      </c>
      <c r="BE50" s="372"/>
      <c r="BF50" s="373">
        <v>22.906677897409892</v>
      </c>
      <c r="BG50" s="372"/>
      <c r="BH50" s="373">
        <v>18.813176601644493</v>
      </c>
      <c r="BI50" s="372"/>
      <c r="BJ50" s="373">
        <v>17.384705901776716</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142.33756571973075</v>
      </c>
      <c r="G51" s="372"/>
      <c r="H51" s="370">
        <v>133.37308202917197</v>
      </c>
      <c r="I51" s="372"/>
      <c r="J51" s="370">
        <v>135.46013277199046</v>
      </c>
      <c r="K51" s="372"/>
      <c r="L51" s="370">
        <v>145.37924047885744</v>
      </c>
      <c r="M51" s="372"/>
      <c r="N51" s="370">
        <v>134.30991480489305</v>
      </c>
      <c r="O51" s="372"/>
      <c r="P51" s="370">
        <v>118.88203066252018</v>
      </c>
      <c r="Q51" s="372"/>
      <c r="R51" s="370">
        <v>147.44151011670604</v>
      </c>
      <c r="S51" s="372"/>
      <c r="T51" s="370">
        <v>125.89366573412067</v>
      </c>
      <c r="U51" s="372"/>
      <c r="V51" s="370">
        <v>113.96534916928988</v>
      </c>
      <c r="W51" s="372"/>
      <c r="X51" s="370">
        <v>103.54919021410868</v>
      </c>
      <c r="Y51" s="372"/>
      <c r="Z51" s="370">
        <v>115.76014953439727</v>
      </c>
      <c r="AA51" s="372"/>
      <c r="AB51" s="370">
        <v>100.09813060505221</v>
      </c>
      <c r="AC51" s="372"/>
      <c r="AD51" s="370">
        <v>80.407502925832986</v>
      </c>
      <c r="AE51" s="372"/>
      <c r="AF51" s="370">
        <v>85.703036671132423</v>
      </c>
      <c r="AG51" s="372"/>
      <c r="AH51" s="370">
        <v>85.614551420899105</v>
      </c>
      <c r="AI51" s="372"/>
      <c r="AJ51" s="370">
        <v>92.217696313740845</v>
      </c>
      <c r="AK51" s="372"/>
      <c r="AL51" s="370">
        <v>84.36743725133806</v>
      </c>
      <c r="AM51" s="372"/>
      <c r="AN51" s="370">
        <v>106.61685054488021</v>
      </c>
      <c r="AO51" s="372"/>
      <c r="AP51" s="370">
        <v>107.15859631594714</v>
      </c>
      <c r="AQ51" s="372"/>
      <c r="AR51" s="370">
        <v>120.92915157636064</v>
      </c>
      <c r="AS51" s="372"/>
      <c r="AT51" s="370">
        <v>123.75324021576961</v>
      </c>
      <c r="AU51" s="372"/>
      <c r="AV51" s="370">
        <v>120.42116236489578</v>
      </c>
      <c r="AW51" s="372"/>
      <c r="AX51" s="370">
        <v>128.96418169815394</v>
      </c>
      <c r="AY51" s="372"/>
      <c r="AZ51" s="370">
        <v>116.25359346873007</v>
      </c>
      <c r="BA51" s="372"/>
      <c r="BB51" s="370">
        <v>130.01463819550185</v>
      </c>
      <c r="BC51" s="372"/>
      <c r="BD51" s="370">
        <v>137.16509180182089</v>
      </c>
      <c r="BE51" s="372"/>
      <c r="BF51" s="370">
        <v>126.38526971524274</v>
      </c>
      <c r="BG51" s="372"/>
      <c r="BH51" s="370">
        <v>115.08724353295055</v>
      </c>
      <c r="BI51" s="372"/>
      <c r="BJ51" s="370">
        <v>112.88170729317513</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292.9721502765463</v>
      </c>
      <c r="G52" s="372"/>
      <c r="H52" s="370">
        <v>338.72133332502682</v>
      </c>
      <c r="I52" s="372"/>
      <c r="J52" s="370">
        <v>308.95369288865032</v>
      </c>
      <c r="K52" s="372"/>
      <c r="L52" s="370">
        <v>305.2372184735828</v>
      </c>
      <c r="M52" s="372"/>
      <c r="N52" s="370">
        <v>312.61878365706536</v>
      </c>
      <c r="O52" s="372"/>
      <c r="P52" s="370">
        <v>311.80301146662248</v>
      </c>
      <c r="Q52" s="372"/>
      <c r="R52" s="370">
        <v>392.90426376581786</v>
      </c>
      <c r="S52" s="372"/>
      <c r="T52" s="370">
        <v>393.20175321635122</v>
      </c>
      <c r="U52" s="372"/>
      <c r="V52" s="370">
        <v>378.77988071530666</v>
      </c>
      <c r="W52" s="372"/>
      <c r="X52" s="370">
        <v>380.32875943881083</v>
      </c>
      <c r="Y52" s="372"/>
      <c r="Z52" s="370">
        <v>301.52216910224843</v>
      </c>
      <c r="AA52" s="372"/>
      <c r="AB52" s="370">
        <v>268.68805440109674</v>
      </c>
      <c r="AC52" s="372"/>
      <c r="AD52" s="370">
        <v>236.67857649122027</v>
      </c>
      <c r="AE52" s="372"/>
      <c r="AF52" s="370">
        <v>192.77605519741169</v>
      </c>
      <c r="AG52" s="372"/>
      <c r="AH52" s="370">
        <v>218.26515019228037</v>
      </c>
      <c r="AI52" s="372"/>
      <c r="AJ52" s="370">
        <v>184.46306332614364</v>
      </c>
      <c r="AK52" s="372"/>
      <c r="AL52" s="370">
        <v>150.4309122302115</v>
      </c>
      <c r="AM52" s="372"/>
      <c r="AN52" s="370">
        <v>164.11991989910888</v>
      </c>
      <c r="AO52" s="372"/>
      <c r="AP52" s="370">
        <v>75.147726953802433</v>
      </c>
      <c r="AQ52" s="372"/>
      <c r="AR52" s="370">
        <v>81.198658191623764</v>
      </c>
      <c r="AS52" s="372"/>
      <c r="AT52" s="370">
        <v>91.898412814284796</v>
      </c>
      <c r="AU52" s="372"/>
      <c r="AV52" s="370">
        <v>91.620418792724706</v>
      </c>
      <c r="AW52" s="372"/>
      <c r="AX52" s="370">
        <v>104.9712215019758</v>
      </c>
      <c r="AY52" s="372"/>
      <c r="AZ52" s="370">
        <v>100.31722641187176</v>
      </c>
      <c r="BA52" s="372"/>
      <c r="BB52" s="370">
        <v>97.190416068846972</v>
      </c>
      <c r="BC52" s="372"/>
      <c r="BD52" s="370">
        <v>115.65360968117928</v>
      </c>
      <c r="BE52" s="372"/>
      <c r="BF52" s="370">
        <v>116.01173679983837</v>
      </c>
      <c r="BG52" s="372"/>
      <c r="BH52" s="370">
        <v>104.3856577681141</v>
      </c>
      <c r="BI52" s="372"/>
      <c r="BJ52" s="370">
        <v>100.19867535080618</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34.375811583411256</v>
      </c>
      <c r="G54" s="372"/>
      <c r="H54" s="373">
        <v>45.485632971809899</v>
      </c>
      <c r="I54" s="372"/>
      <c r="J54" s="373">
        <v>36.008056562423981</v>
      </c>
      <c r="K54" s="372"/>
      <c r="L54" s="373">
        <v>32.320670823705612</v>
      </c>
      <c r="M54" s="372"/>
      <c r="N54" s="373">
        <v>34.592810171003194</v>
      </c>
      <c r="O54" s="372"/>
      <c r="P54" s="373">
        <v>32.599646791730514</v>
      </c>
      <c r="Q54" s="372"/>
      <c r="R54" s="373">
        <v>34.015434799289608</v>
      </c>
      <c r="S54" s="372"/>
      <c r="T54" s="373">
        <v>36.516424992856592</v>
      </c>
      <c r="U54" s="372"/>
      <c r="V54" s="373">
        <v>38.505692746837134</v>
      </c>
      <c r="W54" s="372"/>
      <c r="X54" s="373">
        <v>33.196514320140317</v>
      </c>
      <c r="Y54" s="372"/>
      <c r="Z54" s="373">
        <v>40.092368269181115</v>
      </c>
      <c r="AA54" s="372"/>
      <c r="AB54" s="373">
        <v>38.53953546351034</v>
      </c>
      <c r="AC54" s="372"/>
      <c r="AD54" s="373">
        <v>29.49460365712229</v>
      </c>
      <c r="AE54" s="372"/>
      <c r="AF54" s="373">
        <v>31.223568349052478</v>
      </c>
      <c r="AG54" s="372"/>
      <c r="AH54" s="373">
        <v>26.452494614574402</v>
      </c>
      <c r="AI54" s="372"/>
      <c r="AJ54" s="373">
        <v>24.501379174267814</v>
      </c>
      <c r="AK54" s="372"/>
      <c r="AL54" s="373">
        <v>18.959737353379587</v>
      </c>
      <c r="AM54" s="372"/>
      <c r="AN54" s="373">
        <v>22.066740972975463</v>
      </c>
      <c r="AO54" s="372"/>
      <c r="AP54" s="373">
        <v>16.174699148538036</v>
      </c>
      <c r="AQ54" s="372"/>
      <c r="AR54" s="373">
        <v>17.748121915328898</v>
      </c>
      <c r="AS54" s="372"/>
      <c r="AT54" s="373">
        <v>19.894522472685562</v>
      </c>
      <c r="AU54" s="372"/>
      <c r="AV54" s="373">
        <v>12.946896208082848</v>
      </c>
      <c r="AW54" s="372"/>
      <c r="AX54" s="373">
        <v>19.387624990277704</v>
      </c>
      <c r="AY54" s="372"/>
      <c r="AZ54" s="373">
        <v>18.545845967760851</v>
      </c>
      <c r="BA54" s="372"/>
      <c r="BB54" s="373">
        <v>14.354446025728592</v>
      </c>
      <c r="BC54" s="372"/>
      <c r="BD54" s="373">
        <v>18.896626865089743</v>
      </c>
      <c r="BE54" s="372"/>
      <c r="BF54" s="373">
        <v>11.114209624063141</v>
      </c>
      <c r="BG54" s="372"/>
      <c r="BH54" s="373">
        <v>10.638346532989518</v>
      </c>
      <c r="BI54" s="372"/>
      <c r="BJ54" s="373">
        <v>10.124061627364306</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21.628488593821604</v>
      </c>
      <c r="G55" s="372"/>
      <c r="H55" s="373">
        <v>25.633938385013067</v>
      </c>
      <c r="I55" s="372"/>
      <c r="J55" s="373">
        <v>28.474877229905701</v>
      </c>
      <c r="K55" s="372"/>
      <c r="L55" s="373">
        <v>26.761912546454827</v>
      </c>
      <c r="M55" s="372"/>
      <c r="N55" s="373">
        <v>34.337467188691846</v>
      </c>
      <c r="O55" s="372"/>
      <c r="P55" s="373">
        <v>96.901781604885471</v>
      </c>
      <c r="Q55" s="372"/>
      <c r="R55" s="373">
        <v>138.5005372585664</v>
      </c>
      <c r="S55" s="372"/>
      <c r="T55" s="373">
        <v>162.1194449950026</v>
      </c>
      <c r="U55" s="372"/>
      <c r="V55" s="373">
        <v>139.44579171248546</v>
      </c>
      <c r="W55" s="372"/>
      <c r="X55" s="373">
        <v>164.31718179767211</v>
      </c>
      <c r="Y55" s="372"/>
      <c r="Z55" s="373">
        <v>45.532565709773898</v>
      </c>
      <c r="AA55" s="372"/>
      <c r="AB55" s="373">
        <v>50.482115452980558</v>
      </c>
      <c r="AC55" s="372"/>
      <c r="AD55" s="373">
        <v>39.296704159172698</v>
      </c>
      <c r="AE55" s="372"/>
      <c r="AF55" s="373">
        <v>13.029973032937203</v>
      </c>
      <c r="AG55" s="372"/>
      <c r="AH55" s="373">
        <v>23.334528521451432</v>
      </c>
      <c r="AI55" s="372"/>
      <c r="AJ55" s="373">
        <v>14.953153554872991</v>
      </c>
      <c r="AK55" s="372"/>
      <c r="AL55" s="373">
        <v>10.45918568255016</v>
      </c>
      <c r="AM55" s="372"/>
      <c r="AN55" s="373">
        <v>9.8302636776215753</v>
      </c>
      <c r="AO55" s="372"/>
      <c r="AP55" s="373">
        <v>4.9964456611445263</v>
      </c>
      <c r="AQ55" s="372"/>
      <c r="AR55" s="373">
        <v>5.2086040374050233</v>
      </c>
      <c r="AS55" s="372"/>
      <c r="AT55" s="373">
        <v>6.2758009065319742</v>
      </c>
      <c r="AU55" s="372"/>
      <c r="AV55" s="373">
        <v>5.7530682691305248</v>
      </c>
      <c r="AW55" s="372"/>
      <c r="AX55" s="373">
        <v>6.2850857878114548</v>
      </c>
      <c r="AY55" s="372"/>
      <c r="AZ55" s="373">
        <v>5.8543695307300716</v>
      </c>
      <c r="BA55" s="372"/>
      <c r="BB55" s="373">
        <v>5.9450215681503744</v>
      </c>
      <c r="BC55" s="372"/>
      <c r="BD55" s="373">
        <v>6.1746113094571387</v>
      </c>
      <c r="BE55" s="372"/>
      <c r="BF55" s="373">
        <v>6.7042801179641671</v>
      </c>
      <c r="BG55" s="372"/>
      <c r="BH55" s="373">
        <v>6.8217073322614361</v>
      </c>
      <c r="BI55" s="372"/>
      <c r="BJ55" s="373">
        <v>6.9043328486671713</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168.51800833110497</v>
      </c>
      <c r="G56" s="372"/>
      <c r="H56" s="376">
        <v>178.2788508992796</v>
      </c>
      <c r="I56" s="372"/>
      <c r="J56" s="376">
        <v>166.83155156969249</v>
      </c>
      <c r="K56" s="372"/>
      <c r="L56" s="376">
        <v>186.88187150289872</v>
      </c>
      <c r="M56" s="372"/>
      <c r="N56" s="376">
        <v>175.08362146764765</v>
      </c>
      <c r="O56" s="372"/>
      <c r="P56" s="376">
        <v>127.03486083713631</v>
      </c>
      <c r="Q56" s="372"/>
      <c r="R56" s="376">
        <v>150.2401119069938</v>
      </c>
      <c r="S56" s="372"/>
      <c r="T56" s="376">
        <v>144.84989868555024</v>
      </c>
      <c r="U56" s="372"/>
      <c r="V56" s="376">
        <v>148.52118868416605</v>
      </c>
      <c r="W56" s="372"/>
      <c r="X56" s="376">
        <v>131.66137438447601</v>
      </c>
      <c r="Y56" s="372"/>
      <c r="Z56" s="376">
        <v>158.97670128542708</v>
      </c>
      <c r="AA56" s="372"/>
      <c r="AB56" s="376">
        <v>121.08530367967099</v>
      </c>
      <c r="AC56" s="372"/>
      <c r="AD56" s="376">
        <v>100.73141390546084</v>
      </c>
      <c r="AE56" s="372"/>
      <c r="AF56" s="376">
        <v>83.65852420047112</v>
      </c>
      <c r="AG56" s="372"/>
      <c r="AH56" s="376">
        <v>84.060678475612576</v>
      </c>
      <c r="AI56" s="372"/>
      <c r="AJ56" s="376">
        <v>68.329848494614879</v>
      </c>
      <c r="AK56" s="372"/>
      <c r="AL56" s="376">
        <v>48.344891398036552</v>
      </c>
      <c r="AM56" s="372"/>
      <c r="AN56" s="376">
        <v>48.820125227122745</v>
      </c>
      <c r="AO56" s="372"/>
      <c r="AP56" s="376">
        <v>11.829289404238859</v>
      </c>
      <c r="AQ56" s="372"/>
      <c r="AR56" s="376">
        <v>13.297633698660578</v>
      </c>
      <c r="AS56" s="372"/>
      <c r="AT56" s="376">
        <v>14.327582690363707</v>
      </c>
      <c r="AU56" s="372"/>
      <c r="AV56" s="376">
        <v>13.531594409779316</v>
      </c>
      <c r="AW56" s="372"/>
      <c r="AX56" s="376">
        <v>14.498172087763837</v>
      </c>
      <c r="AY56" s="372"/>
      <c r="AZ56" s="376">
        <v>13.672974601612376</v>
      </c>
      <c r="BA56" s="372"/>
      <c r="BB56" s="376">
        <v>16.442360630184378</v>
      </c>
      <c r="BC56" s="372"/>
      <c r="BD56" s="376">
        <v>17.591117826314786</v>
      </c>
      <c r="BE56" s="372"/>
      <c r="BF56" s="376">
        <v>15.264161713621643</v>
      </c>
      <c r="BG56" s="372"/>
      <c r="BH56" s="376">
        <v>12.557384908328267</v>
      </c>
      <c r="BI56" s="372"/>
      <c r="BJ56" s="376">
        <v>11.60446710077508</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68.449841768208472</v>
      </c>
      <c r="G57" s="372"/>
      <c r="H57" s="376">
        <v>89.322911068924256</v>
      </c>
      <c r="I57" s="372"/>
      <c r="J57" s="376">
        <v>77.639207526628155</v>
      </c>
      <c r="K57" s="372"/>
      <c r="L57" s="376">
        <v>59.27276360052366</v>
      </c>
      <c r="M57" s="372"/>
      <c r="N57" s="376">
        <v>68.60488482972265</v>
      </c>
      <c r="O57" s="372"/>
      <c r="P57" s="376">
        <v>55.26672223287018</v>
      </c>
      <c r="Q57" s="372"/>
      <c r="R57" s="376">
        <v>70.148179800967995</v>
      </c>
      <c r="S57" s="372"/>
      <c r="T57" s="376">
        <v>49.715984542941776</v>
      </c>
      <c r="U57" s="372"/>
      <c r="V57" s="376">
        <v>52.307207571818019</v>
      </c>
      <c r="W57" s="372"/>
      <c r="X57" s="376">
        <v>51.153688936522379</v>
      </c>
      <c r="Y57" s="372"/>
      <c r="Z57" s="376">
        <v>56.92053383786633</v>
      </c>
      <c r="AA57" s="372"/>
      <c r="AB57" s="376">
        <v>58.581099804934887</v>
      </c>
      <c r="AC57" s="372"/>
      <c r="AD57" s="376">
        <v>67.15585476946444</v>
      </c>
      <c r="AE57" s="372"/>
      <c r="AF57" s="376">
        <v>64.863989614950896</v>
      </c>
      <c r="AG57" s="372"/>
      <c r="AH57" s="376">
        <v>84.41744858064196</v>
      </c>
      <c r="AI57" s="372"/>
      <c r="AJ57" s="376">
        <v>76.678682102387967</v>
      </c>
      <c r="AK57" s="372"/>
      <c r="AL57" s="376">
        <v>72.667097796245216</v>
      </c>
      <c r="AM57" s="372"/>
      <c r="AN57" s="376">
        <v>83.402790021389094</v>
      </c>
      <c r="AO57" s="372"/>
      <c r="AP57" s="376">
        <v>42.14729273988101</v>
      </c>
      <c r="AQ57" s="372"/>
      <c r="AR57" s="376">
        <v>44.944298540229262</v>
      </c>
      <c r="AS57" s="372"/>
      <c r="AT57" s="376">
        <v>51.400506744703563</v>
      </c>
      <c r="AU57" s="372"/>
      <c r="AV57" s="376">
        <v>59.388859905732019</v>
      </c>
      <c r="AW57" s="372"/>
      <c r="AX57" s="376">
        <v>64.800338636122817</v>
      </c>
      <c r="AY57" s="372"/>
      <c r="AZ57" s="376">
        <v>62.244036311768461</v>
      </c>
      <c r="BA57" s="372"/>
      <c r="BB57" s="376">
        <v>60.448587844783631</v>
      </c>
      <c r="BC57" s="372"/>
      <c r="BD57" s="376">
        <v>72.991253680317612</v>
      </c>
      <c r="BE57" s="372"/>
      <c r="BF57" s="376">
        <v>82.929085344189417</v>
      </c>
      <c r="BG57" s="372"/>
      <c r="BH57" s="376">
        <v>74.368218994534871</v>
      </c>
      <c r="BI57" s="372"/>
      <c r="BJ57" s="376">
        <v>71.565813773999622</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803.83470091103402</v>
      </c>
      <c r="G58" s="372"/>
      <c r="H58" s="370">
        <v>427.72606999776019</v>
      </c>
      <c r="I58" s="372"/>
      <c r="J58" s="370">
        <v>394.1922195455445</v>
      </c>
      <c r="K58" s="372"/>
      <c r="L58" s="370">
        <v>349.7252251315827</v>
      </c>
      <c r="M58" s="372"/>
      <c r="N58" s="370">
        <v>340.07310925201773</v>
      </c>
      <c r="O58" s="372"/>
      <c r="P58" s="370">
        <v>202.61775031172598</v>
      </c>
      <c r="Q58" s="372"/>
      <c r="R58" s="370">
        <v>214.67517039898379</v>
      </c>
      <c r="S58" s="372"/>
      <c r="T58" s="370">
        <v>283.68632448612885</v>
      </c>
      <c r="U58" s="372"/>
      <c r="V58" s="370">
        <v>265.99038069138339</v>
      </c>
      <c r="W58" s="372"/>
      <c r="X58" s="370">
        <v>234.58155340431904</v>
      </c>
      <c r="Y58" s="372"/>
      <c r="Z58" s="370">
        <v>296.63548531576532</v>
      </c>
      <c r="AA58" s="372"/>
      <c r="AB58" s="370">
        <v>239.01966665015757</v>
      </c>
      <c r="AC58" s="372"/>
      <c r="AD58" s="370">
        <v>198.28189397949581</v>
      </c>
      <c r="AE58" s="372"/>
      <c r="AF58" s="370">
        <v>163.90414323777011</v>
      </c>
      <c r="AG58" s="372"/>
      <c r="AH58" s="370">
        <v>176.4575478663638</v>
      </c>
      <c r="AI58" s="372"/>
      <c r="AJ58" s="370">
        <v>157.82104913590524</v>
      </c>
      <c r="AK58" s="372"/>
      <c r="AL58" s="370">
        <v>125.70561257132834</v>
      </c>
      <c r="AM58" s="372"/>
      <c r="AN58" s="370">
        <v>125.08336418146327</v>
      </c>
      <c r="AO58" s="372"/>
      <c r="AP58" s="370">
        <v>46.466435467587715</v>
      </c>
      <c r="AQ58" s="372"/>
      <c r="AR58" s="370">
        <v>50.263096540076909</v>
      </c>
      <c r="AS58" s="372"/>
      <c r="AT58" s="370">
        <v>55.886066972983073</v>
      </c>
      <c r="AU58" s="372"/>
      <c r="AV58" s="370">
        <v>55.929751072720762</v>
      </c>
      <c r="AW58" s="372"/>
      <c r="AX58" s="370">
        <v>57.738449887742242</v>
      </c>
      <c r="AY58" s="372"/>
      <c r="AZ58" s="370">
        <v>54.326490740868728</v>
      </c>
      <c r="BA58" s="372"/>
      <c r="BB58" s="370">
        <v>51.673819688185091</v>
      </c>
      <c r="BC58" s="372"/>
      <c r="BD58" s="370">
        <v>53.677611659322125</v>
      </c>
      <c r="BE58" s="372"/>
      <c r="BF58" s="370">
        <v>62.824206968919611</v>
      </c>
      <c r="BG58" s="372"/>
      <c r="BH58" s="370">
        <v>57.132477838643993</v>
      </c>
      <c r="BI58" s="372"/>
      <c r="BJ58" s="370">
        <v>54.534179202307214</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588.08693213679942</v>
      </c>
      <c r="G59" s="372"/>
      <c r="H59" s="373">
        <v>333.5079394439054</v>
      </c>
      <c r="I59" s="372"/>
      <c r="J59" s="373">
        <v>296.55831723168092</v>
      </c>
      <c r="K59" s="372"/>
      <c r="L59" s="373">
        <v>214.73502171507513</v>
      </c>
      <c r="M59" s="372"/>
      <c r="N59" s="373">
        <v>171.78617622573771</v>
      </c>
      <c r="O59" s="372"/>
      <c r="P59" s="373">
        <v>108.12383173429845</v>
      </c>
      <c r="Q59" s="372"/>
      <c r="R59" s="373">
        <v>123.61860160747739</v>
      </c>
      <c r="S59" s="372"/>
      <c r="T59" s="373">
        <v>182.18353133931785</v>
      </c>
      <c r="U59" s="372"/>
      <c r="V59" s="373">
        <v>177.9505536998073</v>
      </c>
      <c r="W59" s="372"/>
      <c r="X59" s="373">
        <v>153.76444181644823</v>
      </c>
      <c r="Y59" s="372"/>
      <c r="Z59" s="373">
        <v>216.29454987692483</v>
      </c>
      <c r="AA59" s="372"/>
      <c r="AB59" s="373">
        <v>183.3086705446062</v>
      </c>
      <c r="AC59" s="372"/>
      <c r="AD59" s="373">
        <v>138.81533609988986</v>
      </c>
      <c r="AE59" s="372"/>
      <c r="AF59" s="373">
        <v>91.963910385388473</v>
      </c>
      <c r="AG59" s="372"/>
      <c r="AH59" s="373">
        <v>125.66378388214802</v>
      </c>
      <c r="AI59" s="372"/>
      <c r="AJ59" s="373">
        <v>116.65329022952449</v>
      </c>
      <c r="AK59" s="372"/>
      <c r="AL59" s="373">
        <v>86.458207657373535</v>
      </c>
      <c r="AM59" s="372"/>
      <c r="AN59" s="373">
        <v>91.217745796006582</v>
      </c>
      <c r="AO59" s="372"/>
      <c r="AP59" s="373">
        <v>26.390442946161382</v>
      </c>
      <c r="AQ59" s="372"/>
      <c r="AR59" s="373">
        <v>27.94241448284739</v>
      </c>
      <c r="AS59" s="372"/>
      <c r="AT59" s="373">
        <v>30.727485122346359</v>
      </c>
      <c r="AU59" s="372"/>
      <c r="AV59" s="373">
        <v>31.130598527793826</v>
      </c>
      <c r="AW59" s="372"/>
      <c r="AX59" s="373">
        <v>31.557996122840507</v>
      </c>
      <c r="AY59" s="372"/>
      <c r="AZ59" s="373">
        <v>29.961606934546918</v>
      </c>
      <c r="BA59" s="372"/>
      <c r="BB59" s="373">
        <v>36.864189424185831</v>
      </c>
      <c r="BC59" s="372"/>
      <c r="BD59" s="373">
        <v>38.106540619305925</v>
      </c>
      <c r="BE59" s="372"/>
      <c r="BF59" s="373">
        <v>34.183798580894866</v>
      </c>
      <c r="BG59" s="372"/>
      <c r="BH59" s="373">
        <v>31.723666744820452</v>
      </c>
      <c r="BI59" s="372"/>
      <c r="BJ59" s="373">
        <v>29.856534052164299</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180.74891708537623</v>
      </c>
      <c r="G60" s="372"/>
      <c r="H60" s="373">
        <v>74.521191784469693</v>
      </c>
      <c r="I60" s="372"/>
      <c r="J60" s="373">
        <v>84.591704184364445</v>
      </c>
      <c r="K60" s="372"/>
      <c r="L60" s="373">
        <v>123.50402668854983</v>
      </c>
      <c r="M60" s="372"/>
      <c r="N60" s="373">
        <v>151.73389282127349</v>
      </c>
      <c r="O60" s="372"/>
      <c r="P60" s="373">
        <v>87.539496035837615</v>
      </c>
      <c r="Q60" s="372"/>
      <c r="R60" s="373">
        <v>84.984465354195976</v>
      </c>
      <c r="S60" s="372"/>
      <c r="T60" s="373">
        <v>90.742301622073384</v>
      </c>
      <c r="U60" s="372"/>
      <c r="V60" s="373">
        <v>80.45816206924151</v>
      </c>
      <c r="W60" s="372"/>
      <c r="X60" s="373">
        <v>72.522498228353868</v>
      </c>
      <c r="Y60" s="372"/>
      <c r="Z60" s="373">
        <v>63.875742895572543</v>
      </c>
      <c r="AA60" s="372"/>
      <c r="AB60" s="373">
        <v>36.740695087764287</v>
      </c>
      <c r="AC60" s="372"/>
      <c r="AD60" s="373">
        <v>43.984280231177188</v>
      </c>
      <c r="AE60" s="372"/>
      <c r="AF60" s="373">
        <v>44.61946760301052</v>
      </c>
      <c r="AG60" s="372"/>
      <c r="AH60" s="373">
        <v>30.600500303495494</v>
      </c>
      <c r="AI60" s="372"/>
      <c r="AJ60" s="373">
        <v>20.264442112300344</v>
      </c>
      <c r="AK60" s="372"/>
      <c r="AL60" s="373">
        <v>21.475036153859794</v>
      </c>
      <c r="AM60" s="372"/>
      <c r="AN60" s="373">
        <v>12.513644741631921</v>
      </c>
      <c r="AO60" s="372"/>
      <c r="AP60" s="373">
        <v>6.9714431386713924</v>
      </c>
      <c r="AQ60" s="372"/>
      <c r="AR60" s="373">
        <v>7.3196835305142844</v>
      </c>
      <c r="AS60" s="372"/>
      <c r="AT60" s="373">
        <v>7.9243743934594431</v>
      </c>
      <c r="AU60" s="372"/>
      <c r="AV60" s="373">
        <v>7.9308193455054372</v>
      </c>
      <c r="AW60" s="372"/>
      <c r="AX60" s="373">
        <v>8.0313273337388935</v>
      </c>
      <c r="AY60" s="372"/>
      <c r="AZ60" s="373">
        <v>7.3986124083772689</v>
      </c>
      <c r="BA60" s="372"/>
      <c r="BB60" s="373">
        <v>9.1224408581846781</v>
      </c>
      <c r="BC60" s="372"/>
      <c r="BD60" s="373">
        <v>9.7372109872163399</v>
      </c>
      <c r="BE60" s="372"/>
      <c r="BF60" s="373">
        <v>8.518745522598131</v>
      </c>
      <c r="BG60" s="372"/>
      <c r="BH60" s="373">
        <v>7.0679794026698364</v>
      </c>
      <c r="BI60" s="372"/>
      <c r="BJ60" s="373">
        <v>7.4475371250984255</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34.998851688858394</v>
      </c>
      <c r="G61" s="372"/>
      <c r="H61" s="373">
        <v>19.696938769385088</v>
      </c>
      <c r="I61" s="372"/>
      <c r="J61" s="373">
        <v>13.042198129499107</v>
      </c>
      <c r="K61" s="372"/>
      <c r="L61" s="373">
        <v>11.486176727957742</v>
      </c>
      <c r="M61" s="372"/>
      <c r="N61" s="373">
        <v>16.553040205006528</v>
      </c>
      <c r="O61" s="372"/>
      <c r="P61" s="373">
        <v>6.9544225415899428</v>
      </c>
      <c r="Q61" s="372"/>
      <c r="R61" s="373">
        <v>6.0721034373104379</v>
      </c>
      <c r="S61" s="372"/>
      <c r="T61" s="373">
        <v>10.760491524737658</v>
      </c>
      <c r="U61" s="372"/>
      <c r="V61" s="373">
        <v>7.5816649223345891</v>
      </c>
      <c r="W61" s="372"/>
      <c r="X61" s="373">
        <v>8.2946133595169584</v>
      </c>
      <c r="Y61" s="372"/>
      <c r="Z61" s="373">
        <v>16.465192543267978</v>
      </c>
      <c r="AA61" s="372"/>
      <c r="AB61" s="373">
        <v>18.97030101778709</v>
      </c>
      <c r="AC61" s="372"/>
      <c r="AD61" s="373">
        <v>15.482277648428756</v>
      </c>
      <c r="AE61" s="372"/>
      <c r="AF61" s="373">
        <v>27.320765249371135</v>
      </c>
      <c r="AG61" s="372"/>
      <c r="AH61" s="373">
        <v>20.193263680720257</v>
      </c>
      <c r="AI61" s="372"/>
      <c r="AJ61" s="373">
        <v>20.903316794080396</v>
      </c>
      <c r="AK61" s="372"/>
      <c r="AL61" s="373">
        <v>17.772368760095027</v>
      </c>
      <c r="AM61" s="372"/>
      <c r="AN61" s="373">
        <v>21.35197364382476</v>
      </c>
      <c r="AO61" s="372"/>
      <c r="AP61" s="373">
        <v>13.104549382754941</v>
      </c>
      <c r="AQ61" s="372"/>
      <c r="AR61" s="373">
        <v>15.000998526715238</v>
      </c>
      <c r="AS61" s="372"/>
      <c r="AT61" s="373">
        <v>17.234207457177266</v>
      </c>
      <c r="AU61" s="372"/>
      <c r="AV61" s="373">
        <v>16.8683331994215</v>
      </c>
      <c r="AW61" s="372"/>
      <c r="AX61" s="373">
        <v>18.149126431162841</v>
      </c>
      <c r="AY61" s="372"/>
      <c r="AZ61" s="373">
        <v>16.966271397944539</v>
      </c>
      <c r="BA61" s="372"/>
      <c r="BB61" s="373">
        <v>5.687189405814582</v>
      </c>
      <c r="BC61" s="372"/>
      <c r="BD61" s="373">
        <v>5.833860052799861</v>
      </c>
      <c r="BE61" s="372"/>
      <c r="BF61" s="373">
        <v>20.121662865426618</v>
      </c>
      <c r="BG61" s="372"/>
      <c r="BH61" s="373">
        <v>18.340831691153706</v>
      </c>
      <c r="BI61" s="372"/>
      <c r="BJ61" s="373">
        <v>17.23010802504449</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640.01293963569196</v>
      </c>
      <c r="G62" s="372"/>
      <c r="H62" s="370">
        <v>624.46733184395907</v>
      </c>
      <c r="I62" s="372"/>
      <c r="J62" s="370">
        <v>572.95434124387725</v>
      </c>
      <c r="K62" s="372"/>
      <c r="L62" s="370">
        <v>676.08078444088778</v>
      </c>
      <c r="M62" s="372"/>
      <c r="N62" s="370">
        <v>522.61492734366084</v>
      </c>
      <c r="O62" s="372"/>
      <c r="P62" s="370">
        <v>551.75972495886083</v>
      </c>
      <c r="Q62" s="372"/>
      <c r="R62" s="370">
        <v>630.0784229693777</v>
      </c>
      <c r="S62" s="372"/>
      <c r="T62" s="370">
        <v>522.36443801735675</v>
      </c>
      <c r="U62" s="372"/>
      <c r="V62" s="370">
        <v>498.429174646935</v>
      </c>
      <c r="W62" s="372"/>
      <c r="X62" s="370">
        <v>456.20749366891675</v>
      </c>
      <c r="Y62" s="372"/>
      <c r="Z62" s="370">
        <v>443.57261767449916</v>
      </c>
      <c r="AA62" s="372"/>
      <c r="AB62" s="370">
        <v>350.73342676420003</v>
      </c>
      <c r="AC62" s="372"/>
      <c r="AD62" s="370">
        <v>352.48729424002539</v>
      </c>
      <c r="AE62" s="372"/>
      <c r="AF62" s="370">
        <v>336.70454555350386</v>
      </c>
      <c r="AG62" s="372"/>
      <c r="AH62" s="370">
        <v>333.47030860449911</v>
      </c>
      <c r="AI62" s="372"/>
      <c r="AJ62" s="370">
        <v>257.69470393511614</v>
      </c>
      <c r="AK62" s="372"/>
      <c r="AL62" s="370">
        <v>199.99386929085009</v>
      </c>
      <c r="AM62" s="372"/>
      <c r="AN62" s="370">
        <v>223.62692379872377</v>
      </c>
      <c r="AO62" s="372"/>
      <c r="AP62" s="370">
        <v>116.67919172741948</v>
      </c>
      <c r="AQ62" s="372"/>
      <c r="AR62" s="370">
        <v>90.215049026296057</v>
      </c>
      <c r="AS62" s="372"/>
      <c r="AT62" s="370">
        <v>97.840861659724965</v>
      </c>
      <c r="AU62" s="372"/>
      <c r="AV62" s="370">
        <v>124.5425622993077</v>
      </c>
      <c r="AW62" s="372"/>
      <c r="AX62" s="370">
        <v>109.98011564424442</v>
      </c>
      <c r="AY62" s="372"/>
      <c r="AZ62" s="370">
        <v>105.47863553485452</v>
      </c>
      <c r="BA62" s="372"/>
      <c r="BB62" s="370">
        <v>78.985718156472046</v>
      </c>
      <c r="BC62" s="372"/>
      <c r="BD62" s="370">
        <v>75.228294473657996</v>
      </c>
      <c r="BE62" s="372"/>
      <c r="BF62" s="370">
        <v>87.654933324363341</v>
      </c>
      <c r="BG62" s="372"/>
      <c r="BH62" s="370">
        <v>92.544724073756797</v>
      </c>
      <c r="BI62" s="372"/>
      <c r="BJ62" s="370">
        <v>83.529750804880464</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260.71050709481517</v>
      </c>
      <c r="G64" s="372"/>
      <c r="H64" s="370">
        <v>295.51019227085476</v>
      </c>
      <c r="I64" s="372"/>
      <c r="J64" s="370">
        <v>301.20209002573336</v>
      </c>
      <c r="K64" s="372"/>
      <c r="L64" s="370">
        <v>322.59778067700358</v>
      </c>
      <c r="M64" s="372"/>
      <c r="N64" s="370">
        <v>416.45648246653099</v>
      </c>
      <c r="O64" s="372"/>
      <c r="P64" s="370">
        <v>1049.5188898018596</v>
      </c>
      <c r="Q64" s="372"/>
      <c r="R64" s="370">
        <v>905.20993643318309</v>
      </c>
      <c r="S64" s="372"/>
      <c r="T64" s="370">
        <v>710.90874835400984</v>
      </c>
      <c r="U64" s="372"/>
      <c r="V64" s="370">
        <v>621.40666723798597</v>
      </c>
      <c r="W64" s="372"/>
      <c r="X64" s="370">
        <v>712.91236479317161</v>
      </c>
      <c r="Y64" s="372"/>
      <c r="Z64" s="370">
        <v>562.42980544717659</v>
      </c>
      <c r="AA64" s="372"/>
      <c r="AB64" s="370">
        <v>258.47405768879446</v>
      </c>
      <c r="AC64" s="372"/>
      <c r="AD64" s="370">
        <v>286.51516795291673</v>
      </c>
      <c r="AE64" s="372"/>
      <c r="AF64" s="370">
        <v>262.82441077508963</v>
      </c>
      <c r="AG64" s="372"/>
      <c r="AH64" s="370">
        <v>386.78556146492394</v>
      </c>
      <c r="AI64" s="372"/>
      <c r="AJ64" s="370">
        <v>236.81591353008039</v>
      </c>
      <c r="AK64" s="372"/>
      <c r="AL64" s="370">
        <v>241.96884212458286</v>
      </c>
      <c r="AM64" s="372"/>
      <c r="AN64" s="370">
        <v>248.2524556823175</v>
      </c>
      <c r="AO64" s="372"/>
      <c r="AP64" s="370">
        <v>238.2182864916067</v>
      </c>
      <c r="AQ64" s="372"/>
      <c r="AR64" s="370">
        <v>250.67466070570572</v>
      </c>
      <c r="AS64" s="372"/>
      <c r="AT64" s="370">
        <v>242.81367193540109</v>
      </c>
      <c r="AU64" s="372"/>
      <c r="AV64" s="370">
        <v>239.39167500325814</v>
      </c>
      <c r="AW64" s="372"/>
      <c r="AX64" s="370">
        <v>261.27495790849116</v>
      </c>
      <c r="AY64" s="372"/>
      <c r="AZ64" s="370">
        <v>220.95370366593014</v>
      </c>
      <c r="BA64" s="372"/>
      <c r="BB64" s="370">
        <v>210.49521867861293</v>
      </c>
      <c r="BC64" s="372"/>
      <c r="BD64" s="370">
        <v>220.43592070386146</v>
      </c>
      <c r="BE64" s="372"/>
      <c r="BF64" s="370">
        <v>266.57555982504135</v>
      </c>
      <c r="BG64" s="372"/>
      <c r="BH64" s="370">
        <v>283.07855722255795</v>
      </c>
      <c r="BI64" s="372"/>
      <c r="BJ64" s="370">
        <v>276.23172032681077</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56.839221345560183</v>
      </c>
      <c r="G66" s="372"/>
      <c r="H66" s="373">
        <v>66.801095593061248</v>
      </c>
      <c r="I66" s="372"/>
      <c r="J66" s="373">
        <v>77.551469535568486</v>
      </c>
      <c r="K66" s="372"/>
      <c r="L66" s="373">
        <v>88.254579592219372</v>
      </c>
      <c r="M66" s="372"/>
      <c r="N66" s="373">
        <v>82.147281306504183</v>
      </c>
      <c r="O66" s="372"/>
      <c r="P66" s="373">
        <v>540.57483858823116</v>
      </c>
      <c r="Q66" s="372"/>
      <c r="R66" s="373">
        <v>448.51950108101727</v>
      </c>
      <c r="S66" s="372"/>
      <c r="T66" s="373">
        <v>263.027105168351</v>
      </c>
      <c r="U66" s="372"/>
      <c r="V66" s="373">
        <v>210.05610315759262</v>
      </c>
      <c r="W66" s="372"/>
      <c r="X66" s="373">
        <v>160.25426393138031</v>
      </c>
      <c r="Y66" s="372"/>
      <c r="Z66" s="373">
        <v>123.01770742987937</v>
      </c>
      <c r="AA66" s="372"/>
      <c r="AB66" s="373">
        <v>80.637998896204024</v>
      </c>
      <c r="AC66" s="372"/>
      <c r="AD66" s="373">
        <v>89.623137091892303</v>
      </c>
      <c r="AE66" s="372"/>
      <c r="AF66" s="373">
        <v>82.753627419884111</v>
      </c>
      <c r="AG66" s="372"/>
      <c r="AH66" s="373">
        <v>116.48088950340258</v>
      </c>
      <c r="AI66" s="372"/>
      <c r="AJ66" s="373">
        <v>110.443035925779</v>
      </c>
      <c r="AK66" s="372"/>
      <c r="AL66" s="373">
        <v>135.89700020940435</v>
      </c>
      <c r="AM66" s="372"/>
      <c r="AN66" s="373">
        <v>123.54781866516885</v>
      </c>
      <c r="AO66" s="372"/>
      <c r="AP66" s="373">
        <v>132.0486728102936</v>
      </c>
      <c r="AQ66" s="372"/>
      <c r="AR66" s="373">
        <v>126.47920981459418</v>
      </c>
      <c r="AS66" s="372"/>
      <c r="AT66" s="373">
        <v>95.805755376610506</v>
      </c>
      <c r="AU66" s="372"/>
      <c r="AV66" s="373">
        <v>96.031526677221677</v>
      </c>
      <c r="AW66" s="372"/>
      <c r="AX66" s="373">
        <v>103.21057678506021</v>
      </c>
      <c r="AY66" s="372"/>
      <c r="AZ66" s="373">
        <v>96.19674548093198</v>
      </c>
      <c r="BA66" s="372"/>
      <c r="BB66" s="373">
        <v>91.893178722519735</v>
      </c>
      <c r="BC66" s="372"/>
      <c r="BD66" s="373">
        <v>93.937480514559581</v>
      </c>
      <c r="BE66" s="372"/>
      <c r="BF66" s="373">
        <v>110.90441891391725</v>
      </c>
      <c r="BG66" s="372"/>
      <c r="BH66" s="373">
        <v>112.2313757361698</v>
      </c>
      <c r="BI66" s="372"/>
      <c r="BJ66" s="373">
        <v>126.36955898222659</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52.399579566962629</v>
      </c>
      <c r="G67" s="372"/>
      <c r="H67" s="373">
        <v>89.775045066285045</v>
      </c>
      <c r="I67" s="372"/>
      <c r="J67" s="373">
        <v>104.20543110152384</v>
      </c>
      <c r="K67" s="372"/>
      <c r="L67" s="373">
        <v>111.25909183404892</v>
      </c>
      <c r="M67" s="372"/>
      <c r="N67" s="373">
        <v>160.58295658513705</v>
      </c>
      <c r="O67" s="372"/>
      <c r="P67" s="373">
        <v>291.52768957644537</v>
      </c>
      <c r="Q67" s="372"/>
      <c r="R67" s="373">
        <v>295.08740409650329</v>
      </c>
      <c r="S67" s="372"/>
      <c r="T67" s="373">
        <v>300.99393103442276</v>
      </c>
      <c r="U67" s="372"/>
      <c r="V67" s="373">
        <v>280.78755786886501</v>
      </c>
      <c r="W67" s="372"/>
      <c r="X67" s="373">
        <v>334.55872784340136</v>
      </c>
      <c r="Y67" s="372"/>
      <c r="Z67" s="373">
        <v>320.32745161042362</v>
      </c>
      <c r="AA67" s="372"/>
      <c r="AB67" s="373">
        <v>85.233442965709898</v>
      </c>
      <c r="AC67" s="372"/>
      <c r="AD67" s="373">
        <v>83.819129855672273</v>
      </c>
      <c r="AE67" s="372"/>
      <c r="AF67" s="373">
        <v>110.06570173606973</v>
      </c>
      <c r="AG67" s="372"/>
      <c r="AH67" s="373">
        <v>97.589101898005765</v>
      </c>
      <c r="AI67" s="372"/>
      <c r="AJ67" s="373">
        <v>62.539938761979258</v>
      </c>
      <c r="AK67" s="372"/>
      <c r="AL67" s="373">
        <v>50.645861559138702</v>
      </c>
      <c r="AM67" s="372"/>
      <c r="AN67" s="373">
        <v>53.962479557386992</v>
      </c>
      <c r="AO67" s="372"/>
      <c r="AP67" s="373">
        <v>38.453868693011309</v>
      </c>
      <c r="AQ67" s="372"/>
      <c r="AR67" s="373">
        <v>59.912263653489603</v>
      </c>
      <c r="AS67" s="372"/>
      <c r="AT67" s="373">
        <v>72.449459983073737</v>
      </c>
      <c r="AU67" s="372"/>
      <c r="AV67" s="373">
        <v>74.03798467306946</v>
      </c>
      <c r="AW67" s="372"/>
      <c r="AX67" s="373">
        <v>73.277829510373351</v>
      </c>
      <c r="AY67" s="372"/>
      <c r="AZ67" s="373">
        <v>55.821302211460022</v>
      </c>
      <c r="BA67" s="372"/>
      <c r="BB67" s="373">
        <v>50.25389061348173</v>
      </c>
      <c r="BC67" s="372"/>
      <c r="BD67" s="373">
        <v>62.659869514470543</v>
      </c>
      <c r="BE67" s="372"/>
      <c r="BF67" s="373">
        <v>75.198659053403503</v>
      </c>
      <c r="BG67" s="372"/>
      <c r="BH67" s="373">
        <v>85.78763385740551</v>
      </c>
      <c r="BI67" s="372"/>
      <c r="BJ67" s="373">
        <v>82.095648132414027</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76.075095722262972</v>
      </c>
      <c r="G68" s="372"/>
      <c r="H68" s="376">
        <v>62.008185999212273</v>
      </c>
      <c r="I68" s="372"/>
      <c r="J68" s="376">
        <v>46.676022268677173</v>
      </c>
      <c r="K68" s="372"/>
      <c r="L68" s="376">
        <v>42.111980411200506</v>
      </c>
      <c r="M68" s="372"/>
      <c r="N68" s="376">
        <v>32.726331005007907</v>
      </c>
      <c r="O68" s="372"/>
      <c r="P68" s="376">
        <v>29.496191205426694</v>
      </c>
      <c r="Q68" s="372"/>
      <c r="R68" s="376">
        <v>30.65473116386093</v>
      </c>
      <c r="S68" s="372"/>
      <c r="T68" s="376">
        <v>25.963958727069702</v>
      </c>
      <c r="U68" s="372"/>
      <c r="V68" s="376">
        <v>19.182283890051817</v>
      </c>
      <c r="W68" s="372"/>
      <c r="X68" s="376">
        <v>24.064905574924492</v>
      </c>
      <c r="Y68" s="372"/>
      <c r="Z68" s="376">
        <v>22.916401009800797</v>
      </c>
      <c r="AA68" s="372"/>
      <c r="AB68" s="376">
        <v>17.818692013095415</v>
      </c>
      <c r="AC68" s="372"/>
      <c r="AD68" s="376">
        <v>14.640902244334924</v>
      </c>
      <c r="AE68" s="372"/>
      <c r="AF68" s="376">
        <v>12.177283468970382</v>
      </c>
      <c r="AG68" s="372"/>
      <c r="AH68" s="376">
        <v>13.052830662557579</v>
      </c>
      <c r="AI68" s="372"/>
      <c r="AJ68" s="376">
        <v>13.513297581123538</v>
      </c>
      <c r="AK68" s="372"/>
      <c r="AL68" s="376">
        <v>12.21740970387366</v>
      </c>
      <c r="AM68" s="372"/>
      <c r="AN68" s="376">
        <v>12.765481995786175</v>
      </c>
      <c r="AO68" s="372"/>
      <c r="AP68" s="376">
        <v>9.7567140705046942</v>
      </c>
      <c r="AQ68" s="372"/>
      <c r="AR68" s="376">
        <v>9.9823184867816632</v>
      </c>
      <c r="AS68" s="372"/>
      <c r="AT68" s="376">
        <v>10.582830457194792</v>
      </c>
      <c r="AU68" s="372"/>
      <c r="AV68" s="376">
        <v>10.100326875768909</v>
      </c>
      <c r="AW68" s="372"/>
      <c r="AX68" s="376">
        <v>10.433236255418111</v>
      </c>
      <c r="AY68" s="372"/>
      <c r="AZ68" s="376">
        <v>9.6105628909744798</v>
      </c>
      <c r="BA68" s="372"/>
      <c r="BB68" s="376">
        <v>11.251418884906165</v>
      </c>
      <c r="BC68" s="372"/>
      <c r="BD68" s="376">
        <v>12.035554335492892</v>
      </c>
      <c r="BE68" s="372"/>
      <c r="BF68" s="376">
        <v>11.626386390305331</v>
      </c>
      <c r="BG68" s="372"/>
      <c r="BH68" s="376">
        <v>10.487102429280275</v>
      </c>
      <c r="BI68" s="372"/>
      <c r="BJ68" s="376">
        <v>10.606457087321006</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55.021829957949812</v>
      </c>
      <c r="G70" s="372"/>
      <c r="H70" s="373">
        <v>46.195291424753471</v>
      </c>
      <c r="I70" s="372"/>
      <c r="J70" s="373">
        <v>42.624445676755016</v>
      </c>
      <c r="K70" s="372"/>
      <c r="L70" s="373">
        <v>45.847042391566617</v>
      </c>
      <c r="M70" s="372"/>
      <c r="N70" s="373">
        <v>90.845215220358526</v>
      </c>
      <c r="O70" s="372"/>
      <c r="P70" s="373">
        <v>27.401640216922637</v>
      </c>
      <c r="Q70" s="372"/>
      <c r="R70" s="373">
        <v>22.942370492504725</v>
      </c>
      <c r="S70" s="372"/>
      <c r="T70" s="373">
        <v>23.022995648970774</v>
      </c>
      <c r="U70" s="372"/>
      <c r="V70" s="373">
        <v>22.030595244961521</v>
      </c>
      <c r="W70" s="372"/>
      <c r="X70" s="373">
        <v>34.671538960241556</v>
      </c>
      <c r="Y70" s="372"/>
      <c r="Z70" s="373">
        <v>20.850246050260711</v>
      </c>
      <c r="AA70" s="372"/>
      <c r="AB70" s="373">
        <v>23.510661177035491</v>
      </c>
      <c r="AC70" s="372"/>
      <c r="AD70" s="373">
        <v>22.924386284343605</v>
      </c>
      <c r="AE70" s="372"/>
      <c r="AF70" s="373">
        <v>27.177939544185083</v>
      </c>
      <c r="AG70" s="372"/>
      <c r="AH70" s="373">
        <v>134.98001290496561</v>
      </c>
      <c r="AI70" s="372"/>
      <c r="AJ70" s="373">
        <v>25.955968038896895</v>
      </c>
      <c r="AK70" s="372"/>
      <c r="AL70" s="373">
        <v>23.909116977112202</v>
      </c>
      <c r="AM70" s="372"/>
      <c r="AN70" s="373">
        <v>33.840101708829941</v>
      </c>
      <c r="AO70" s="372"/>
      <c r="AP70" s="373">
        <v>34.96521090743623</v>
      </c>
      <c r="AQ70" s="372"/>
      <c r="AR70" s="373">
        <v>24.445918962479301</v>
      </c>
      <c r="AS70" s="372"/>
      <c r="AT70" s="373">
        <v>29.313318630313123</v>
      </c>
      <c r="AU70" s="372"/>
      <c r="AV70" s="373">
        <v>24.582350341619566</v>
      </c>
      <c r="AW70" s="372"/>
      <c r="AX70" s="373">
        <v>28.820750730950824</v>
      </c>
      <c r="AY70" s="372"/>
      <c r="AZ70" s="373">
        <v>29.067203924679337</v>
      </c>
      <c r="BA70" s="372"/>
      <c r="BB70" s="373">
        <v>27.228005822177817</v>
      </c>
      <c r="BC70" s="372"/>
      <c r="BD70" s="373">
        <v>28.989119737561495</v>
      </c>
      <c r="BE70" s="372"/>
      <c r="BF70" s="373">
        <v>29.032398462766157</v>
      </c>
      <c r="BG70" s="372"/>
      <c r="BH70" s="373">
        <v>28.517288886112603</v>
      </c>
      <c r="BI70" s="372"/>
      <c r="BJ70" s="373">
        <v>27.71615459312093</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20.374780502079588</v>
      </c>
      <c r="G71" s="372"/>
      <c r="H71" s="373">
        <v>30.730574187542761</v>
      </c>
      <c r="I71" s="372"/>
      <c r="J71" s="373">
        <v>30.144721443208876</v>
      </c>
      <c r="K71" s="372"/>
      <c r="L71" s="373">
        <v>35.125086447968187</v>
      </c>
      <c r="M71" s="372"/>
      <c r="N71" s="373">
        <v>50.154698349523294</v>
      </c>
      <c r="O71" s="372"/>
      <c r="P71" s="373">
        <v>160.51853021483367</v>
      </c>
      <c r="Q71" s="372"/>
      <c r="R71" s="373">
        <v>108.00592959929695</v>
      </c>
      <c r="S71" s="372"/>
      <c r="T71" s="373">
        <v>97.900757775195672</v>
      </c>
      <c r="U71" s="372"/>
      <c r="V71" s="373">
        <v>89.35012707651498</v>
      </c>
      <c r="W71" s="372"/>
      <c r="X71" s="373">
        <v>159.36292848322393</v>
      </c>
      <c r="Y71" s="372"/>
      <c r="Z71" s="373">
        <v>75.31799934681213</v>
      </c>
      <c r="AA71" s="372"/>
      <c r="AB71" s="373">
        <v>51.273262636749664</v>
      </c>
      <c r="AC71" s="372"/>
      <c r="AD71" s="373">
        <v>75.507612476673586</v>
      </c>
      <c r="AE71" s="372"/>
      <c r="AF71" s="373">
        <v>30.649858605980313</v>
      </c>
      <c r="AG71" s="372"/>
      <c r="AH71" s="373">
        <v>24.682726495992416</v>
      </c>
      <c r="AI71" s="372"/>
      <c r="AJ71" s="373">
        <v>24.363673222301696</v>
      </c>
      <c r="AK71" s="372"/>
      <c r="AL71" s="373">
        <v>19.299453675053929</v>
      </c>
      <c r="AM71" s="372"/>
      <c r="AN71" s="373">
        <v>24.136573755145577</v>
      </c>
      <c r="AO71" s="372"/>
      <c r="AP71" s="373">
        <v>22.993820010360874</v>
      </c>
      <c r="AQ71" s="372"/>
      <c r="AR71" s="373">
        <v>29.854949788360962</v>
      </c>
      <c r="AS71" s="372"/>
      <c r="AT71" s="373">
        <v>34.662307488208896</v>
      </c>
      <c r="AU71" s="372"/>
      <c r="AV71" s="373">
        <v>34.639486435578561</v>
      </c>
      <c r="AW71" s="372"/>
      <c r="AX71" s="373">
        <v>45.532564626688661</v>
      </c>
      <c r="AY71" s="372"/>
      <c r="AZ71" s="373">
        <v>30.257889157884325</v>
      </c>
      <c r="BA71" s="372"/>
      <c r="BB71" s="373">
        <v>29.868724635527474</v>
      </c>
      <c r="BC71" s="372"/>
      <c r="BD71" s="373">
        <v>22.813896601776968</v>
      </c>
      <c r="BE71" s="372"/>
      <c r="BF71" s="373">
        <v>39.813697004649107</v>
      </c>
      <c r="BG71" s="372"/>
      <c r="BH71" s="373">
        <v>46.055156313589805</v>
      </c>
      <c r="BI71" s="372"/>
      <c r="BJ71" s="373">
        <v>29.443901531728173</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134.24098025383421</v>
      </c>
      <c r="G72" s="372"/>
      <c r="H72" s="370">
        <v>123.46338289338863</v>
      </c>
      <c r="I72" s="372"/>
      <c r="J72" s="370">
        <v>160.23405754780055</v>
      </c>
      <c r="K72" s="372"/>
      <c r="L72" s="370">
        <v>196.63843399084945</v>
      </c>
      <c r="M72" s="372"/>
      <c r="N72" s="370">
        <v>130.33316969766574</v>
      </c>
      <c r="O72" s="372"/>
      <c r="P72" s="370">
        <v>172.50790253912191</v>
      </c>
      <c r="Q72" s="372"/>
      <c r="R72" s="370">
        <v>166.77392080876353</v>
      </c>
      <c r="S72" s="372"/>
      <c r="T72" s="370">
        <v>160.11818323809985</v>
      </c>
      <c r="U72" s="372"/>
      <c r="V72" s="370">
        <v>141.34265397352345</v>
      </c>
      <c r="W72" s="372"/>
      <c r="X72" s="370">
        <v>124.83412072541925</v>
      </c>
      <c r="Y72" s="372"/>
      <c r="Z72" s="370">
        <v>148.15576524783921</v>
      </c>
      <c r="AA72" s="372"/>
      <c r="AB72" s="370">
        <v>147.94549998372185</v>
      </c>
      <c r="AC72" s="372"/>
      <c r="AD72" s="370">
        <v>134.08699118136502</v>
      </c>
      <c r="AE72" s="372"/>
      <c r="AF72" s="370">
        <v>142.2781728299274</v>
      </c>
      <c r="AG72" s="372"/>
      <c r="AH72" s="370">
        <v>150.35277790824432</v>
      </c>
      <c r="AI72" s="372"/>
      <c r="AJ72" s="370">
        <v>159.64348244863305</v>
      </c>
      <c r="AK72" s="372"/>
      <c r="AL72" s="370">
        <v>156.03297802095068</v>
      </c>
      <c r="AM72" s="372"/>
      <c r="AN72" s="370">
        <v>145.33362686503472</v>
      </c>
      <c r="AO72" s="372"/>
      <c r="AP72" s="370">
        <v>139.993085774843</v>
      </c>
      <c r="AQ72" s="372"/>
      <c r="AR72" s="370">
        <v>127.61531736107148</v>
      </c>
      <c r="AS72" s="372"/>
      <c r="AT72" s="370">
        <v>175.51354942389969</v>
      </c>
      <c r="AU72" s="372"/>
      <c r="AV72" s="370">
        <v>184.83424415576368</v>
      </c>
      <c r="AW72" s="372"/>
      <c r="AX72" s="370">
        <v>183.87125828267585</v>
      </c>
      <c r="AY72" s="372"/>
      <c r="AZ72" s="370">
        <v>219.70536138535991</v>
      </c>
      <c r="BA72" s="372"/>
      <c r="BB72" s="370">
        <v>264.21063161816062</v>
      </c>
      <c r="BC72" s="372"/>
      <c r="BD72" s="370">
        <v>232.91549795996474</v>
      </c>
      <c r="BE72" s="372"/>
      <c r="BF72" s="370">
        <v>234.16990769975084</v>
      </c>
      <c r="BG72" s="372"/>
      <c r="BH72" s="370">
        <v>204.11561380922205</v>
      </c>
      <c r="BI72" s="372"/>
      <c r="BJ72" s="370">
        <v>229.09430862219693</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29.133253322656618</v>
      </c>
      <c r="G73" s="372"/>
      <c r="H73" s="373">
        <v>14.794824137047346</v>
      </c>
      <c r="I73" s="372"/>
      <c r="J73" s="373">
        <v>20.882138762577114</v>
      </c>
      <c r="K73" s="372"/>
      <c r="L73" s="373">
        <v>19.437641462472047</v>
      </c>
      <c r="M73" s="372"/>
      <c r="N73" s="373">
        <v>17.688356795510323</v>
      </c>
      <c r="O73" s="372"/>
      <c r="P73" s="373">
        <v>16.691895144641467</v>
      </c>
      <c r="Q73" s="372"/>
      <c r="R73" s="373">
        <v>24.049391329781287</v>
      </c>
      <c r="S73" s="372"/>
      <c r="T73" s="373">
        <v>18.438890675400515</v>
      </c>
      <c r="U73" s="372"/>
      <c r="V73" s="373">
        <v>22.14609095092322</v>
      </c>
      <c r="W73" s="372"/>
      <c r="X73" s="373">
        <v>16.626877500280905</v>
      </c>
      <c r="Y73" s="372"/>
      <c r="Z73" s="373">
        <v>19.629181520738481</v>
      </c>
      <c r="AA73" s="372"/>
      <c r="AB73" s="373">
        <v>18.656373370558761</v>
      </c>
      <c r="AC73" s="372"/>
      <c r="AD73" s="373">
        <v>16.008032135362825</v>
      </c>
      <c r="AE73" s="372"/>
      <c r="AF73" s="373">
        <v>25.846138690974961</v>
      </c>
      <c r="AG73" s="372"/>
      <c r="AH73" s="373">
        <v>25.885608251208367</v>
      </c>
      <c r="AI73" s="372"/>
      <c r="AJ73" s="373">
        <v>21.556337216146268</v>
      </c>
      <c r="AK73" s="372"/>
      <c r="AL73" s="373">
        <v>12.83602148557449</v>
      </c>
      <c r="AM73" s="372"/>
      <c r="AN73" s="373">
        <v>15.18889960487367</v>
      </c>
      <c r="AO73" s="372"/>
      <c r="AP73" s="373">
        <v>11.985636998415584</v>
      </c>
      <c r="AQ73" s="372"/>
      <c r="AR73" s="373">
        <v>10.402269450266012</v>
      </c>
      <c r="AS73" s="372"/>
      <c r="AT73" s="373">
        <v>12.58180559436939</v>
      </c>
      <c r="AU73" s="372"/>
      <c r="AV73" s="373">
        <v>12.502527601211268</v>
      </c>
      <c r="AW73" s="372"/>
      <c r="AX73" s="373">
        <v>15.821209508620134</v>
      </c>
      <c r="AY73" s="372"/>
      <c r="AZ73" s="373">
        <v>32.137355889773481</v>
      </c>
      <c r="BA73" s="372"/>
      <c r="BB73" s="373">
        <v>35.524479658801788</v>
      </c>
      <c r="BC73" s="372"/>
      <c r="BD73" s="373">
        <v>38.055366628557032</v>
      </c>
      <c r="BE73" s="372"/>
      <c r="BF73" s="373">
        <v>28.127101290828083</v>
      </c>
      <c r="BG73" s="372"/>
      <c r="BH73" s="373">
        <v>45.143354484058612</v>
      </c>
      <c r="BI73" s="372"/>
      <c r="BJ73" s="373">
        <v>48.46296026348184</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6.3656755565187018</v>
      </c>
      <c r="G74" s="372"/>
      <c r="H74" s="373">
        <v>4.4568945749138402</v>
      </c>
      <c r="I74" s="372"/>
      <c r="J74" s="373">
        <v>3.5121767654475038</v>
      </c>
      <c r="K74" s="372"/>
      <c r="L74" s="373">
        <v>4.1134203818543282</v>
      </c>
      <c r="M74" s="372"/>
      <c r="N74" s="373">
        <v>4.217912636210313</v>
      </c>
      <c r="O74" s="372"/>
      <c r="P74" s="373">
        <v>5.0859271168005806</v>
      </c>
      <c r="Q74" s="372"/>
      <c r="R74" s="373">
        <v>3.635317154533436</v>
      </c>
      <c r="S74" s="372"/>
      <c r="T74" s="373">
        <v>4.2945850781854569</v>
      </c>
      <c r="U74" s="372"/>
      <c r="V74" s="373">
        <v>4.0484289080203553</v>
      </c>
      <c r="W74" s="372"/>
      <c r="X74" s="373">
        <v>3.7090404785570845</v>
      </c>
      <c r="Y74" s="372"/>
      <c r="Z74" s="373">
        <v>6.0093703611254554</v>
      </c>
      <c r="AA74" s="372"/>
      <c r="AB74" s="373">
        <v>8.2581064351351934</v>
      </c>
      <c r="AC74" s="372"/>
      <c r="AD74" s="373">
        <v>11.990354298145173</v>
      </c>
      <c r="AE74" s="372"/>
      <c r="AF74" s="373">
        <v>16.260751252991472</v>
      </c>
      <c r="AG74" s="372"/>
      <c r="AH74" s="373">
        <v>12.876059504969499</v>
      </c>
      <c r="AI74" s="372"/>
      <c r="AJ74" s="373">
        <v>19.016113143461123</v>
      </c>
      <c r="AK74" s="372"/>
      <c r="AL74" s="373">
        <v>24.193864154467704</v>
      </c>
      <c r="AM74" s="372"/>
      <c r="AN74" s="373">
        <v>28.676499140520889</v>
      </c>
      <c r="AO74" s="372"/>
      <c r="AP74" s="373">
        <v>23.77526226786232</v>
      </c>
      <c r="AQ74" s="372"/>
      <c r="AR74" s="373">
        <v>24.561632651789633</v>
      </c>
      <c r="AS74" s="372"/>
      <c r="AT74" s="373">
        <v>35.088620687497176</v>
      </c>
      <c r="AU74" s="372"/>
      <c r="AV74" s="373">
        <v>34.709536566387136</v>
      </c>
      <c r="AW74" s="372"/>
      <c r="AX74" s="373">
        <v>29.561219870679672</v>
      </c>
      <c r="AY74" s="372"/>
      <c r="AZ74" s="373">
        <v>26.703563741248434</v>
      </c>
      <c r="BA74" s="372"/>
      <c r="BB74" s="373">
        <v>28.162526468931876</v>
      </c>
      <c r="BC74" s="372"/>
      <c r="BD74" s="373">
        <v>30.095495100228245</v>
      </c>
      <c r="BE74" s="372"/>
      <c r="BF74" s="373">
        <v>26.377800703806056</v>
      </c>
      <c r="BG74" s="372"/>
      <c r="BH74" s="373">
        <v>19.731645629392961</v>
      </c>
      <c r="BI74" s="372"/>
      <c r="BJ74" s="373">
        <v>19.200024854157391</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41.122320401528597</v>
      </c>
      <c r="G75" s="372"/>
      <c r="H75" s="373">
        <v>27.399206496130915</v>
      </c>
      <c r="I75" s="372"/>
      <c r="J75" s="373">
        <v>36.414732093783279</v>
      </c>
      <c r="K75" s="372"/>
      <c r="L75" s="373">
        <v>37.19541606994359</v>
      </c>
      <c r="M75" s="372"/>
      <c r="N75" s="373">
        <v>26.041611060846769</v>
      </c>
      <c r="O75" s="372"/>
      <c r="P75" s="373">
        <v>16.50861123646974</v>
      </c>
      <c r="Q75" s="372"/>
      <c r="R75" s="373">
        <v>19.59318495135803</v>
      </c>
      <c r="S75" s="372"/>
      <c r="T75" s="373">
        <v>15.924945573733904</v>
      </c>
      <c r="U75" s="372"/>
      <c r="V75" s="373">
        <v>16.448421126792582</v>
      </c>
      <c r="W75" s="372"/>
      <c r="X75" s="373">
        <v>15.762307230501545</v>
      </c>
      <c r="Y75" s="372"/>
      <c r="Z75" s="373">
        <v>15.93180965296211</v>
      </c>
      <c r="AA75" s="372"/>
      <c r="AB75" s="373">
        <v>10.301616156384796</v>
      </c>
      <c r="AC75" s="372"/>
      <c r="AD75" s="373">
        <v>10.00675817716065</v>
      </c>
      <c r="AE75" s="372"/>
      <c r="AF75" s="373">
        <v>9.1023220355773677</v>
      </c>
      <c r="AG75" s="372"/>
      <c r="AH75" s="373">
        <v>8.7225908237930785</v>
      </c>
      <c r="AI75" s="372"/>
      <c r="AJ75" s="373">
        <v>7.5192509047235658</v>
      </c>
      <c r="AK75" s="372"/>
      <c r="AL75" s="373">
        <v>7.4807394959645661</v>
      </c>
      <c r="AM75" s="372"/>
      <c r="AN75" s="373">
        <v>7.3227685689932382</v>
      </c>
      <c r="AO75" s="372"/>
      <c r="AP75" s="373">
        <v>4.013771854718275</v>
      </c>
      <c r="AQ75" s="372"/>
      <c r="AR75" s="373">
        <v>4.2802774690233951</v>
      </c>
      <c r="AS75" s="372"/>
      <c r="AT75" s="373">
        <v>4.8332504748122407</v>
      </c>
      <c r="AU75" s="372"/>
      <c r="AV75" s="373">
        <v>5.1310892928910459</v>
      </c>
      <c r="AW75" s="372"/>
      <c r="AX75" s="373">
        <v>5.1232968288043033</v>
      </c>
      <c r="AY75" s="372"/>
      <c r="AZ75" s="373">
        <v>4.8452701313935664</v>
      </c>
      <c r="BA75" s="372"/>
      <c r="BB75" s="373">
        <v>5.2105133721169326</v>
      </c>
      <c r="BC75" s="372"/>
      <c r="BD75" s="373">
        <v>4.989214050139398</v>
      </c>
      <c r="BE75" s="372"/>
      <c r="BF75" s="373">
        <v>3.3793773511168541</v>
      </c>
      <c r="BG75" s="372"/>
      <c r="BH75" s="373">
        <v>4.0332139747580324</v>
      </c>
      <c r="BI75" s="372"/>
      <c r="BJ75" s="373">
        <v>4.0824745871000827</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57.619730973130302</v>
      </c>
      <c r="G76" s="372"/>
      <c r="H76" s="373">
        <v>76.812457685296522</v>
      </c>
      <c r="I76" s="372"/>
      <c r="J76" s="373">
        <v>99.42500992599264</v>
      </c>
      <c r="K76" s="372"/>
      <c r="L76" s="373">
        <v>135.89195607657948</v>
      </c>
      <c r="M76" s="372"/>
      <c r="N76" s="373">
        <v>82.385289205098331</v>
      </c>
      <c r="O76" s="372"/>
      <c r="P76" s="373">
        <v>134.22146904121013</v>
      </c>
      <c r="Q76" s="372"/>
      <c r="R76" s="373">
        <v>119.49602737309077</v>
      </c>
      <c r="S76" s="372"/>
      <c r="T76" s="373">
        <v>121.45976191077996</v>
      </c>
      <c r="U76" s="372"/>
      <c r="V76" s="373">
        <v>98.699712987787308</v>
      </c>
      <c r="W76" s="372"/>
      <c r="X76" s="373">
        <v>88.735895516079722</v>
      </c>
      <c r="Y76" s="372"/>
      <c r="Z76" s="373">
        <v>106.58540371301316</v>
      </c>
      <c r="AA76" s="372"/>
      <c r="AB76" s="373">
        <v>110.72940402164311</v>
      </c>
      <c r="AC76" s="372"/>
      <c r="AD76" s="373">
        <v>96.081846570696371</v>
      </c>
      <c r="AE76" s="372"/>
      <c r="AF76" s="373">
        <v>91.06896085038359</v>
      </c>
      <c r="AG76" s="372"/>
      <c r="AH76" s="373">
        <v>102.86851932827339</v>
      </c>
      <c r="AI76" s="372"/>
      <c r="AJ76" s="373">
        <v>111.55178118430209</v>
      </c>
      <c r="AK76" s="372"/>
      <c r="AL76" s="373">
        <v>111.52235288494393</v>
      </c>
      <c r="AM76" s="372"/>
      <c r="AN76" s="373">
        <v>94.145459550646919</v>
      </c>
      <c r="AO76" s="372"/>
      <c r="AP76" s="373">
        <v>100.21841465384684</v>
      </c>
      <c r="AQ76" s="372"/>
      <c r="AR76" s="373">
        <v>88.371137789992446</v>
      </c>
      <c r="AS76" s="372"/>
      <c r="AT76" s="373">
        <v>123.00987266722089</v>
      </c>
      <c r="AU76" s="372"/>
      <c r="AV76" s="373">
        <v>132.49109069527424</v>
      </c>
      <c r="AW76" s="372"/>
      <c r="AX76" s="373">
        <v>133.36553207457175</v>
      </c>
      <c r="AY76" s="372"/>
      <c r="AZ76" s="373">
        <v>156.01917162294441</v>
      </c>
      <c r="BA76" s="372"/>
      <c r="BB76" s="373">
        <v>195.31311211830999</v>
      </c>
      <c r="BC76" s="372"/>
      <c r="BD76" s="373">
        <v>159.77542218104008</v>
      </c>
      <c r="BE76" s="372"/>
      <c r="BF76" s="373">
        <v>176.28562835399984</v>
      </c>
      <c r="BG76" s="372"/>
      <c r="BH76" s="373">
        <v>135.20739972101245</v>
      </c>
      <c r="BI76" s="372"/>
      <c r="BJ76" s="373">
        <v>157.34884891745762</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420.32387317094447</v>
      </c>
      <c r="G77" s="372"/>
      <c r="H77" s="370">
        <v>314.10770201242241</v>
      </c>
      <c r="I77" s="372"/>
      <c r="J77" s="370">
        <v>424.68952539728082</v>
      </c>
      <c r="K77" s="372"/>
      <c r="L77" s="370">
        <v>470.22086477613482</v>
      </c>
      <c r="M77" s="372"/>
      <c r="N77" s="370">
        <v>500.51391836791515</v>
      </c>
      <c r="O77" s="372"/>
      <c r="P77" s="370">
        <v>452.24235780111547</v>
      </c>
      <c r="Q77" s="372"/>
      <c r="R77" s="370">
        <v>526.45241998120537</v>
      </c>
      <c r="S77" s="372"/>
      <c r="T77" s="370">
        <v>449.41784559000979</v>
      </c>
      <c r="U77" s="372"/>
      <c r="V77" s="370">
        <v>459.08156177785378</v>
      </c>
      <c r="W77" s="372"/>
      <c r="X77" s="370">
        <v>388.57855611744208</v>
      </c>
      <c r="Y77" s="372"/>
      <c r="Z77" s="370">
        <v>463.19373485063721</v>
      </c>
      <c r="AA77" s="372"/>
      <c r="AB77" s="370">
        <v>388.8608395098035</v>
      </c>
      <c r="AC77" s="372"/>
      <c r="AD77" s="370">
        <v>330.22661398397844</v>
      </c>
      <c r="AE77" s="372"/>
      <c r="AF77" s="370">
        <v>298.95440359428471</v>
      </c>
      <c r="AG77" s="372"/>
      <c r="AH77" s="370">
        <v>357.20159715395971</v>
      </c>
      <c r="AI77" s="372"/>
      <c r="AJ77" s="370">
        <v>352.13871678316264</v>
      </c>
      <c r="AK77" s="372"/>
      <c r="AL77" s="370">
        <v>280.26863116253907</v>
      </c>
      <c r="AM77" s="372"/>
      <c r="AN77" s="370">
        <v>288.46542078111094</v>
      </c>
      <c r="AO77" s="372"/>
      <c r="AP77" s="370">
        <v>169.61924741172703</v>
      </c>
      <c r="AQ77" s="372"/>
      <c r="AR77" s="370">
        <v>180.06014350808442</v>
      </c>
      <c r="AS77" s="372"/>
      <c r="AT77" s="370">
        <v>195.91491041667265</v>
      </c>
      <c r="AU77" s="372"/>
      <c r="AV77" s="370">
        <v>195.84405403548041</v>
      </c>
      <c r="AW77" s="372"/>
      <c r="AX77" s="370">
        <v>198.56630223410428</v>
      </c>
      <c r="AY77" s="372"/>
      <c r="AZ77" s="370">
        <v>186.29939374882153</v>
      </c>
      <c r="BA77" s="372"/>
      <c r="BB77" s="370">
        <v>234.67523841290082</v>
      </c>
      <c r="BC77" s="372"/>
      <c r="BD77" s="370">
        <v>248.66826182648614</v>
      </c>
      <c r="BE77" s="372"/>
      <c r="BF77" s="370">
        <v>228.04668880895005</v>
      </c>
      <c r="BG77" s="372"/>
      <c r="BH77" s="370">
        <v>196.01904565319791</v>
      </c>
      <c r="BI77" s="372"/>
      <c r="BJ77" s="370">
        <v>186.31752162535898</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286.19082201754713</v>
      </c>
      <c r="G78" s="372"/>
      <c r="H78" s="370">
        <v>274.30294644558717</v>
      </c>
      <c r="I78" s="372"/>
      <c r="J78" s="370">
        <v>293.05347377579216</v>
      </c>
      <c r="K78" s="372"/>
      <c r="L78" s="370">
        <v>291.71051419437543</v>
      </c>
      <c r="M78" s="372"/>
      <c r="N78" s="370">
        <v>296.74743661394518</v>
      </c>
      <c r="O78" s="372"/>
      <c r="P78" s="370">
        <v>241.3221309058776</v>
      </c>
      <c r="Q78" s="372"/>
      <c r="R78" s="370">
        <v>305.41052715726062</v>
      </c>
      <c r="S78" s="372"/>
      <c r="T78" s="370">
        <v>282.27271197579557</v>
      </c>
      <c r="U78" s="372"/>
      <c r="V78" s="370">
        <v>280.54849743828828</v>
      </c>
      <c r="W78" s="372"/>
      <c r="X78" s="370">
        <v>216.62106752212281</v>
      </c>
      <c r="Y78" s="372"/>
      <c r="Z78" s="370">
        <v>250.3240849890328</v>
      </c>
      <c r="AA78" s="372"/>
      <c r="AB78" s="370">
        <v>204.97690742507666</v>
      </c>
      <c r="AC78" s="372"/>
      <c r="AD78" s="370">
        <v>185.88484941689643</v>
      </c>
      <c r="AE78" s="372"/>
      <c r="AF78" s="370">
        <v>188.71735698826569</v>
      </c>
      <c r="AG78" s="372"/>
      <c r="AH78" s="370">
        <v>206.2171625608093</v>
      </c>
      <c r="AI78" s="372"/>
      <c r="AJ78" s="370">
        <v>214.64122036272406</v>
      </c>
      <c r="AK78" s="372"/>
      <c r="AL78" s="370">
        <v>201.25595159950674</v>
      </c>
      <c r="AM78" s="372"/>
      <c r="AN78" s="370">
        <v>221.59710643690428</v>
      </c>
      <c r="AO78" s="372"/>
      <c r="AP78" s="370">
        <v>183.53594768225241</v>
      </c>
      <c r="AQ78" s="372"/>
      <c r="AR78" s="370">
        <v>192.77772375888046</v>
      </c>
      <c r="AS78" s="372"/>
      <c r="AT78" s="370">
        <v>207.36271924050422</v>
      </c>
      <c r="AU78" s="372"/>
      <c r="AV78" s="370">
        <v>204.20935426239183</v>
      </c>
      <c r="AW78" s="372"/>
      <c r="AX78" s="370">
        <v>207.79034356313957</v>
      </c>
      <c r="AY78" s="372"/>
      <c r="AZ78" s="370">
        <v>194.87211136647448</v>
      </c>
      <c r="BA78" s="372"/>
      <c r="BB78" s="370">
        <v>231.5453569131457</v>
      </c>
      <c r="BC78" s="372"/>
      <c r="BD78" s="370">
        <v>247.97480122306624</v>
      </c>
      <c r="BE78" s="372"/>
      <c r="BF78" s="370">
        <v>234.11857725859818</v>
      </c>
      <c r="BG78" s="372"/>
      <c r="BH78" s="370">
        <v>201.73899108276603</v>
      </c>
      <c r="BI78" s="372"/>
      <c r="BJ78" s="370">
        <v>195.45055201056144</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414.60705370446425</v>
      </c>
      <c r="G79" s="372"/>
      <c r="H79" s="370">
        <v>500.34889231116784</v>
      </c>
      <c r="I79" s="372"/>
      <c r="J79" s="370">
        <v>390.92381383213404</v>
      </c>
      <c r="K79" s="372"/>
      <c r="L79" s="370">
        <v>371.21619262058255</v>
      </c>
      <c r="M79" s="372"/>
      <c r="N79" s="370">
        <v>359.3959458355119</v>
      </c>
      <c r="O79" s="372"/>
      <c r="P79" s="370">
        <v>303.05656690381181</v>
      </c>
      <c r="Q79" s="372"/>
      <c r="R79" s="370">
        <v>359.56519004133537</v>
      </c>
      <c r="S79" s="372"/>
      <c r="T79" s="370">
        <v>300.24622169892916</v>
      </c>
      <c r="U79" s="372"/>
      <c r="V79" s="370">
        <v>268.23564052065535</v>
      </c>
      <c r="W79" s="372"/>
      <c r="X79" s="370">
        <v>208.63993755266799</v>
      </c>
      <c r="Y79" s="372"/>
      <c r="Z79" s="370">
        <v>218.34567235406266</v>
      </c>
      <c r="AA79" s="372"/>
      <c r="AB79" s="370">
        <v>184.14380062331827</v>
      </c>
      <c r="AC79" s="372"/>
      <c r="AD79" s="370">
        <v>199.99820046931256</v>
      </c>
      <c r="AE79" s="372"/>
      <c r="AF79" s="370">
        <v>187.76061693427417</v>
      </c>
      <c r="AG79" s="372"/>
      <c r="AH79" s="370">
        <v>188.64580110235281</v>
      </c>
      <c r="AI79" s="372"/>
      <c r="AJ79" s="370">
        <v>189.66466576014892</v>
      </c>
      <c r="AK79" s="372"/>
      <c r="AL79" s="370">
        <v>167.55038100471225</v>
      </c>
      <c r="AM79" s="372"/>
      <c r="AN79" s="370">
        <v>183.1531470680072</v>
      </c>
      <c r="AO79" s="372"/>
      <c r="AP79" s="370">
        <v>138.3611076358201</v>
      </c>
      <c r="AQ79" s="372"/>
      <c r="AR79" s="370">
        <v>150.24663004362168</v>
      </c>
      <c r="AS79" s="372"/>
      <c r="AT79" s="370">
        <v>163.27133245134524</v>
      </c>
      <c r="AU79" s="372"/>
      <c r="AV79" s="370">
        <v>163.38660275165034</v>
      </c>
      <c r="AW79" s="372"/>
      <c r="AX79" s="370">
        <v>170.11669105176247</v>
      </c>
      <c r="AY79" s="372"/>
      <c r="AZ79" s="370">
        <v>155.90977298814323</v>
      </c>
      <c r="BA79" s="372"/>
      <c r="BB79" s="370">
        <v>185.35373677746466</v>
      </c>
      <c r="BC79" s="372"/>
      <c r="BD79" s="370">
        <v>197.53664024216866</v>
      </c>
      <c r="BE79" s="372"/>
      <c r="BF79" s="370">
        <v>191.34173630008223</v>
      </c>
      <c r="BG79" s="372"/>
      <c r="BH79" s="370">
        <v>172.10208051854426</v>
      </c>
      <c r="BI79" s="372"/>
      <c r="BJ79" s="370">
        <v>166.9714845783013</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342.92674102766682</v>
      </c>
      <c r="G80" s="372"/>
      <c r="H80" s="373">
        <v>361.20980647385937</v>
      </c>
      <c r="I80" s="372"/>
      <c r="J80" s="373">
        <v>311.6877468045497</v>
      </c>
      <c r="K80" s="372"/>
      <c r="L80" s="373">
        <v>278.64407719956967</v>
      </c>
      <c r="M80" s="372"/>
      <c r="N80" s="373">
        <v>278.42673430969103</v>
      </c>
      <c r="O80" s="372"/>
      <c r="P80" s="373">
        <v>253.2740614610407</v>
      </c>
      <c r="Q80" s="372"/>
      <c r="R80" s="373">
        <v>299.53947185258636</v>
      </c>
      <c r="S80" s="372"/>
      <c r="T80" s="373">
        <v>249.11128411269084</v>
      </c>
      <c r="U80" s="372"/>
      <c r="V80" s="373">
        <v>226.85946045928014</v>
      </c>
      <c r="W80" s="372"/>
      <c r="X80" s="373">
        <v>177.28972772055184</v>
      </c>
      <c r="Y80" s="372"/>
      <c r="Z80" s="373">
        <v>174.98054635334677</v>
      </c>
      <c r="AA80" s="372"/>
      <c r="AB80" s="373">
        <v>146.07673006128735</v>
      </c>
      <c r="AC80" s="372"/>
      <c r="AD80" s="373">
        <v>163.06013551653797</v>
      </c>
      <c r="AE80" s="372"/>
      <c r="AF80" s="373">
        <v>161.59293515709885</v>
      </c>
      <c r="AG80" s="372"/>
      <c r="AH80" s="373">
        <v>161.25965084947416</v>
      </c>
      <c r="AI80" s="372"/>
      <c r="AJ80" s="373">
        <v>159.75057307442461</v>
      </c>
      <c r="AK80" s="372"/>
      <c r="AL80" s="373">
        <v>137.84947822638748</v>
      </c>
      <c r="AM80" s="372"/>
      <c r="AN80" s="373">
        <v>149.81464992710687</v>
      </c>
      <c r="AO80" s="372"/>
      <c r="AP80" s="373">
        <v>106.97509060674228</v>
      </c>
      <c r="AQ80" s="372"/>
      <c r="AR80" s="373">
        <v>116.432710981843</v>
      </c>
      <c r="AS80" s="372"/>
      <c r="AT80" s="373">
        <v>125.45196494453972</v>
      </c>
      <c r="AU80" s="372"/>
      <c r="AV80" s="373">
        <v>124.5470223694596</v>
      </c>
      <c r="AW80" s="372"/>
      <c r="AX80" s="373">
        <v>129.55646071782147</v>
      </c>
      <c r="AY80" s="372"/>
      <c r="AZ80" s="373">
        <v>118.90248441188956</v>
      </c>
      <c r="BA80" s="372"/>
      <c r="BB80" s="373">
        <v>140.13436729607972</v>
      </c>
      <c r="BC80" s="372"/>
      <c r="BD80" s="373">
        <v>149.12141419063272</v>
      </c>
      <c r="BE80" s="372"/>
      <c r="BF80" s="373">
        <v>145.32405325750017</v>
      </c>
      <c r="BG80" s="372"/>
      <c r="BH80" s="373">
        <v>132.10893556513065</v>
      </c>
      <c r="BI80" s="372"/>
      <c r="BJ80" s="373">
        <v>128.08573606107686</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71.680312676797413</v>
      </c>
      <c r="G81" s="372"/>
      <c r="H81" s="373">
        <v>139.13908583730847</v>
      </c>
      <c r="I81" s="372"/>
      <c r="J81" s="373">
        <v>79.236067027584355</v>
      </c>
      <c r="K81" s="372"/>
      <c r="L81" s="373">
        <v>92.572115421012867</v>
      </c>
      <c r="M81" s="372"/>
      <c r="N81" s="373">
        <v>80.969211525820882</v>
      </c>
      <c r="O81" s="372"/>
      <c r="P81" s="373">
        <v>49.782505442771097</v>
      </c>
      <c r="Q81" s="372"/>
      <c r="R81" s="373">
        <v>60.025718188749011</v>
      </c>
      <c r="S81" s="372"/>
      <c r="T81" s="373">
        <v>51.134937586238301</v>
      </c>
      <c r="U81" s="372"/>
      <c r="V81" s="373">
        <v>41.37618006137523</v>
      </c>
      <c r="W81" s="372"/>
      <c r="X81" s="373">
        <v>31.350209832116157</v>
      </c>
      <c r="Y81" s="372"/>
      <c r="Z81" s="373">
        <v>43.36512600071589</v>
      </c>
      <c r="AA81" s="372"/>
      <c r="AB81" s="373">
        <v>38.067070562030928</v>
      </c>
      <c r="AC81" s="372"/>
      <c r="AD81" s="373">
        <v>36.938064952774589</v>
      </c>
      <c r="AE81" s="372"/>
      <c r="AF81" s="373">
        <v>26.167681777175311</v>
      </c>
      <c r="AG81" s="372"/>
      <c r="AH81" s="373">
        <v>27.386150252878661</v>
      </c>
      <c r="AI81" s="372"/>
      <c r="AJ81" s="373">
        <v>29.914092685724313</v>
      </c>
      <c r="AK81" s="372"/>
      <c r="AL81" s="373">
        <v>29.700902778324782</v>
      </c>
      <c r="AM81" s="372"/>
      <c r="AN81" s="373">
        <v>33.338497140900337</v>
      </c>
      <c r="AO81" s="372"/>
      <c r="AP81" s="373">
        <v>31.386017029077827</v>
      </c>
      <c r="AQ81" s="372"/>
      <c r="AR81" s="373">
        <v>33.813919061778684</v>
      </c>
      <c r="AS81" s="372"/>
      <c r="AT81" s="373">
        <v>37.819367506805506</v>
      </c>
      <c r="AU81" s="372"/>
      <c r="AV81" s="373">
        <v>38.839580382190746</v>
      </c>
      <c r="AW81" s="372"/>
      <c r="AX81" s="373">
        <v>40.560230333941014</v>
      </c>
      <c r="AY81" s="372"/>
      <c r="AZ81" s="373">
        <v>37.007288576253657</v>
      </c>
      <c r="BA81" s="372"/>
      <c r="BB81" s="373">
        <v>45.219369481384938</v>
      </c>
      <c r="BC81" s="372"/>
      <c r="BD81" s="373">
        <v>48.415226051535946</v>
      </c>
      <c r="BE81" s="372"/>
      <c r="BF81" s="373">
        <v>46.017683042582071</v>
      </c>
      <c r="BG81" s="372"/>
      <c r="BH81" s="373">
        <v>39.993144953413612</v>
      </c>
      <c r="BI81" s="372"/>
      <c r="BJ81" s="373">
        <v>38.885748517224435</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150.25921761869668</v>
      </c>
      <c r="G82" s="372"/>
      <c r="H82" s="370">
        <v>198.83348298137145</v>
      </c>
      <c r="I82" s="372"/>
      <c r="J82" s="370">
        <v>193.79570726894229</v>
      </c>
      <c r="K82" s="372"/>
      <c r="L82" s="370">
        <v>171.77724946064592</v>
      </c>
      <c r="M82" s="372"/>
      <c r="N82" s="370">
        <v>184.97746205396373</v>
      </c>
      <c r="O82" s="372"/>
      <c r="P82" s="370">
        <v>118.67050948182225</v>
      </c>
      <c r="Q82" s="372"/>
      <c r="R82" s="370">
        <v>136.99741764252502</v>
      </c>
      <c r="S82" s="372"/>
      <c r="T82" s="370">
        <v>136.8823335218803</v>
      </c>
      <c r="U82" s="372"/>
      <c r="V82" s="370">
        <v>108.81511458834211</v>
      </c>
      <c r="W82" s="372"/>
      <c r="X82" s="370">
        <v>81.88649817855898</v>
      </c>
      <c r="Y82" s="372"/>
      <c r="Z82" s="370">
        <v>127.87004301672718</v>
      </c>
      <c r="AA82" s="372"/>
      <c r="AB82" s="370">
        <v>120.42143126673028</v>
      </c>
      <c r="AC82" s="372"/>
      <c r="AD82" s="370">
        <v>118.05002774924429</v>
      </c>
      <c r="AE82" s="372"/>
      <c r="AF82" s="370">
        <v>57.475876667240421</v>
      </c>
      <c r="AG82" s="372"/>
      <c r="AH82" s="370">
        <v>92.410328931411328</v>
      </c>
      <c r="AI82" s="372"/>
      <c r="AJ82" s="370">
        <v>82.243888016272905</v>
      </c>
      <c r="AK82" s="372"/>
      <c r="AL82" s="370">
        <v>70.512655839675048</v>
      </c>
      <c r="AM82" s="372"/>
      <c r="AN82" s="370">
        <v>75.258648954418703</v>
      </c>
      <c r="AO82" s="372"/>
      <c r="AP82" s="370">
        <v>31.544804805802521</v>
      </c>
      <c r="AQ82" s="372"/>
      <c r="AR82" s="370">
        <v>36.183950456887274</v>
      </c>
      <c r="AS82" s="372"/>
      <c r="AT82" s="370">
        <v>39.840900043937651</v>
      </c>
      <c r="AU82" s="372"/>
      <c r="AV82" s="370">
        <v>39.000969253712313</v>
      </c>
      <c r="AW82" s="372"/>
      <c r="AX82" s="370">
        <v>40.854524916677356</v>
      </c>
      <c r="AY82" s="372"/>
      <c r="AZ82" s="370">
        <v>37.90035929290503</v>
      </c>
      <c r="BA82" s="372"/>
      <c r="BB82" s="370">
        <v>42.728090111103803</v>
      </c>
      <c r="BC82" s="372"/>
      <c r="BD82" s="370">
        <v>45.243848442341815</v>
      </c>
      <c r="BE82" s="372"/>
      <c r="BF82" s="370">
        <v>39.75665326781013</v>
      </c>
      <c r="BG82" s="372"/>
      <c r="BH82" s="370">
        <v>37.61266920383828</v>
      </c>
      <c r="BI82" s="372"/>
      <c r="BJ82" s="370">
        <v>37.090550664438936</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78.351044861308608</v>
      </c>
      <c r="G83" s="372"/>
      <c r="H83" s="373">
        <v>117.54198002999834</v>
      </c>
      <c r="I83" s="372"/>
      <c r="J83" s="373">
        <v>117.10933714492153</v>
      </c>
      <c r="K83" s="372"/>
      <c r="L83" s="373">
        <v>103.51177715920487</v>
      </c>
      <c r="M83" s="372"/>
      <c r="N83" s="373">
        <v>104.97254855265176</v>
      </c>
      <c r="O83" s="372"/>
      <c r="P83" s="373">
        <v>61.444024431651869</v>
      </c>
      <c r="Q83" s="372"/>
      <c r="R83" s="373">
        <v>79.99543688138651</v>
      </c>
      <c r="S83" s="372"/>
      <c r="T83" s="373">
        <v>81.581084789787838</v>
      </c>
      <c r="U83" s="372"/>
      <c r="V83" s="373">
        <v>60.46507676680794</v>
      </c>
      <c r="W83" s="372"/>
      <c r="X83" s="373">
        <v>39.951878850791054</v>
      </c>
      <c r="Y83" s="372"/>
      <c r="Z83" s="373">
        <v>71.686402481561927</v>
      </c>
      <c r="AA83" s="372"/>
      <c r="AB83" s="373">
        <v>66.172630140164074</v>
      </c>
      <c r="AC83" s="372"/>
      <c r="AD83" s="373">
        <v>76.471750091329909</v>
      </c>
      <c r="AE83" s="372"/>
      <c r="AF83" s="373">
        <v>45.301401286596949</v>
      </c>
      <c r="AG83" s="372"/>
      <c r="AH83" s="373">
        <v>80.385253686431469</v>
      </c>
      <c r="AI83" s="372"/>
      <c r="AJ83" s="373">
        <v>70.33558970060308</v>
      </c>
      <c r="AK83" s="372"/>
      <c r="AL83" s="373">
        <v>58.377215567423967</v>
      </c>
      <c r="AM83" s="372"/>
      <c r="AN83" s="373">
        <v>60.823511152937556</v>
      </c>
      <c r="AO83" s="372"/>
      <c r="AP83" s="373">
        <v>21.037343955547342</v>
      </c>
      <c r="AQ83" s="372"/>
      <c r="AR83" s="373">
        <v>24.287855913032409</v>
      </c>
      <c r="AS83" s="372"/>
      <c r="AT83" s="373">
        <v>25.770837306511186</v>
      </c>
      <c r="AU83" s="372"/>
      <c r="AV83" s="373">
        <v>25.391501462175338</v>
      </c>
      <c r="AW83" s="372"/>
      <c r="AX83" s="373">
        <v>26.542624472810591</v>
      </c>
      <c r="AY83" s="372"/>
      <c r="AZ83" s="373">
        <v>24.235745243207116</v>
      </c>
      <c r="BA83" s="372"/>
      <c r="BB83" s="373">
        <v>28.184761493614481</v>
      </c>
      <c r="BC83" s="372"/>
      <c r="BD83" s="373">
        <v>29.994524427981702</v>
      </c>
      <c r="BE83" s="372"/>
      <c r="BF83" s="373">
        <v>25.511035464809233</v>
      </c>
      <c r="BG83" s="372"/>
      <c r="BH83" s="373">
        <v>23.266088312656034</v>
      </c>
      <c r="BI83" s="372"/>
      <c r="BJ83" s="373">
        <v>22.866231316216115</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71.908172757388073</v>
      </c>
      <c r="G84" s="372"/>
      <c r="H84" s="373">
        <v>81.291502951373104</v>
      </c>
      <c r="I84" s="372"/>
      <c r="J84" s="373">
        <v>76.686370124020783</v>
      </c>
      <c r="K84" s="372"/>
      <c r="L84" s="373">
        <v>68.265472301441037</v>
      </c>
      <c r="M84" s="372"/>
      <c r="N84" s="373">
        <v>80.004913501311975</v>
      </c>
      <c r="O84" s="372"/>
      <c r="P84" s="373">
        <v>57.226485050170389</v>
      </c>
      <c r="Q84" s="372"/>
      <c r="R84" s="373">
        <v>57.001980761138498</v>
      </c>
      <c r="S84" s="372"/>
      <c r="T84" s="373">
        <v>55.301248732092454</v>
      </c>
      <c r="U84" s="372"/>
      <c r="V84" s="373">
        <v>48.350037821534173</v>
      </c>
      <c r="W84" s="372"/>
      <c r="X84" s="373">
        <v>41.934619327767933</v>
      </c>
      <c r="Y84" s="372"/>
      <c r="Z84" s="373">
        <v>56.183640535165253</v>
      </c>
      <c r="AA84" s="372"/>
      <c r="AB84" s="373">
        <v>54.248801126566207</v>
      </c>
      <c r="AC84" s="372"/>
      <c r="AD84" s="373">
        <v>41.578277657914377</v>
      </c>
      <c r="AE84" s="372"/>
      <c r="AF84" s="373">
        <v>12.17447538064347</v>
      </c>
      <c r="AG84" s="372"/>
      <c r="AH84" s="373">
        <v>12.025075244979863</v>
      </c>
      <c r="AI84" s="372"/>
      <c r="AJ84" s="373">
        <v>11.908298315669823</v>
      </c>
      <c r="AK84" s="372"/>
      <c r="AL84" s="373">
        <v>12.135440272251083</v>
      </c>
      <c r="AM84" s="372"/>
      <c r="AN84" s="373">
        <v>14.43513780148114</v>
      </c>
      <c r="AO84" s="372"/>
      <c r="AP84" s="373">
        <v>10.507460850255178</v>
      </c>
      <c r="AQ84" s="372"/>
      <c r="AR84" s="373">
        <v>11.896094543854863</v>
      </c>
      <c r="AS84" s="372"/>
      <c r="AT84" s="373">
        <v>14.070062737426467</v>
      </c>
      <c r="AU84" s="372"/>
      <c r="AV84" s="373">
        <v>13.609467791536977</v>
      </c>
      <c r="AW84" s="372"/>
      <c r="AX84" s="373">
        <v>14.311900443866763</v>
      </c>
      <c r="AY84" s="372"/>
      <c r="AZ84" s="373">
        <v>13.664614049697915</v>
      </c>
      <c r="BA84" s="372"/>
      <c r="BB84" s="373">
        <v>14.543328617489324</v>
      </c>
      <c r="BC84" s="372"/>
      <c r="BD84" s="373">
        <v>15.249324014360115</v>
      </c>
      <c r="BE84" s="372"/>
      <c r="BF84" s="373">
        <v>14.245617803000897</v>
      </c>
      <c r="BG84" s="372"/>
      <c r="BH84" s="373">
        <v>14.346580891182244</v>
      </c>
      <c r="BI84" s="372"/>
      <c r="BJ84" s="373">
        <v>14.224319348222821</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73.485171728979807</v>
      </c>
      <c r="G85" s="372"/>
      <c r="H85" s="370">
        <v>92.718810411350759</v>
      </c>
      <c r="I85" s="372"/>
      <c r="J85" s="370">
        <v>79.30727164023736</v>
      </c>
      <c r="K85" s="372"/>
      <c r="L85" s="370">
        <v>72.618117786334025</v>
      </c>
      <c r="M85" s="372"/>
      <c r="N85" s="370">
        <v>60.11777761307372</v>
      </c>
      <c r="O85" s="372"/>
      <c r="P85" s="370">
        <v>68.309344744345779</v>
      </c>
      <c r="Q85" s="372"/>
      <c r="R85" s="370">
        <v>81.354382344454365</v>
      </c>
      <c r="S85" s="372"/>
      <c r="T85" s="370">
        <v>71.058521911597126</v>
      </c>
      <c r="U85" s="372"/>
      <c r="V85" s="370">
        <v>70.337699058697723</v>
      </c>
      <c r="W85" s="372"/>
      <c r="X85" s="370">
        <v>79.054747013424517</v>
      </c>
      <c r="Y85" s="372"/>
      <c r="Z85" s="370">
        <v>88.441808059329901</v>
      </c>
      <c r="AA85" s="372"/>
      <c r="AB85" s="370">
        <v>69.82400826562278</v>
      </c>
      <c r="AC85" s="372"/>
      <c r="AD85" s="370">
        <v>60.803031748302445</v>
      </c>
      <c r="AE85" s="372"/>
      <c r="AF85" s="370">
        <v>86.044813724782003</v>
      </c>
      <c r="AG85" s="372"/>
      <c r="AH85" s="370">
        <v>80.434037523449902</v>
      </c>
      <c r="AI85" s="372"/>
      <c r="AJ85" s="370">
        <v>83.143801430601485</v>
      </c>
      <c r="AK85" s="372"/>
      <c r="AL85" s="370">
        <v>88.700539624574915</v>
      </c>
      <c r="AM85" s="372"/>
      <c r="AN85" s="370">
        <v>90.471957501801711</v>
      </c>
      <c r="AO85" s="372"/>
      <c r="AP85" s="370">
        <v>79.970372736110676</v>
      </c>
      <c r="AQ85" s="372"/>
      <c r="AR85" s="370">
        <v>84.811246621213911</v>
      </c>
      <c r="AS85" s="372"/>
      <c r="AT85" s="370">
        <v>86.597688131271866</v>
      </c>
      <c r="AU85" s="372"/>
      <c r="AV85" s="370">
        <v>91.254070647889762</v>
      </c>
      <c r="AW85" s="372"/>
      <c r="AX85" s="370">
        <v>91.161158262590718</v>
      </c>
      <c r="AY85" s="372"/>
      <c r="AZ85" s="370">
        <v>80.631541480562589</v>
      </c>
      <c r="BA85" s="372"/>
      <c r="BB85" s="370">
        <v>64.953499807554323</v>
      </c>
      <c r="BC85" s="372"/>
      <c r="BD85" s="370">
        <v>53.807806654077879</v>
      </c>
      <c r="BE85" s="372"/>
      <c r="BF85" s="370">
        <v>79.265114581337571</v>
      </c>
      <c r="BG85" s="372"/>
      <c r="BH85" s="370">
        <v>78.500733172250705</v>
      </c>
      <c r="BI85" s="372"/>
      <c r="BJ85" s="370">
        <v>76.907707031801564</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20.708986538055974</v>
      </c>
      <c r="G86" s="372"/>
      <c r="H86" s="373">
        <v>14.188380818250785</v>
      </c>
      <c r="I86" s="372"/>
      <c r="J86" s="373">
        <v>20.321893333705734</v>
      </c>
      <c r="K86" s="372"/>
      <c r="L86" s="373">
        <v>13.541598882153831</v>
      </c>
      <c r="M86" s="372"/>
      <c r="N86" s="373">
        <v>17.7456485100073</v>
      </c>
      <c r="O86" s="372"/>
      <c r="P86" s="373">
        <v>17.577749210152142</v>
      </c>
      <c r="Q86" s="372"/>
      <c r="R86" s="373">
        <v>23.137878581710822</v>
      </c>
      <c r="S86" s="372"/>
      <c r="T86" s="373">
        <v>17.17032093393664</v>
      </c>
      <c r="U86" s="372"/>
      <c r="V86" s="373">
        <v>18.853514855931625</v>
      </c>
      <c r="W86" s="372"/>
      <c r="X86" s="373">
        <v>29.241180700600541</v>
      </c>
      <c r="Y86" s="372"/>
      <c r="Z86" s="373">
        <v>32.145876247028013</v>
      </c>
      <c r="AA86" s="372"/>
      <c r="AB86" s="373">
        <v>23.128217342978097</v>
      </c>
      <c r="AC86" s="372"/>
      <c r="AD86" s="373">
        <v>17.614914100515531</v>
      </c>
      <c r="AE86" s="372"/>
      <c r="AF86" s="373">
        <v>11.324935493896962</v>
      </c>
      <c r="AG86" s="372"/>
      <c r="AH86" s="373">
        <v>12.893271850768198</v>
      </c>
      <c r="AI86" s="372"/>
      <c r="AJ86" s="373">
        <v>14.457568106459927</v>
      </c>
      <c r="AK86" s="372"/>
      <c r="AL86" s="373">
        <v>13.504483844117278</v>
      </c>
      <c r="AM86" s="372"/>
      <c r="AN86" s="373">
        <v>14.6463066490789</v>
      </c>
      <c r="AO86" s="372"/>
      <c r="AP86" s="373">
        <v>13.345543158596865</v>
      </c>
      <c r="AQ86" s="372"/>
      <c r="AR86" s="373">
        <v>13.84303795091191</v>
      </c>
      <c r="AS86" s="372"/>
      <c r="AT86" s="373">
        <v>15.503848838360222</v>
      </c>
      <c r="AU86" s="372"/>
      <c r="AV86" s="373">
        <v>18.333081959549538</v>
      </c>
      <c r="AW86" s="372"/>
      <c r="AX86" s="373">
        <v>20.686520275717783</v>
      </c>
      <c r="AY86" s="372"/>
      <c r="AZ86" s="373">
        <v>19.286419851889406</v>
      </c>
      <c r="BA86" s="372"/>
      <c r="BB86" s="373">
        <v>23.7008135107539</v>
      </c>
      <c r="BC86" s="372"/>
      <c r="BD86" s="373">
        <v>24.87795628042484</v>
      </c>
      <c r="BE86" s="372"/>
      <c r="BF86" s="373">
        <v>22.9702672721338</v>
      </c>
      <c r="BG86" s="372"/>
      <c r="BH86" s="373">
        <v>22.817688488162343</v>
      </c>
      <c r="BI86" s="372"/>
      <c r="BJ86" s="373">
        <v>23.443162020720798</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19.732857720822668</v>
      </c>
      <c r="G87" s="372"/>
      <c r="H87" s="373">
        <v>19.475795278509885</v>
      </c>
      <c r="I87" s="372"/>
      <c r="J87" s="373">
        <v>13.279130925059357</v>
      </c>
      <c r="K87" s="372"/>
      <c r="L87" s="373">
        <v>14.689669620539128</v>
      </c>
      <c r="M87" s="372"/>
      <c r="N87" s="373">
        <v>13.070306909839417</v>
      </c>
      <c r="O87" s="372"/>
      <c r="P87" s="373">
        <v>27.047673864914017</v>
      </c>
      <c r="Q87" s="372"/>
      <c r="R87" s="373">
        <v>32.542939767928956</v>
      </c>
      <c r="S87" s="372"/>
      <c r="T87" s="373">
        <v>29.200241500111868</v>
      </c>
      <c r="U87" s="372"/>
      <c r="V87" s="373">
        <v>31.220574272312543</v>
      </c>
      <c r="W87" s="372"/>
      <c r="X87" s="373">
        <v>26.500821813567004</v>
      </c>
      <c r="Y87" s="372"/>
      <c r="Z87" s="373">
        <v>31.650223984284402</v>
      </c>
      <c r="AA87" s="372"/>
      <c r="AB87" s="373">
        <v>27.470458176114324</v>
      </c>
      <c r="AC87" s="372"/>
      <c r="AD87" s="373">
        <v>25.616542740137273</v>
      </c>
      <c r="AE87" s="372"/>
      <c r="AF87" s="373">
        <v>21.744161294890691</v>
      </c>
      <c r="AG87" s="372"/>
      <c r="AH87" s="373">
        <v>12.283899649974682</v>
      </c>
      <c r="AI87" s="372"/>
      <c r="AJ87" s="373">
        <v>8.6705087441543451</v>
      </c>
      <c r="AK87" s="372"/>
      <c r="AL87" s="373">
        <v>7.4332976245593558</v>
      </c>
      <c r="AM87" s="372"/>
      <c r="AN87" s="373">
        <v>8.1417353315619874</v>
      </c>
      <c r="AO87" s="372"/>
      <c r="AP87" s="373">
        <v>5.7785774283417721</v>
      </c>
      <c r="AQ87" s="372"/>
      <c r="AR87" s="373">
        <v>5.7273339416014126</v>
      </c>
      <c r="AS87" s="372"/>
      <c r="AT87" s="373">
        <v>6.3583034474162821</v>
      </c>
      <c r="AU87" s="372"/>
      <c r="AV87" s="373">
        <v>6.2172822853609366</v>
      </c>
      <c r="AW87" s="372"/>
      <c r="AX87" s="373">
        <v>6.6982483750832307</v>
      </c>
      <c r="AY87" s="372"/>
      <c r="AZ87" s="373">
        <v>6.0008414441525719</v>
      </c>
      <c r="BA87" s="372"/>
      <c r="BB87" s="373">
        <v>4.1378688289736125</v>
      </c>
      <c r="BC87" s="372"/>
      <c r="BD87" s="373">
        <v>4.2307170926854143</v>
      </c>
      <c r="BE87" s="372"/>
      <c r="BF87" s="373">
        <v>6.530348273926875</v>
      </c>
      <c r="BG87" s="372"/>
      <c r="BH87" s="373">
        <v>6.3437648135607612</v>
      </c>
      <c r="BI87" s="372"/>
      <c r="BJ87" s="373">
        <v>5.9248636255899738</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33.043327470101161</v>
      </c>
      <c r="G88" s="372"/>
      <c r="H88" s="373">
        <v>59.054634314590089</v>
      </c>
      <c r="I88" s="372"/>
      <c r="J88" s="373">
        <v>45.706247381472259</v>
      </c>
      <c r="K88" s="372"/>
      <c r="L88" s="373">
        <v>44.38684928364107</v>
      </c>
      <c r="M88" s="372"/>
      <c r="N88" s="373">
        <v>29.301822193227004</v>
      </c>
      <c r="O88" s="372"/>
      <c r="P88" s="373">
        <v>23.683921669279616</v>
      </c>
      <c r="Q88" s="372"/>
      <c r="R88" s="373">
        <v>25.673563994814593</v>
      </c>
      <c r="S88" s="372"/>
      <c r="T88" s="373">
        <v>24.687959477548624</v>
      </c>
      <c r="U88" s="372"/>
      <c r="V88" s="373">
        <v>20.263609930453551</v>
      </c>
      <c r="W88" s="372"/>
      <c r="X88" s="373">
        <v>23.312744499256969</v>
      </c>
      <c r="Y88" s="372"/>
      <c r="Z88" s="373">
        <v>24.645707828017478</v>
      </c>
      <c r="AA88" s="372"/>
      <c r="AB88" s="373">
        <v>19.225332746530352</v>
      </c>
      <c r="AC88" s="372"/>
      <c r="AD88" s="373">
        <v>17.571574907649637</v>
      </c>
      <c r="AE88" s="372"/>
      <c r="AF88" s="373">
        <v>52.975716935994349</v>
      </c>
      <c r="AG88" s="372"/>
      <c r="AH88" s="373">
        <v>55.256866022707023</v>
      </c>
      <c r="AI88" s="372"/>
      <c r="AJ88" s="373">
        <v>60.015724579987214</v>
      </c>
      <c r="AK88" s="372"/>
      <c r="AL88" s="373">
        <v>67.762758155898283</v>
      </c>
      <c r="AM88" s="372"/>
      <c r="AN88" s="373">
        <v>67.683915521160827</v>
      </c>
      <c r="AO88" s="372"/>
      <c r="AP88" s="373">
        <v>60.846252149172045</v>
      </c>
      <c r="AQ88" s="372"/>
      <c r="AR88" s="373">
        <v>65.240874728700589</v>
      </c>
      <c r="AS88" s="372"/>
      <c r="AT88" s="373">
        <v>64.735535845495363</v>
      </c>
      <c r="AU88" s="372"/>
      <c r="AV88" s="373">
        <v>66.703706402979279</v>
      </c>
      <c r="AW88" s="372"/>
      <c r="AX88" s="373">
        <v>63.776389611789703</v>
      </c>
      <c r="AY88" s="372"/>
      <c r="AZ88" s="373">
        <v>55.344280184520613</v>
      </c>
      <c r="BA88" s="372"/>
      <c r="BB88" s="373">
        <v>37.114817467826818</v>
      </c>
      <c r="BC88" s="372"/>
      <c r="BD88" s="373">
        <v>24.699133280967622</v>
      </c>
      <c r="BE88" s="372"/>
      <c r="BF88" s="373">
        <v>49.764499035276891</v>
      </c>
      <c r="BG88" s="372"/>
      <c r="BH88" s="373">
        <v>49.339279870527605</v>
      </c>
      <c r="BI88" s="372"/>
      <c r="BJ88" s="373">
        <v>47.539681385490795</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4.6613644198197052E-2</v>
      </c>
      <c r="G89" s="372"/>
      <c r="H89" s="383">
        <v>4.6413687309356605E-2</v>
      </c>
      <c r="I89" s="372"/>
      <c r="J89" s="370">
        <v>4.9125266784069026E-2</v>
      </c>
      <c r="K89" s="372"/>
      <c r="L89" s="370">
        <v>5.1229141229141233E-2</v>
      </c>
      <c r="M89" s="372"/>
      <c r="N89" s="370">
        <v>5.4261792518522645E-2</v>
      </c>
      <c r="O89" s="372"/>
      <c r="P89" s="370">
        <v>5.5890448363356715E-2</v>
      </c>
      <c r="Q89" s="372"/>
      <c r="R89" s="370">
        <v>5.8376988744263295E-2</v>
      </c>
      <c r="S89" s="372"/>
      <c r="T89" s="370">
        <v>5.9537460576721622E-2</v>
      </c>
      <c r="U89" s="372"/>
      <c r="V89" s="370">
        <v>6.0422050843423489E-2</v>
      </c>
      <c r="W89" s="372"/>
      <c r="X89" s="370">
        <v>5.971295961091954E-2</v>
      </c>
      <c r="Y89" s="372"/>
      <c r="Z89" s="370">
        <v>5.9426371827513973E-2</v>
      </c>
      <c r="AA89" s="372"/>
      <c r="AB89" s="370">
        <v>5.9443954488967297E-2</v>
      </c>
      <c r="AC89" s="372"/>
      <c r="AD89" s="370">
        <v>5.9664319204466493E-2</v>
      </c>
      <c r="AE89" s="372"/>
      <c r="AF89" s="370">
        <v>6.5173815039484814E-2</v>
      </c>
      <c r="AG89" s="372"/>
      <c r="AH89" s="370">
        <v>7.6072762241767358E-2</v>
      </c>
      <c r="AI89" s="372"/>
      <c r="AJ89" s="370">
        <v>6.4154199063490194E-2</v>
      </c>
      <c r="AK89" s="372"/>
      <c r="AL89" s="370">
        <v>5.9543535209203489E-2</v>
      </c>
      <c r="AM89" s="372"/>
      <c r="AN89" s="370">
        <v>5.9462719685489357E-2</v>
      </c>
      <c r="AO89" s="372"/>
      <c r="AP89" s="370">
        <v>0</v>
      </c>
      <c r="AQ89" s="372"/>
      <c r="AR89" s="370">
        <v>5.9761120684705578E-2</v>
      </c>
      <c r="AS89" s="372"/>
      <c r="AT89" s="370">
        <v>6.9732066242365554E-2</v>
      </c>
      <c r="AU89" s="372"/>
      <c r="AV89" s="370">
        <v>4.5242894187628578E-2</v>
      </c>
      <c r="AW89" s="372"/>
      <c r="AX89" s="370">
        <v>3.3224745017873342E-2</v>
      </c>
      <c r="AY89" s="372"/>
      <c r="AZ89" s="370">
        <v>4.8297469666277122</v>
      </c>
      <c r="BA89" s="372"/>
      <c r="BB89" s="370">
        <v>5.7858096272659925</v>
      </c>
      <c r="BC89" s="372"/>
      <c r="BD89" s="370">
        <v>6.2297436794755132</v>
      </c>
      <c r="BE89" s="372"/>
      <c r="BF89" s="370">
        <v>4.6953661235084176</v>
      </c>
      <c r="BG89" s="372"/>
      <c r="BH89" s="370">
        <v>4.0860786152816138</v>
      </c>
      <c r="BI89" s="372"/>
      <c r="BJ89" s="370">
        <v>3.8944100352595616</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6.1748050333276329E-2</v>
      </c>
      <c r="AQ90" s="372"/>
      <c r="AR90" s="370">
        <v>6.1882800623049211E-2</v>
      </c>
      <c r="AS90" s="372"/>
      <c r="AT90" s="370">
        <v>7.7006419450559541E-2</v>
      </c>
      <c r="AU90" s="372"/>
      <c r="AV90" s="370">
        <v>5.7934666559224385E-2</v>
      </c>
      <c r="AW90" s="372"/>
      <c r="AX90" s="370">
        <v>6.5575632715209428E-2</v>
      </c>
      <c r="AY90" s="372"/>
      <c r="AZ90" s="370">
        <v>5.7578160762676786E-2</v>
      </c>
      <c r="BA90" s="372"/>
      <c r="BB90" s="370">
        <v>5.7465758304682646E-2</v>
      </c>
      <c r="BC90" s="372"/>
      <c r="BD90" s="370">
        <v>5.0797321990695039E-2</v>
      </c>
      <c r="BE90" s="372"/>
      <c r="BF90" s="370">
        <v>4.2533251578060295E-2</v>
      </c>
      <c r="BG90" s="372"/>
      <c r="BH90" s="370">
        <v>5.7326154174060139E-2</v>
      </c>
      <c r="BI90" s="372"/>
      <c r="BJ90" s="370">
        <v>5.792089531915811E-2</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84840.810768645199</v>
      </c>
      <c r="G91" s="393"/>
      <c r="H91" s="385">
        <v>78455.001444151349</v>
      </c>
      <c r="I91" s="393"/>
      <c r="J91" s="386">
        <v>66943.573043076482</v>
      </c>
      <c r="K91" s="393"/>
      <c r="L91" s="386">
        <v>68636.130961735791</v>
      </c>
      <c r="M91" s="393"/>
      <c r="N91" s="386">
        <v>63439.399508797862</v>
      </c>
      <c r="O91" s="393"/>
      <c r="P91" s="386">
        <v>64539.868788093656</v>
      </c>
      <c r="Q91" s="393"/>
      <c r="R91" s="386">
        <v>65076.551102351936</v>
      </c>
      <c r="S91" s="393"/>
      <c r="T91" s="386">
        <v>50603.146090300972</v>
      </c>
      <c r="U91" s="393"/>
      <c r="V91" s="386">
        <v>53648.494956663504</v>
      </c>
      <c r="W91" s="393"/>
      <c r="X91" s="386">
        <v>53664.11475974835</v>
      </c>
      <c r="Y91" s="393"/>
      <c r="Z91" s="386">
        <v>64409.539664786615</v>
      </c>
      <c r="AA91" s="393"/>
      <c r="AB91" s="386">
        <v>61083.82554904023</v>
      </c>
      <c r="AC91" s="393"/>
      <c r="AD91" s="386">
        <v>62291.162413960301</v>
      </c>
      <c r="AE91" s="393"/>
      <c r="AF91" s="386">
        <v>56355.26897939336</v>
      </c>
      <c r="AG91" s="393"/>
      <c r="AH91" s="386">
        <v>52260.165382031344</v>
      </c>
      <c r="AI91" s="393"/>
      <c r="AJ91" s="386">
        <v>56757.758424434025</v>
      </c>
      <c r="AK91" s="393"/>
      <c r="AL91" s="386">
        <v>52926.256501215146</v>
      </c>
      <c r="AM91" s="393"/>
      <c r="AN91" s="386">
        <v>57636.557282206952</v>
      </c>
      <c r="AO91" s="393"/>
      <c r="AP91" s="386">
        <v>52406.489351311699</v>
      </c>
      <c r="AQ91" s="393"/>
      <c r="AR91" s="408">
        <v>33659.978885928293</v>
      </c>
      <c r="AS91" s="393" t="s">
        <v>365</v>
      </c>
      <c r="AT91" s="408">
        <v>44274.114506819511</v>
      </c>
      <c r="AU91" s="393" t="s">
        <v>365</v>
      </c>
      <c r="AV91" s="386">
        <v>46841.327939135808</v>
      </c>
      <c r="AW91" s="393"/>
      <c r="AX91" s="386">
        <v>46997.904237248833</v>
      </c>
      <c r="AY91" s="393"/>
      <c r="AZ91" s="386">
        <v>37609.981248275253</v>
      </c>
      <c r="BA91" s="393"/>
      <c r="BB91" s="386">
        <v>38584.631759538883</v>
      </c>
      <c r="BC91" s="393"/>
      <c r="BD91" s="386">
        <v>38375.76760094022</v>
      </c>
      <c r="BE91" s="393"/>
      <c r="BF91" s="386">
        <v>36719.338389559845</v>
      </c>
      <c r="BG91" s="393"/>
      <c r="BH91" s="386">
        <v>37090.187020076184</v>
      </c>
      <c r="BI91" s="393"/>
      <c r="BJ91" s="386">
        <v>32276.583540345448</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17036.063097263308</v>
      </c>
      <c r="G92" s="372"/>
      <c r="H92" s="388">
        <v>16349.218972320945</v>
      </c>
      <c r="I92" s="372"/>
      <c r="J92" s="389">
        <v>16554.441861168303</v>
      </c>
      <c r="K92" s="372"/>
      <c r="L92" s="389">
        <v>16711.766207945639</v>
      </c>
      <c r="M92" s="372"/>
      <c r="N92" s="389">
        <v>15550.14798514735</v>
      </c>
      <c r="O92" s="372"/>
      <c r="P92" s="389">
        <v>12948.439094910493</v>
      </c>
      <c r="Q92" s="372"/>
      <c r="R92" s="389">
        <v>14401.866264983506</v>
      </c>
      <c r="S92" s="372"/>
      <c r="T92" s="389">
        <v>12945.428605841464</v>
      </c>
      <c r="U92" s="372"/>
      <c r="V92" s="389">
        <v>12832.361475291556</v>
      </c>
      <c r="W92" s="372"/>
      <c r="X92" s="389">
        <v>11344.876623485698</v>
      </c>
      <c r="Y92" s="372"/>
      <c r="Z92" s="389">
        <v>11010.608219108615</v>
      </c>
      <c r="AA92" s="372"/>
      <c r="AB92" s="389">
        <v>8732.8507838773821</v>
      </c>
      <c r="AC92" s="372"/>
      <c r="AD92" s="389">
        <v>8337.7785764233358</v>
      </c>
      <c r="AE92" s="372"/>
      <c r="AF92" s="389">
        <v>7669.2893665878455</v>
      </c>
      <c r="AG92" s="372"/>
      <c r="AH92" s="389">
        <v>7245.9531167926825</v>
      </c>
      <c r="AI92" s="372"/>
      <c r="AJ92" s="389">
        <v>6670.3020477209157</v>
      </c>
      <c r="AK92" s="372"/>
      <c r="AL92" s="389">
        <v>4760.8111031994868</v>
      </c>
      <c r="AM92" s="372"/>
      <c r="AN92" s="389">
        <v>4774.3209457340954</v>
      </c>
      <c r="AO92" s="372"/>
      <c r="AP92" s="389">
        <v>4887.1021035642134</v>
      </c>
      <c r="AQ92" s="372"/>
      <c r="AR92" s="389">
        <v>4060.137161595052</v>
      </c>
      <c r="AS92" s="372"/>
      <c r="AT92" s="389">
        <v>4035.9112258376708</v>
      </c>
      <c r="AU92" s="372"/>
      <c r="AV92" s="389">
        <v>3096.0469501418229</v>
      </c>
      <c r="AW92" s="372"/>
      <c r="AX92" s="389">
        <v>3860.700464725443</v>
      </c>
      <c r="AY92" s="372"/>
      <c r="AZ92" s="389">
        <v>3028.8491568343429</v>
      </c>
      <c r="BA92" s="372"/>
      <c r="BB92" s="389">
        <v>2938.8502433314097</v>
      </c>
      <c r="BC92" s="372"/>
      <c r="BD92" s="389">
        <v>2571.7564859138124</v>
      </c>
      <c r="BE92" s="372"/>
      <c r="BF92" s="389">
        <v>2693.8235369980084</v>
      </c>
      <c r="BG92" s="372"/>
      <c r="BH92" s="389">
        <v>4403.6786752908356</v>
      </c>
      <c r="BI92" s="372"/>
      <c r="BJ92" s="389">
        <v>4524.4756337245999</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63022.66651169239</v>
      </c>
      <c r="G93" s="372"/>
      <c r="H93" s="388">
        <v>57308.378984185678</v>
      </c>
      <c r="I93" s="372"/>
      <c r="J93" s="389">
        <v>45578.622694747675</v>
      </c>
      <c r="K93" s="372"/>
      <c r="L93" s="389">
        <v>47106.651673686509</v>
      </c>
      <c r="M93" s="372"/>
      <c r="N93" s="389">
        <v>43422.686771959794</v>
      </c>
      <c r="O93" s="372"/>
      <c r="P93" s="389">
        <v>47118.046962101078</v>
      </c>
      <c r="Q93" s="372"/>
      <c r="R93" s="389">
        <v>46163.985055113146</v>
      </c>
      <c r="S93" s="372"/>
      <c r="T93" s="389">
        <v>33139.505730061588</v>
      </c>
      <c r="U93" s="372"/>
      <c r="V93" s="389">
        <v>36306.344789346447</v>
      </c>
      <c r="W93" s="372"/>
      <c r="X93" s="389">
        <v>37736.889393069017</v>
      </c>
      <c r="Y93" s="372"/>
      <c r="Z93" s="389">
        <v>48681.323485126173</v>
      </c>
      <c r="AA93" s="372"/>
      <c r="AB93" s="389">
        <v>47562.143160875581</v>
      </c>
      <c r="AC93" s="372"/>
      <c r="AD93" s="389">
        <v>49204.610571386496</v>
      </c>
      <c r="AE93" s="372"/>
      <c r="AF93" s="389">
        <v>43769.775659445848</v>
      </c>
      <c r="AG93" s="372"/>
      <c r="AH93" s="389">
        <v>40324.358031889293</v>
      </c>
      <c r="AI93" s="372"/>
      <c r="AJ93" s="389">
        <v>46364.713585713114</v>
      </c>
      <c r="AK93" s="372"/>
      <c r="AL93" s="389">
        <v>43400.591636475663</v>
      </c>
      <c r="AM93" s="372"/>
      <c r="AN93" s="389">
        <v>47003.060829976268</v>
      </c>
      <c r="AO93" s="372"/>
      <c r="AP93" s="389">
        <v>43408.200868410662</v>
      </c>
      <c r="AQ93" s="372"/>
      <c r="AR93" s="409">
        <v>25701.445050195074</v>
      </c>
      <c r="AS93" s="372" t="s">
        <v>365</v>
      </c>
      <c r="AT93" s="409">
        <v>35757.078896400613</v>
      </c>
      <c r="AU93" s="372" t="s">
        <v>365</v>
      </c>
      <c r="AV93" s="389">
        <v>38371.158908427118</v>
      </c>
      <c r="AW93" s="372"/>
      <c r="AX93" s="389">
        <v>36596.977397612427</v>
      </c>
      <c r="AY93" s="372"/>
      <c r="AZ93" s="389">
        <v>28214.383096835445</v>
      </c>
      <c r="BA93" s="372"/>
      <c r="BB93" s="389">
        <v>29439.395624675399</v>
      </c>
      <c r="BC93" s="372"/>
      <c r="BD93" s="389">
        <v>29318.400072804325</v>
      </c>
      <c r="BE93" s="372"/>
      <c r="BF93" s="389">
        <v>28378.555301073142</v>
      </c>
      <c r="BG93" s="372"/>
      <c r="BH93" s="389">
        <v>27266.072320825835</v>
      </c>
      <c r="BI93" s="372"/>
      <c r="BJ93" s="389">
        <v>22498.297729478109</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4782.0811596894946</v>
      </c>
      <c r="G94" s="394"/>
      <c r="H94" s="391">
        <v>4797.4034876447322</v>
      </c>
      <c r="I94" s="394"/>
      <c r="J94" s="392">
        <v>4810.5084871605004</v>
      </c>
      <c r="K94" s="394"/>
      <c r="L94" s="392">
        <v>4817.7130801036355</v>
      </c>
      <c r="M94" s="394"/>
      <c r="N94" s="392">
        <v>4466.5647516907175</v>
      </c>
      <c r="O94" s="394"/>
      <c r="P94" s="392">
        <v>4473.3827310820834</v>
      </c>
      <c r="Q94" s="394"/>
      <c r="R94" s="392">
        <v>4510.6997822552803</v>
      </c>
      <c r="S94" s="394"/>
      <c r="T94" s="392">
        <v>4518.211754397922</v>
      </c>
      <c r="U94" s="394"/>
      <c r="V94" s="392">
        <v>4509.7886920255005</v>
      </c>
      <c r="W94" s="394"/>
      <c r="X94" s="392">
        <v>4582.3487431936364</v>
      </c>
      <c r="Y94" s="394"/>
      <c r="Z94" s="392">
        <v>4717.6079605518253</v>
      </c>
      <c r="AA94" s="394"/>
      <c r="AB94" s="392">
        <v>4788.8316042872657</v>
      </c>
      <c r="AC94" s="394"/>
      <c r="AD94" s="392">
        <v>4748.7732661504733</v>
      </c>
      <c r="AE94" s="394"/>
      <c r="AF94" s="392">
        <v>4916.2039533596717</v>
      </c>
      <c r="AG94" s="394"/>
      <c r="AH94" s="392">
        <v>4689.8542333493679</v>
      </c>
      <c r="AI94" s="394"/>
      <c r="AJ94" s="392">
        <v>3722.7427910000001</v>
      </c>
      <c r="AK94" s="394"/>
      <c r="AL94" s="392">
        <v>4764.853761540001</v>
      </c>
      <c r="AM94" s="394"/>
      <c r="AN94" s="392">
        <v>5859.1755064965873</v>
      </c>
      <c r="AO94" s="394"/>
      <c r="AP94" s="392">
        <v>4111.1863793368275</v>
      </c>
      <c r="AQ94" s="394"/>
      <c r="AR94" s="392">
        <v>3898.3966741381637</v>
      </c>
      <c r="AS94" s="394"/>
      <c r="AT94" s="392">
        <v>4481.1243845812296</v>
      </c>
      <c r="AU94" s="394"/>
      <c r="AV94" s="392">
        <v>5374.122080566869</v>
      </c>
      <c r="AW94" s="394"/>
      <c r="AX94" s="392">
        <v>6540.2263749109597</v>
      </c>
      <c r="AY94" s="394"/>
      <c r="AZ94" s="392">
        <v>6366.7489946054666</v>
      </c>
      <c r="BA94" s="394"/>
      <c r="BB94" s="392">
        <v>6206.3858915320761</v>
      </c>
      <c r="BC94" s="394"/>
      <c r="BD94" s="392">
        <v>6485.6110422220863</v>
      </c>
      <c r="BE94" s="394"/>
      <c r="BF94" s="392">
        <v>5646.9595514886942</v>
      </c>
      <c r="BG94" s="394"/>
      <c r="BH94" s="392">
        <v>5420.4360239595126</v>
      </c>
      <c r="BI94" s="394"/>
      <c r="BJ94" s="392">
        <v>5253.8101771427373</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163410.56177031185</v>
      </c>
      <c r="G95" s="372"/>
      <c r="H95" s="388">
        <v>156598.9547748706</v>
      </c>
      <c r="I95" s="372"/>
      <c r="J95" s="389">
        <v>143828.06685355306</v>
      </c>
      <c r="K95" s="372"/>
      <c r="L95" s="389">
        <v>144713.72407471869</v>
      </c>
      <c r="M95" s="372"/>
      <c r="N95" s="389">
        <v>138038.61081850147</v>
      </c>
      <c r="O95" s="372"/>
      <c r="P95" s="389">
        <v>138038.44370639705</v>
      </c>
      <c r="Q95" s="372"/>
      <c r="R95" s="389">
        <v>140546.06157511298</v>
      </c>
      <c r="S95" s="372"/>
      <c r="T95" s="389">
        <v>126885.59158727915</v>
      </c>
      <c r="U95" s="372"/>
      <c r="V95" s="389">
        <v>127080.6915378157</v>
      </c>
      <c r="W95" s="372"/>
      <c r="X95" s="389">
        <v>127860.4791738209</v>
      </c>
      <c r="Y95" s="372"/>
      <c r="Z95" s="389">
        <v>137031.40958570217</v>
      </c>
      <c r="AA95" s="372"/>
      <c r="AB95" s="389">
        <v>132085.55313624459</v>
      </c>
      <c r="AC95" s="372"/>
      <c r="AD95" s="389">
        <v>126188.98116270757</v>
      </c>
      <c r="AE95" s="372"/>
      <c r="AF95" s="389">
        <v>121904.44311089977</v>
      </c>
      <c r="AG95" s="372"/>
      <c r="AH95" s="389">
        <v>113439.32976413118</v>
      </c>
      <c r="AI95" s="372"/>
      <c r="AJ95" s="389">
        <v>113042.84819336087</v>
      </c>
      <c r="AK95" s="372"/>
      <c r="AL95" s="389">
        <v>110603.70936571025</v>
      </c>
      <c r="AM95" s="372"/>
      <c r="AN95" s="389">
        <v>107841.82272866908</v>
      </c>
      <c r="AO95" s="372"/>
      <c r="AP95" s="389">
        <v>103074.19157668645</v>
      </c>
      <c r="AQ95" s="372"/>
      <c r="AR95" s="389">
        <v>86318.689067330648</v>
      </c>
      <c r="AS95" s="372"/>
      <c r="AT95" s="389">
        <v>100422.74491496093</v>
      </c>
      <c r="AU95" s="372"/>
      <c r="AV95" s="389">
        <v>100158.11212730063</v>
      </c>
      <c r="AW95" s="372"/>
      <c r="AX95" s="389">
        <v>97634.087666729058</v>
      </c>
      <c r="AY95" s="372"/>
      <c r="AZ95" s="389">
        <v>90101.861660729744</v>
      </c>
      <c r="BA95" s="372"/>
      <c r="BB95" s="389">
        <v>86990.650208929292</v>
      </c>
      <c r="BC95" s="372"/>
      <c r="BD95" s="389">
        <v>84514.358656634926</v>
      </c>
      <c r="BE95" s="372"/>
      <c r="BF95" s="389">
        <v>83035.755378213478</v>
      </c>
      <c r="BG95" s="372"/>
      <c r="BH95" s="389">
        <v>80155.240924998972</v>
      </c>
      <c r="BI95" s="372"/>
      <c r="BJ95" s="389">
        <v>75943.02053920264</v>
      </c>
      <c r="BK95" s="372"/>
      <c r="BL95" s="389"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8"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401" t="s">
        <v>700</v>
      </c>
      <c r="BC96" s="372"/>
      <c r="BD96" s="401" t="s">
        <v>700</v>
      </c>
      <c r="BE96" s="372"/>
      <c r="BF96" s="401" t="s">
        <v>700</v>
      </c>
      <c r="BG96" s="372"/>
      <c r="BH96" s="401" t="s">
        <v>700</v>
      </c>
      <c r="BI96" s="372"/>
      <c r="BJ96" s="401"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372"/>
      <c r="H97" s="380">
        <v>0</v>
      </c>
      <c r="I97" s="372"/>
      <c r="J97" s="373">
        <v>0</v>
      </c>
      <c r="K97" s="372"/>
      <c r="L97" s="373">
        <v>0</v>
      </c>
      <c r="M97" s="372"/>
      <c r="N97" s="373">
        <v>0</v>
      </c>
      <c r="O97" s="372"/>
      <c r="P97" s="373">
        <v>0</v>
      </c>
      <c r="Q97" s="372"/>
      <c r="R97" s="373">
        <v>0</v>
      </c>
      <c r="S97" s="372"/>
      <c r="T97" s="373">
        <v>0</v>
      </c>
      <c r="U97" s="372"/>
      <c r="V97" s="373">
        <v>0</v>
      </c>
      <c r="W97" s="372"/>
      <c r="X97" s="373">
        <v>0</v>
      </c>
      <c r="Y97" s="372"/>
      <c r="Z97" s="373">
        <v>0</v>
      </c>
      <c r="AA97" s="372"/>
      <c r="AB97" s="373">
        <v>0</v>
      </c>
      <c r="AC97" s="372"/>
      <c r="AD97" s="373">
        <v>0</v>
      </c>
      <c r="AE97" s="372"/>
      <c r="AF97" s="373">
        <v>0</v>
      </c>
      <c r="AG97" s="372"/>
      <c r="AH97" s="373">
        <v>0</v>
      </c>
      <c r="AI97" s="372"/>
      <c r="AJ97" s="373">
        <v>0</v>
      </c>
      <c r="AK97" s="372"/>
      <c r="AL97" s="373">
        <v>0</v>
      </c>
      <c r="AM97" s="372"/>
      <c r="AN97" s="373">
        <v>0</v>
      </c>
      <c r="AO97" s="372"/>
      <c r="AP97" s="373">
        <v>0</v>
      </c>
      <c r="AQ97" s="372"/>
      <c r="AR97" s="373">
        <v>0</v>
      </c>
      <c r="AS97" s="372"/>
      <c r="AT97" s="373">
        <v>0</v>
      </c>
      <c r="AU97" s="372"/>
      <c r="AV97" s="373">
        <v>0</v>
      </c>
      <c r="AW97" s="372"/>
      <c r="AX97" s="373">
        <v>0</v>
      </c>
      <c r="AY97" s="372"/>
      <c r="AZ97" s="373">
        <v>0</v>
      </c>
      <c r="BA97" s="372"/>
      <c r="BB97" s="373">
        <v>0</v>
      </c>
      <c r="BC97" s="372"/>
      <c r="BD97" s="373">
        <v>0</v>
      </c>
      <c r="BE97" s="372"/>
      <c r="BF97" s="373">
        <v>0</v>
      </c>
      <c r="BG97" s="372"/>
      <c r="BH97" s="373">
        <v>0</v>
      </c>
      <c r="BI97" s="372"/>
      <c r="BJ97" s="373">
        <v>0</v>
      </c>
      <c r="BK97" s="372"/>
      <c r="BL97" s="373" t="s">
        <v>700</v>
      </c>
      <c r="BM97" s="374"/>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80"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403" t="s">
        <v>700</v>
      </c>
      <c r="BC98" s="372"/>
      <c r="BD98" s="403" t="s">
        <v>700</v>
      </c>
      <c r="BE98" s="372"/>
      <c r="BF98" s="403" t="s">
        <v>700</v>
      </c>
      <c r="BG98" s="372"/>
      <c r="BH98" s="403" t="s">
        <v>700</v>
      </c>
      <c r="BI98" s="372"/>
      <c r="BJ98" s="40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9.0510659999999987</v>
      </c>
      <c r="G99" s="372"/>
      <c r="H99" s="380">
        <v>7.7103899999999994</v>
      </c>
      <c r="I99" s="372"/>
      <c r="J99" s="373">
        <v>4.5926669999999987</v>
      </c>
      <c r="K99" s="372"/>
      <c r="L99" s="373">
        <v>6.4193130000000007</v>
      </c>
      <c r="M99" s="372"/>
      <c r="N99" s="406">
        <v>1.3532010000000001</v>
      </c>
      <c r="O99" s="372" t="s">
        <v>567</v>
      </c>
      <c r="P99" s="406">
        <v>0</v>
      </c>
      <c r="Q99" s="372" t="s">
        <v>567</v>
      </c>
      <c r="R99" s="406">
        <v>4.1913659999999995</v>
      </c>
      <c r="S99" s="372" t="s">
        <v>567</v>
      </c>
      <c r="T99" s="373">
        <v>4.5226271999999996</v>
      </c>
      <c r="U99" s="372"/>
      <c r="V99" s="373">
        <v>3.4248359999999991</v>
      </c>
      <c r="W99" s="372"/>
      <c r="X99" s="406">
        <v>1.3331459699999999</v>
      </c>
      <c r="Y99" s="372" t="s">
        <v>567</v>
      </c>
      <c r="Z99" s="406">
        <v>0.10656269999999998</v>
      </c>
      <c r="AA99" s="372" t="s">
        <v>567</v>
      </c>
      <c r="AB99" s="406">
        <v>4.7485431299999998</v>
      </c>
      <c r="AC99" s="372" t="s">
        <v>567</v>
      </c>
      <c r="AD99" s="373">
        <v>5.0782161599999993</v>
      </c>
      <c r="AE99" s="372"/>
      <c r="AF99" s="373">
        <v>5.42263362</v>
      </c>
      <c r="AG99" s="372"/>
      <c r="AH99" s="373">
        <v>4.96855227</v>
      </c>
      <c r="AI99" s="372"/>
      <c r="AJ99" s="373">
        <v>5.2355552100000002</v>
      </c>
      <c r="AK99" s="372"/>
      <c r="AL99" s="373">
        <v>4.5597112200000005</v>
      </c>
      <c r="AM99" s="372"/>
      <c r="AN99" s="406">
        <v>1.4595582900000001</v>
      </c>
      <c r="AO99" s="372" t="s">
        <v>567</v>
      </c>
      <c r="AP99" s="373">
        <v>2.0292002999999998</v>
      </c>
      <c r="AQ99" s="372"/>
      <c r="AR99" s="373">
        <v>2.2925759999999999</v>
      </c>
      <c r="AS99" s="372"/>
      <c r="AT99" s="406">
        <v>3.5114576475000003</v>
      </c>
      <c r="AU99" s="372" t="s">
        <v>567</v>
      </c>
      <c r="AV99" s="373">
        <v>3.0092389649999998</v>
      </c>
      <c r="AW99" s="372"/>
      <c r="AX99" s="373">
        <v>2.9648390924999997</v>
      </c>
      <c r="AY99" s="372"/>
      <c r="AZ99" s="373">
        <v>1.7449479299999997</v>
      </c>
      <c r="BA99" s="372"/>
      <c r="BB99" s="373">
        <v>2.5369337399999998</v>
      </c>
      <c r="BC99" s="372"/>
      <c r="BD99" s="373">
        <v>2.3853862499999998</v>
      </c>
      <c r="BE99" s="372"/>
      <c r="BF99" s="373">
        <v>2.7343327499999996</v>
      </c>
      <c r="BG99" s="372"/>
      <c r="BH99" s="373">
        <v>2.7869377499999999</v>
      </c>
      <c r="BI99" s="372"/>
      <c r="BJ99" s="373">
        <v>2.8784954999999992</v>
      </c>
      <c r="BK99" s="372"/>
      <c r="BL99" s="373" t="s">
        <v>700</v>
      </c>
      <c r="BM99" s="374"/>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0.23066773108241151</v>
      </c>
      <c r="G100" s="372"/>
      <c r="H100" s="380">
        <v>0.25066351008425669</v>
      </c>
      <c r="I100" s="372"/>
      <c r="J100" s="373">
        <v>0.22271676880164293</v>
      </c>
      <c r="K100" s="372"/>
      <c r="L100" s="373">
        <v>0.19710278906484829</v>
      </c>
      <c r="M100" s="372"/>
      <c r="N100" s="373">
        <v>0.21078809159148021</v>
      </c>
      <c r="O100" s="372"/>
      <c r="P100" s="373">
        <v>0.26573876448149691</v>
      </c>
      <c r="Q100" s="372"/>
      <c r="R100" s="373">
        <v>0.27742683431430759</v>
      </c>
      <c r="S100" s="372"/>
      <c r="T100" s="373">
        <v>0.29986912192023907</v>
      </c>
      <c r="U100" s="372"/>
      <c r="V100" s="373">
        <v>0.29012658348152398</v>
      </c>
      <c r="W100" s="372"/>
      <c r="X100" s="373">
        <v>0.21069849053328701</v>
      </c>
      <c r="Y100" s="372"/>
      <c r="Z100" s="373">
        <v>0.22787390530235385</v>
      </c>
      <c r="AA100" s="372"/>
      <c r="AB100" s="373">
        <v>0.26452485237259526</v>
      </c>
      <c r="AC100" s="372"/>
      <c r="AD100" s="373">
        <v>0.20801862815448602</v>
      </c>
      <c r="AE100" s="372"/>
      <c r="AF100" s="373">
        <v>0.24080885868428892</v>
      </c>
      <c r="AG100" s="372"/>
      <c r="AH100" s="373">
        <v>0.2494386605108759</v>
      </c>
      <c r="AI100" s="372"/>
      <c r="AJ100" s="373">
        <v>0.32643382217833</v>
      </c>
      <c r="AK100" s="372"/>
      <c r="AL100" s="373">
        <v>0.29637577568115148</v>
      </c>
      <c r="AM100" s="372"/>
      <c r="AN100" s="373">
        <v>0.30449965766832732</v>
      </c>
      <c r="AO100" s="372"/>
      <c r="AP100" s="373">
        <v>0.32249104174212462</v>
      </c>
      <c r="AQ100" s="372"/>
      <c r="AR100" s="373">
        <v>0.35396589470757267</v>
      </c>
      <c r="AS100" s="372"/>
      <c r="AT100" s="373">
        <v>0.37236692997568549</v>
      </c>
      <c r="AU100" s="372"/>
      <c r="AV100" s="373">
        <v>0.49205075953321198</v>
      </c>
      <c r="AW100" s="372"/>
      <c r="AX100" s="373">
        <v>0.44345566985277302</v>
      </c>
      <c r="AY100" s="372"/>
      <c r="AZ100" s="373">
        <v>0.45149137355448893</v>
      </c>
      <c r="BA100" s="372"/>
      <c r="BB100" s="373">
        <v>0.38561961954717594</v>
      </c>
      <c r="BC100" s="372"/>
      <c r="BD100" s="406">
        <v>0.17230390122753811</v>
      </c>
      <c r="BE100" s="372" t="s">
        <v>572</v>
      </c>
      <c r="BF100" s="406">
        <v>0.28114665135</v>
      </c>
      <c r="BG100" s="372" t="s">
        <v>567</v>
      </c>
      <c r="BH100" s="373">
        <v>0.3182739238815</v>
      </c>
      <c r="BI100" s="372"/>
      <c r="BJ100" s="373">
        <v>0.43018221837600007</v>
      </c>
      <c r="BK100" s="372"/>
      <c r="BL100" s="373" t="s">
        <v>700</v>
      </c>
      <c r="BM100" s="374"/>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8"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401" t="s">
        <v>700</v>
      </c>
      <c r="BC101" s="372"/>
      <c r="BD101" s="401" t="s">
        <v>700</v>
      </c>
      <c r="BE101" s="372"/>
      <c r="BF101" s="401" t="s">
        <v>700</v>
      </c>
      <c r="BG101" s="372"/>
      <c r="BH101" s="401" t="s">
        <v>700</v>
      </c>
      <c r="BI101" s="372"/>
      <c r="BJ101" s="401"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80"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403" t="s">
        <v>700</v>
      </c>
      <c r="BC102" s="372"/>
      <c r="BD102" s="403" t="s">
        <v>700</v>
      </c>
      <c r="BE102" s="372"/>
      <c r="BF102" s="403" t="s">
        <v>700</v>
      </c>
      <c r="BG102" s="372"/>
      <c r="BH102" s="403" t="s">
        <v>700</v>
      </c>
      <c r="BI102" s="372"/>
      <c r="BJ102" s="40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7.6146471487100204E-3</v>
      </c>
      <c r="G103" s="372"/>
      <c r="H103" s="380">
        <v>8.1433217866066464E-3</v>
      </c>
      <c r="I103" s="372"/>
      <c r="J103" s="373">
        <v>8.4996718946456235E-3</v>
      </c>
      <c r="K103" s="372"/>
      <c r="L103" s="373">
        <v>8.8730417093372052E-3</v>
      </c>
      <c r="M103" s="372"/>
      <c r="N103" s="373">
        <v>8.8757770193349465E-3</v>
      </c>
      <c r="O103" s="372"/>
      <c r="P103" s="373">
        <v>8.9962826209020706E-3</v>
      </c>
      <c r="Q103" s="372"/>
      <c r="R103" s="373">
        <v>9.3023334173159278E-3</v>
      </c>
      <c r="S103" s="372"/>
      <c r="T103" s="373">
        <v>9.7443899052841055E-3</v>
      </c>
      <c r="U103" s="372"/>
      <c r="V103" s="373">
        <v>1.0205745524903009E-2</v>
      </c>
      <c r="W103" s="372"/>
      <c r="X103" s="373">
        <v>1.0731836814468439E-2</v>
      </c>
      <c r="Y103" s="372"/>
      <c r="Z103" s="373">
        <v>1.2954055598888133E-2</v>
      </c>
      <c r="AA103" s="372"/>
      <c r="AB103" s="406">
        <v>0.11863287653308564</v>
      </c>
      <c r="AC103" s="372" t="s">
        <v>565</v>
      </c>
      <c r="AD103" s="373">
        <v>0.1245668483536842</v>
      </c>
      <c r="AE103" s="372"/>
      <c r="AF103" s="373">
        <v>0.13126374923199993</v>
      </c>
      <c r="AG103" s="372"/>
      <c r="AH103" s="373">
        <v>0.12045181902450441</v>
      </c>
      <c r="AI103" s="372"/>
      <c r="AJ103" s="373">
        <v>0.1223193321104426</v>
      </c>
      <c r="AK103" s="372"/>
      <c r="AL103" s="406">
        <v>0.31030244733599988</v>
      </c>
      <c r="AM103" s="372" t="s">
        <v>567</v>
      </c>
      <c r="AN103" s="373">
        <v>0.41208330519999992</v>
      </c>
      <c r="AO103" s="372"/>
      <c r="AP103" s="406">
        <v>1.2777505485079996</v>
      </c>
      <c r="AQ103" s="372" t="s">
        <v>565</v>
      </c>
      <c r="AR103" s="373">
        <v>1.6407035232895997</v>
      </c>
      <c r="AS103" s="372"/>
      <c r="AT103" s="373">
        <v>2.3267038808196236</v>
      </c>
      <c r="AU103" s="372"/>
      <c r="AV103" s="373">
        <v>1.7797828933463837</v>
      </c>
      <c r="AW103" s="372"/>
      <c r="AX103" s="373">
        <v>1.7546504987975289</v>
      </c>
      <c r="AY103" s="372"/>
      <c r="AZ103" s="373">
        <v>0.9559983836232876</v>
      </c>
      <c r="BA103" s="372"/>
      <c r="BB103" s="406">
        <v>1.5663202521897039</v>
      </c>
      <c r="BC103" s="372" t="s">
        <v>567</v>
      </c>
      <c r="BD103" s="373">
        <v>2.0068807500000001</v>
      </c>
      <c r="BE103" s="372"/>
      <c r="BF103" s="373">
        <v>2.1734632499999997</v>
      </c>
      <c r="BG103" s="372"/>
      <c r="BH103" s="373">
        <v>1.9747332499999997</v>
      </c>
      <c r="BI103" s="372"/>
      <c r="BJ103" s="373">
        <v>1.9867084258458645</v>
      </c>
      <c r="BK103" s="372"/>
      <c r="BL103" s="373" t="s">
        <v>700</v>
      </c>
      <c r="BM103" s="374"/>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0.31446373639473885</v>
      </c>
      <c r="G104" s="372"/>
      <c r="H104" s="380">
        <v>0.34171768618040177</v>
      </c>
      <c r="I104" s="372"/>
      <c r="J104" s="373">
        <v>0.30361942491272326</v>
      </c>
      <c r="K104" s="372"/>
      <c r="L104" s="373">
        <v>0.26869866764713057</v>
      </c>
      <c r="M104" s="372"/>
      <c r="N104" s="373">
        <v>0.28735865520034776</v>
      </c>
      <c r="O104" s="372"/>
      <c r="P104" s="373">
        <v>0.36228541680241388</v>
      </c>
      <c r="Q104" s="372"/>
      <c r="R104" s="373">
        <v>0.37822628451656415</v>
      </c>
      <c r="S104" s="372"/>
      <c r="T104" s="373">
        <v>0.40882515361514044</v>
      </c>
      <c r="U104" s="372"/>
      <c r="V104" s="373">
        <v>0.39552144362685326</v>
      </c>
      <c r="W104" s="372"/>
      <c r="X104" s="373">
        <v>0.28718971170027185</v>
      </c>
      <c r="Y104" s="372"/>
      <c r="Z104" s="406">
        <v>6.9664683620404663E-2</v>
      </c>
      <c r="AA104" s="372" t="s">
        <v>1144</v>
      </c>
      <c r="AB104" s="373">
        <v>8.866101151995566E-2</v>
      </c>
      <c r="AC104" s="372"/>
      <c r="AD104" s="373">
        <v>0.10700598625550305</v>
      </c>
      <c r="AE104" s="372"/>
      <c r="AF104" s="373">
        <v>0.13619780420079708</v>
      </c>
      <c r="AG104" s="372"/>
      <c r="AH104" s="373">
        <v>0.13641936997425969</v>
      </c>
      <c r="AI104" s="372"/>
      <c r="AJ104" s="373">
        <v>0.13677372743085103</v>
      </c>
      <c r="AK104" s="372"/>
      <c r="AL104" s="373">
        <v>0.10662683677166483</v>
      </c>
      <c r="AM104" s="372"/>
      <c r="AN104" s="373">
        <v>0.11886850914392308</v>
      </c>
      <c r="AO104" s="372"/>
      <c r="AP104" s="373">
        <v>0.10493094799244822</v>
      </c>
      <c r="AQ104" s="372"/>
      <c r="AR104" s="373">
        <v>8.818056552173674E-2</v>
      </c>
      <c r="AS104" s="372"/>
      <c r="AT104" s="373">
        <v>0.10561321064275345</v>
      </c>
      <c r="AU104" s="372"/>
      <c r="AV104" s="373">
        <v>0.1111630236516933</v>
      </c>
      <c r="AW104" s="372"/>
      <c r="AX104" s="373">
        <v>8.8963071377056085E-2</v>
      </c>
      <c r="AY104" s="372"/>
      <c r="AZ104" s="373">
        <v>8.2160400531622699E-2</v>
      </c>
      <c r="BA104" s="372"/>
      <c r="BB104" s="373">
        <v>6.5161572736793114E-2</v>
      </c>
      <c r="BC104" s="372"/>
      <c r="BD104" s="373">
        <v>3.7278167954546748E-2</v>
      </c>
      <c r="BE104" s="372"/>
      <c r="BF104" s="406">
        <v>7.3426581080999989E-2</v>
      </c>
      <c r="BG104" s="372" t="s">
        <v>567</v>
      </c>
      <c r="BH104" s="373">
        <v>9.5179331733499989E-2</v>
      </c>
      <c r="BI104" s="372"/>
      <c r="BJ104" s="406">
        <v>0.172806955608</v>
      </c>
      <c r="BK104" s="372" t="s">
        <v>749</v>
      </c>
      <c r="BL104" s="373" t="s">
        <v>700</v>
      </c>
      <c r="BM104" s="374"/>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30.939112436939926</v>
      </c>
      <c r="G105" s="372"/>
      <c r="H105" s="388">
        <v>26.53684503366723</v>
      </c>
      <c r="I105" s="372"/>
      <c r="J105" s="389">
        <v>16.051279229314403</v>
      </c>
      <c r="K105" s="372"/>
      <c r="L105" s="389">
        <v>22.054719296919231</v>
      </c>
      <c r="M105" s="372"/>
      <c r="N105" s="389">
        <v>5.2132969719789282</v>
      </c>
      <c r="O105" s="372"/>
      <c r="P105" s="389">
        <v>0.88579588164804057</v>
      </c>
      <c r="Q105" s="372"/>
      <c r="R105" s="389">
        <v>14.895976114359097</v>
      </c>
      <c r="S105" s="372"/>
      <c r="T105" s="389">
        <v>16.074987739719127</v>
      </c>
      <c r="U105" s="372"/>
      <c r="V105" s="389">
        <v>12.383208611627515</v>
      </c>
      <c r="W105" s="372"/>
      <c r="X105" s="389">
        <v>5.1461482017589795</v>
      </c>
      <c r="Y105" s="372"/>
      <c r="Z105" s="389">
        <v>1.1147886843014614</v>
      </c>
      <c r="AA105" s="372"/>
      <c r="AB105" s="389">
        <v>16.710226607910069</v>
      </c>
      <c r="AC105" s="372"/>
      <c r="AD105" s="389">
        <v>17.620782627184902</v>
      </c>
      <c r="AE105" s="372"/>
      <c r="AF105" s="389">
        <v>18.878141595586968</v>
      </c>
      <c r="AG105" s="372"/>
      <c r="AH105" s="389">
        <v>17.393303101630753</v>
      </c>
      <c r="AI105" s="372"/>
      <c r="AJ105" s="389">
        <v>18.539963440577768</v>
      </c>
      <c r="AK105" s="372"/>
      <c r="AL105" s="389">
        <v>16.186956652262822</v>
      </c>
      <c r="AM105" s="372"/>
      <c r="AN105" s="389">
        <v>5.880193158842153</v>
      </c>
      <c r="AO105" s="372"/>
      <c r="AP105" s="389">
        <v>7.8389711391146371</v>
      </c>
      <c r="AQ105" s="372"/>
      <c r="AR105" s="389">
        <v>8.8218063157192521</v>
      </c>
      <c r="AS105" s="372"/>
      <c r="AT105" s="389">
        <v>12.946081924841263</v>
      </c>
      <c r="AU105" s="372"/>
      <c r="AV105" s="389">
        <v>11.670965748472289</v>
      </c>
      <c r="AW105" s="372"/>
      <c r="AX105" s="389">
        <v>11.36098254117697</v>
      </c>
      <c r="AY105" s="372"/>
      <c r="AZ105" s="389">
        <v>7.3214643451621084</v>
      </c>
      <c r="BA105" s="372"/>
      <c r="BB105" s="389">
        <v>9.7418445317712585</v>
      </c>
      <c r="BC105" s="372"/>
      <c r="BD105" s="389">
        <v>8.5256338374282947</v>
      </c>
      <c r="BE105" s="372"/>
      <c r="BF105" s="389">
        <v>10.051598004478706</v>
      </c>
      <c r="BG105" s="372"/>
      <c r="BH105" s="389">
        <v>10.350705579593443</v>
      </c>
      <c r="BI105" s="372"/>
      <c r="BJ105" s="389">
        <v>11.028925727906088</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623</v>
      </c>
      <c r="E106" s="585"/>
      <c r="F106" s="369">
        <v>163432.54122740126</v>
      </c>
      <c r="G106" s="372"/>
      <c r="H106" s="383">
        <v>156617.88042740218</v>
      </c>
      <c r="I106" s="372"/>
      <c r="J106" s="370">
        <v>143839.61486811034</v>
      </c>
      <c r="K106" s="372"/>
      <c r="L106" s="370">
        <v>144729.43994993588</v>
      </c>
      <c r="M106" s="372"/>
      <c r="N106" s="370">
        <v>138042.55636081411</v>
      </c>
      <c r="O106" s="372"/>
      <c r="P106" s="370">
        <v>138039.43504521364</v>
      </c>
      <c r="Q106" s="372"/>
      <c r="R106" s="370">
        <v>140556.87628701096</v>
      </c>
      <c r="S106" s="372"/>
      <c r="T106" s="370">
        <v>126897.2626482405</v>
      </c>
      <c r="U106" s="372"/>
      <c r="V106" s="370">
        <v>127089.76551103301</v>
      </c>
      <c r="W106" s="372"/>
      <c r="X106" s="370">
        <v>127864.37939911064</v>
      </c>
      <c r="Y106" s="372"/>
      <c r="Z106" s="370">
        <v>137032.27255652042</v>
      </c>
      <c r="AA106" s="372"/>
      <c r="AB106" s="370">
        <v>132097.45758875812</v>
      </c>
      <c r="AC106" s="372"/>
      <c r="AD106" s="370">
        <v>126201.54728338121</v>
      </c>
      <c r="AE106" s="372"/>
      <c r="AF106" s="370">
        <v>121917.92527157013</v>
      </c>
      <c r="AG106" s="372"/>
      <c r="AH106" s="370">
        <v>113451.76194749132</v>
      </c>
      <c r="AI106" s="372"/>
      <c r="AJ106" s="370">
        <v>113056.08526082881</v>
      </c>
      <c r="AK106" s="372"/>
      <c r="AL106" s="370">
        <v>110615.45716465093</v>
      </c>
      <c r="AM106" s="372"/>
      <c r="AN106" s="370">
        <v>107846.4698156946</v>
      </c>
      <c r="AO106" s="372"/>
      <c r="AP106" s="370">
        <v>103081.06153798035</v>
      </c>
      <c r="AQ106" s="372"/>
      <c r="AR106" s="370">
        <v>86326.593215840476</v>
      </c>
      <c r="AS106" s="372"/>
      <c r="AT106" s="370">
        <v>100434.23948939978</v>
      </c>
      <c r="AU106" s="372"/>
      <c r="AV106" s="370">
        <v>100168.1727492416</v>
      </c>
      <c r="AW106" s="372"/>
      <c r="AX106" s="370">
        <v>97643.883968078037</v>
      </c>
      <c r="AY106" s="372"/>
      <c r="AZ106" s="370">
        <v>90108.024844555504</v>
      </c>
      <c r="BA106" s="372"/>
      <c r="BB106" s="370">
        <v>86999.100981926458</v>
      </c>
      <c r="BC106" s="372"/>
      <c r="BD106" s="370">
        <v>84522.3707592391</v>
      </c>
      <c r="BE106" s="372"/>
      <c r="BF106" s="370">
        <v>83045.03838664772</v>
      </c>
      <c r="BG106" s="372"/>
      <c r="BH106" s="370">
        <v>80164.556331486412</v>
      </c>
      <c r="BI106" s="372"/>
      <c r="BJ106" s="370">
        <v>75952.90030259364</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29">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1700-000000000000}"/>
    <dataValidation type="textLength" allowBlank="1" showInputMessage="1" showErrorMessage="1" prompt="Please select your country in worksheet &quot;Intro&quot; (for all pollutant sheets)" sqref="D1" xr:uid="{00000000-0002-0000-17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17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17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7393"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7394"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7395"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7396"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MODEL17">
    <tabColor theme="9" tint="0.39997558519241921"/>
  </sheetPr>
  <dimension ref="A1:CT144"/>
  <sheetViews>
    <sheetView showGridLines="0" showOutlineSymbols="0" zoomScale="70" zoomScaleNormal="70" zoomScaleSheetLayoutView="100" workbookViewId="0">
      <pane xSplit="5" ySplit="4" topLeftCell="Z5" activePane="bottomRight" state="frozen"/>
      <selection activeCell="BP107" sqref="BP107"/>
      <selection pane="topRight" activeCell="BP107" sqref="BP107"/>
      <selection pane="bottomLeft" activeCell="BP107" sqref="BP107"/>
      <selection pane="bottomRight" activeCell="AM45" sqref="AM45"/>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1"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1040</v>
      </c>
      <c r="E2" s="9" t="s">
        <v>1041</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654</v>
      </c>
      <c r="B3" s="626" t="s">
        <v>194</v>
      </c>
      <c r="C3" s="627" t="s">
        <v>195</v>
      </c>
      <c r="D3" s="628" t="s">
        <v>346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9624.7259657690574</v>
      </c>
      <c r="G5" s="393"/>
      <c r="H5" s="368">
        <v>9322.9274897099604</v>
      </c>
      <c r="I5" s="393"/>
      <c r="J5" s="368">
        <v>8781.4348939133288</v>
      </c>
      <c r="K5" s="393"/>
      <c r="L5" s="368">
        <v>9091.9464711136825</v>
      </c>
      <c r="M5" s="393"/>
      <c r="N5" s="368">
        <v>8586.5714032717988</v>
      </c>
      <c r="O5" s="393"/>
      <c r="P5" s="368">
        <v>7292.4443158042059</v>
      </c>
      <c r="Q5" s="393"/>
      <c r="R5" s="368">
        <v>8249.9581030427144</v>
      </c>
      <c r="S5" s="393"/>
      <c r="T5" s="368">
        <v>7747.6587030257542</v>
      </c>
      <c r="U5" s="393"/>
      <c r="V5" s="368">
        <v>7968.2523187699353</v>
      </c>
      <c r="W5" s="393"/>
      <c r="X5" s="368">
        <v>7722.1474265286852</v>
      </c>
      <c r="Y5" s="393"/>
      <c r="Z5" s="368">
        <v>8892.6175948370455</v>
      </c>
      <c r="AA5" s="393"/>
      <c r="AB5" s="368">
        <v>7653.527334334437</v>
      </c>
      <c r="AC5" s="393"/>
      <c r="AD5" s="368">
        <v>7384.6971332900102</v>
      </c>
      <c r="AE5" s="393"/>
      <c r="AF5" s="368">
        <v>7106.5006143042738</v>
      </c>
      <c r="AG5" s="393"/>
      <c r="AH5" s="368">
        <v>6528.8714211256229</v>
      </c>
      <c r="AI5" s="393"/>
      <c r="AJ5" s="368">
        <v>5204.6558050760123</v>
      </c>
      <c r="AK5" s="393"/>
      <c r="AL5" s="368">
        <v>3472.5248495498467</v>
      </c>
      <c r="AM5" s="393"/>
      <c r="AN5" s="368">
        <v>3317.5968467438088</v>
      </c>
      <c r="AO5" s="393"/>
      <c r="AP5" s="368">
        <v>405.26020564561128</v>
      </c>
      <c r="AQ5" s="393"/>
      <c r="AR5" s="368">
        <v>430.48127983145719</v>
      </c>
      <c r="AS5" s="393"/>
      <c r="AT5" s="368">
        <v>567.55171653784885</v>
      </c>
      <c r="AU5" s="393"/>
      <c r="AV5" s="368">
        <v>475.36367002457985</v>
      </c>
      <c r="AW5" s="393"/>
      <c r="AX5" s="368">
        <v>539.38489093415592</v>
      </c>
      <c r="AY5" s="393"/>
      <c r="AZ5" s="368">
        <v>473.68750292273074</v>
      </c>
      <c r="BA5" s="393"/>
      <c r="BB5" s="368">
        <v>519.67691007315</v>
      </c>
      <c r="BC5" s="393"/>
      <c r="BD5" s="368">
        <v>415.88401659121735</v>
      </c>
      <c r="BE5" s="393"/>
      <c r="BF5" s="368">
        <v>451.3511267778515</v>
      </c>
      <c r="BG5" s="393"/>
      <c r="BH5" s="368">
        <v>656.69106149683694</v>
      </c>
      <c r="BI5" s="393"/>
      <c r="BJ5" s="368">
        <v>623.96100729263219</v>
      </c>
      <c r="BK5" s="393"/>
      <c r="BL5" s="368" t="s">
        <v>700</v>
      </c>
      <c r="BM5" s="397"/>
      <c r="CJ5" s="303" t="s">
        <v>330</v>
      </c>
      <c r="CK5" s="303" t="s">
        <v>710</v>
      </c>
      <c r="CL5" s="303" t="s">
        <v>944</v>
      </c>
      <c r="CM5" s="303" t="s">
        <v>945</v>
      </c>
      <c r="CN5" s="303" t="s">
        <v>946</v>
      </c>
      <c r="CO5" s="303" t="s">
        <v>380</v>
      </c>
      <c r="CP5" s="303" t="s">
        <v>947</v>
      </c>
      <c r="CQ5" s="310" t="s">
        <v>654</v>
      </c>
      <c r="CR5" s="315">
        <v>0</v>
      </c>
      <c r="CS5" s="303" t="s">
        <v>948</v>
      </c>
      <c r="CT5" s="303" t="s">
        <v>949</v>
      </c>
    </row>
    <row r="6" spans="1:98" s="12" customFormat="1" ht="20.149999999999999" customHeight="1">
      <c r="A6" s="33"/>
      <c r="B6" s="199" t="str">
        <f>Parameters!Q5</f>
        <v>A</v>
      </c>
      <c r="C6" s="200"/>
      <c r="D6" s="621" t="str">
        <f>Parameters!S5</f>
        <v>Agriculture, forestry and fishing</v>
      </c>
      <c r="E6" s="622"/>
      <c r="F6" s="369">
        <v>347.29904069138524</v>
      </c>
      <c r="G6" s="372"/>
      <c r="H6" s="370">
        <v>312.8333290443893</v>
      </c>
      <c r="I6" s="372"/>
      <c r="J6" s="370">
        <v>315.17602189584147</v>
      </c>
      <c r="K6" s="372"/>
      <c r="L6" s="370">
        <v>317.43745807831988</v>
      </c>
      <c r="M6" s="372"/>
      <c r="N6" s="370">
        <v>270.19679069925149</v>
      </c>
      <c r="O6" s="372"/>
      <c r="P6" s="370">
        <v>238.98377740874582</v>
      </c>
      <c r="Q6" s="372"/>
      <c r="R6" s="370">
        <v>298.89039194183084</v>
      </c>
      <c r="S6" s="372"/>
      <c r="T6" s="370">
        <v>297.71164801299057</v>
      </c>
      <c r="U6" s="372"/>
      <c r="V6" s="370">
        <v>307.96306792330131</v>
      </c>
      <c r="W6" s="372"/>
      <c r="X6" s="370">
        <v>286.23650315818475</v>
      </c>
      <c r="Y6" s="372"/>
      <c r="Z6" s="370">
        <v>305.47045000298709</v>
      </c>
      <c r="AA6" s="372"/>
      <c r="AB6" s="370">
        <v>252.31980480810174</v>
      </c>
      <c r="AC6" s="372"/>
      <c r="AD6" s="370">
        <v>246.37943094572879</v>
      </c>
      <c r="AE6" s="372"/>
      <c r="AF6" s="370">
        <v>231.76151977158173</v>
      </c>
      <c r="AG6" s="372"/>
      <c r="AH6" s="370">
        <v>222.27769508971051</v>
      </c>
      <c r="AI6" s="372"/>
      <c r="AJ6" s="370">
        <v>141.54597334973892</v>
      </c>
      <c r="AK6" s="372"/>
      <c r="AL6" s="370">
        <v>97.222352188495762</v>
      </c>
      <c r="AM6" s="372"/>
      <c r="AN6" s="370">
        <v>98.001237651146454</v>
      </c>
      <c r="AO6" s="372"/>
      <c r="AP6" s="370">
        <v>18.505483439556361</v>
      </c>
      <c r="AQ6" s="372"/>
      <c r="AR6" s="370">
        <v>18.186818312593967</v>
      </c>
      <c r="AS6" s="372"/>
      <c r="AT6" s="370">
        <v>25.275447814667412</v>
      </c>
      <c r="AU6" s="372"/>
      <c r="AV6" s="370">
        <v>20.383481693730094</v>
      </c>
      <c r="AW6" s="372"/>
      <c r="AX6" s="370">
        <v>21.789654872257881</v>
      </c>
      <c r="AY6" s="372"/>
      <c r="AZ6" s="370">
        <v>18.346768200214889</v>
      </c>
      <c r="BA6" s="372"/>
      <c r="BB6" s="370">
        <v>21.626425449871466</v>
      </c>
      <c r="BC6" s="372"/>
      <c r="BD6" s="370">
        <v>18.159882239973392</v>
      </c>
      <c r="BE6" s="372"/>
      <c r="BF6" s="370">
        <v>18.238505122618189</v>
      </c>
      <c r="BG6" s="372"/>
      <c r="BH6" s="370">
        <v>23.247617814215243</v>
      </c>
      <c r="BI6" s="372"/>
      <c r="BJ6" s="370">
        <v>20.424771749377996</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247.51689604881088</v>
      </c>
      <c r="G7" s="372"/>
      <c r="H7" s="373">
        <v>237.52348280871266</v>
      </c>
      <c r="I7" s="372"/>
      <c r="J7" s="373">
        <v>240.15116690018093</v>
      </c>
      <c r="K7" s="372"/>
      <c r="L7" s="373">
        <v>245.58874182290549</v>
      </c>
      <c r="M7" s="372"/>
      <c r="N7" s="373">
        <v>198.28110432340054</v>
      </c>
      <c r="O7" s="372"/>
      <c r="P7" s="373">
        <v>183.37333370828082</v>
      </c>
      <c r="Q7" s="372"/>
      <c r="R7" s="373">
        <v>238.67599937532583</v>
      </c>
      <c r="S7" s="372"/>
      <c r="T7" s="373">
        <v>238.84141396512814</v>
      </c>
      <c r="U7" s="372"/>
      <c r="V7" s="373">
        <v>248.24881172871261</v>
      </c>
      <c r="W7" s="372"/>
      <c r="X7" s="373">
        <v>224.90703437831851</v>
      </c>
      <c r="Y7" s="372"/>
      <c r="Z7" s="373">
        <v>236.36367391817805</v>
      </c>
      <c r="AA7" s="372"/>
      <c r="AB7" s="373">
        <v>193.46175666679207</v>
      </c>
      <c r="AC7" s="372"/>
      <c r="AD7" s="373">
        <v>189.08213188836649</v>
      </c>
      <c r="AE7" s="372"/>
      <c r="AF7" s="373">
        <v>175.54665653176693</v>
      </c>
      <c r="AG7" s="372"/>
      <c r="AH7" s="373">
        <v>168.61776324971024</v>
      </c>
      <c r="AI7" s="372"/>
      <c r="AJ7" s="373">
        <v>104.21461762935293</v>
      </c>
      <c r="AK7" s="372"/>
      <c r="AL7" s="373">
        <v>74.3044906270502</v>
      </c>
      <c r="AM7" s="372"/>
      <c r="AN7" s="373">
        <v>74.693263049217066</v>
      </c>
      <c r="AO7" s="372"/>
      <c r="AP7" s="406">
        <v>12.136498475015024</v>
      </c>
      <c r="AQ7" s="372" t="s">
        <v>1144</v>
      </c>
      <c r="AR7" s="373">
        <v>12.012764200104854</v>
      </c>
      <c r="AS7" s="372"/>
      <c r="AT7" s="373">
        <v>16.887375787251734</v>
      </c>
      <c r="AU7" s="372"/>
      <c r="AV7" s="373">
        <v>13.676197006882299</v>
      </c>
      <c r="AW7" s="372"/>
      <c r="AX7" s="373">
        <v>14.365752990834165</v>
      </c>
      <c r="AY7" s="372"/>
      <c r="AZ7" s="373">
        <v>12.271155665782281</v>
      </c>
      <c r="BA7" s="372"/>
      <c r="BB7" s="373">
        <v>15.559426315143028</v>
      </c>
      <c r="BC7" s="372"/>
      <c r="BD7" s="373">
        <v>13.362448256981569</v>
      </c>
      <c r="BE7" s="372"/>
      <c r="BF7" s="373">
        <v>13.292279479439737</v>
      </c>
      <c r="BG7" s="372"/>
      <c r="BH7" s="373">
        <v>16.837524412296961</v>
      </c>
      <c r="BI7" s="372"/>
      <c r="BJ7" s="373">
        <v>14.159557244007487</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99.273112465610239</v>
      </c>
      <c r="G8" s="372"/>
      <c r="H8" s="373">
        <v>74.703106560925974</v>
      </c>
      <c r="I8" s="372"/>
      <c r="J8" s="373">
        <v>74.66670042532435</v>
      </c>
      <c r="K8" s="372"/>
      <c r="L8" s="373">
        <v>71.520559856646585</v>
      </c>
      <c r="M8" s="372"/>
      <c r="N8" s="373">
        <v>71.519359956339855</v>
      </c>
      <c r="O8" s="372"/>
      <c r="P8" s="373">
        <v>55.434554052493048</v>
      </c>
      <c r="Q8" s="372"/>
      <c r="R8" s="373">
        <v>59.84573744581116</v>
      </c>
      <c r="S8" s="372"/>
      <c r="T8" s="373">
        <v>58.557001942375734</v>
      </c>
      <c r="U8" s="372"/>
      <c r="V8" s="373">
        <v>59.497315899128694</v>
      </c>
      <c r="W8" s="372"/>
      <c r="X8" s="373">
        <v>61.108646068004035</v>
      </c>
      <c r="Y8" s="372"/>
      <c r="Z8" s="373">
        <v>68.887490751360502</v>
      </c>
      <c r="AA8" s="372"/>
      <c r="AB8" s="373">
        <v>58.500071760765216</v>
      </c>
      <c r="AC8" s="372"/>
      <c r="AD8" s="373">
        <v>56.755205789333722</v>
      </c>
      <c r="AE8" s="372"/>
      <c r="AF8" s="373">
        <v>55.689717999409027</v>
      </c>
      <c r="AG8" s="372"/>
      <c r="AH8" s="373">
        <v>53.48222815305315</v>
      </c>
      <c r="AI8" s="372"/>
      <c r="AJ8" s="373">
        <v>37.233794913737782</v>
      </c>
      <c r="AK8" s="372"/>
      <c r="AL8" s="373">
        <v>22.816642233836795</v>
      </c>
      <c r="AM8" s="372"/>
      <c r="AN8" s="373">
        <v>23.204607100997912</v>
      </c>
      <c r="AO8" s="372"/>
      <c r="AP8" s="373">
        <v>6.269168242196268</v>
      </c>
      <c r="AQ8" s="372"/>
      <c r="AR8" s="373">
        <v>6.0730609011475982</v>
      </c>
      <c r="AS8" s="372"/>
      <c r="AT8" s="373">
        <v>8.2535187360444411</v>
      </c>
      <c r="AU8" s="372"/>
      <c r="AV8" s="373">
        <v>6.6098345907378064</v>
      </c>
      <c r="AW8" s="372"/>
      <c r="AX8" s="373">
        <v>7.3188329638658951</v>
      </c>
      <c r="AY8" s="372"/>
      <c r="AZ8" s="373">
        <v>5.9987930794024011</v>
      </c>
      <c r="BA8" s="372"/>
      <c r="BB8" s="373">
        <v>5.9826995181492242</v>
      </c>
      <c r="BC8" s="372"/>
      <c r="BD8" s="373">
        <v>4.7239767998239639</v>
      </c>
      <c r="BE8" s="372"/>
      <c r="BF8" s="373">
        <v>4.8752549385184434</v>
      </c>
      <c r="BG8" s="372"/>
      <c r="BH8" s="373">
        <v>6.3168234910449312</v>
      </c>
      <c r="BI8" s="372"/>
      <c r="BJ8" s="373">
        <v>6.1775848801615014</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0.5090321769641355</v>
      </c>
      <c r="G9" s="372"/>
      <c r="H9" s="373">
        <v>0.60673967475062995</v>
      </c>
      <c r="I9" s="372"/>
      <c r="J9" s="373">
        <v>0.35815457033618359</v>
      </c>
      <c r="K9" s="372"/>
      <c r="L9" s="373">
        <v>0.32815639876784364</v>
      </c>
      <c r="M9" s="372"/>
      <c r="N9" s="373">
        <v>0.39632641951114256</v>
      </c>
      <c r="O9" s="372"/>
      <c r="P9" s="373">
        <v>0.17588964797195045</v>
      </c>
      <c r="Q9" s="372"/>
      <c r="R9" s="373">
        <v>0.36865512069383977</v>
      </c>
      <c r="S9" s="372"/>
      <c r="T9" s="373">
        <v>0.31323210548670527</v>
      </c>
      <c r="U9" s="372"/>
      <c r="V9" s="373">
        <v>0.21694029546002194</v>
      </c>
      <c r="W9" s="372"/>
      <c r="X9" s="373">
        <v>0.22082271186216862</v>
      </c>
      <c r="Y9" s="372"/>
      <c r="Z9" s="373">
        <v>0.21928533344859519</v>
      </c>
      <c r="AA9" s="372"/>
      <c r="AB9" s="373">
        <v>0.35797638054443143</v>
      </c>
      <c r="AC9" s="372"/>
      <c r="AD9" s="373">
        <v>0.5420932680285736</v>
      </c>
      <c r="AE9" s="372"/>
      <c r="AF9" s="373">
        <v>0.52514524040576693</v>
      </c>
      <c r="AG9" s="372"/>
      <c r="AH9" s="373">
        <v>0.17770368694713698</v>
      </c>
      <c r="AI9" s="372"/>
      <c r="AJ9" s="373">
        <v>9.7560806648203172E-2</v>
      </c>
      <c r="AK9" s="372"/>
      <c r="AL9" s="373">
        <v>0.10121932760876488</v>
      </c>
      <c r="AM9" s="372"/>
      <c r="AN9" s="373">
        <v>0.10336750093148601</v>
      </c>
      <c r="AO9" s="372"/>
      <c r="AP9" s="373">
        <v>9.9816722345069636E-2</v>
      </c>
      <c r="AQ9" s="372"/>
      <c r="AR9" s="373">
        <v>0.10099321134151303</v>
      </c>
      <c r="AS9" s="372"/>
      <c r="AT9" s="373">
        <v>0.134553291371237</v>
      </c>
      <c r="AU9" s="372"/>
      <c r="AV9" s="373">
        <v>9.7450096109988185E-2</v>
      </c>
      <c r="AW9" s="372"/>
      <c r="AX9" s="373">
        <v>0.10506891755782075</v>
      </c>
      <c r="AY9" s="372"/>
      <c r="AZ9" s="373">
        <v>7.6819455030206069E-2</v>
      </c>
      <c r="BA9" s="372"/>
      <c r="BB9" s="373">
        <v>8.4299616579212672E-2</v>
      </c>
      <c r="BC9" s="372"/>
      <c r="BD9" s="373">
        <v>7.3457183167860873E-2</v>
      </c>
      <c r="BE9" s="372"/>
      <c r="BF9" s="373">
        <v>7.0970704660009348E-2</v>
      </c>
      <c r="BG9" s="372"/>
      <c r="BH9" s="373">
        <v>9.3269910873348752E-2</v>
      </c>
      <c r="BI9" s="372"/>
      <c r="BJ9" s="373">
        <v>8.7629625209006176E-2</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82.705078350438228</v>
      </c>
      <c r="G10" s="372"/>
      <c r="H10" s="370">
        <v>69.27214123628471</v>
      </c>
      <c r="I10" s="372"/>
      <c r="J10" s="370">
        <v>65.223125623924247</v>
      </c>
      <c r="K10" s="372"/>
      <c r="L10" s="370">
        <v>65.624911423921176</v>
      </c>
      <c r="M10" s="372"/>
      <c r="N10" s="370">
        <v>70.484406703592256</v>
      </c>
      <c r="O10" s="372"/>
      <c r="P10" s="370">
        <v>50.832906844017252</v>
      </c>
      <c r="Q10" s="372"/>
      <c r="R10" s="370">
        <v>54.331319535601054</v>
      </c>
      <c r="S10" s="372"/>
      <c r="T10" s="370">
        <v>43.058429844170547</v>
      </c>
      <c r="U10" s="372"/>
      <c r="V10" s="370">
        <v>47.055691655988696</v>
      </c>
      <c r="W10" s="372"/>
      <c r="X10" s="370">
        <v>38.956090761200734</v>
      </c>
      <c r="Y10" s="372"/>
      <c r="Z10" s="370">
        <v>44.151824511390416</v>
      </c>
      <c r="AA10" s="372"/>
      <c r="AB10" s="370">
        <v>30.543093712609931</v>
      </c>
      <c r="AC10" s="372"/>
      <c r="AD10" s="370">
        <v>37.276029439065283</v>
      </c>
      <c r="AE10" s="372"/>
      <c r="AF10" s="370">
        <v>36.039988938995258</v>
      </c>
      <c r="AG10" s="372"/>
      <c r="AH10" s="370">
        <v>36.715611085816093</v>
      </c>
      <c r="AI10" s="372"/>
      <c r="AJ10" s="370">
        <v>24.3193236201395</v>
      </c>
      <c r="AK10" s="372"/>
      <c r="AL10" s="370">
        <v>16.966714970596751</v>
      </c>
      <c r="AM10" s="372"/>
      <c r="AN10" s="370">
        <v>15.821479467017896</v>
      </c>
      <c r="AO10" s="372"/>
      <c r="AP10" s="370">
        <v>0.88792865578172175</v>
      </c>
      <c r="AQ10" s="372"/>
      <c r="AR10" s="370">
        <v>0.93058722620705114</v>
      </c>
      <c r="AS10" s="372"/>
      <c r="AT10" s="370">
        <v>1.3400370825841927</v>
      </c>
      <c r="AU10" s="372"/>
      <c r="AV10" s="370">
        <v>1.0815933060632896</v>
      </c>
      <c r="AW10" s="372"/>
      <c r="AX10" s="370">
        <v>1.018864251078849</v>
      </c>
      <c r="AY10" s="372"/>
      <c r="AZ10" s="370">
        <v>0.92977157240302688</v>
      </c>
      <c r="BA10" s="372"/>
      <c r="BB10" s="370">
        <v>0.90345046061837531</v>
      </c>
      <c r="BC10" s="372"/>
      <c r="BD10" s="370">
        <v>0.76607394715545596</v>
      </c>
      <c r="BE10" s="372"/>
      <c r="BF10" s="370">
        <v>0.79553470435032947</v>
      </c>
      <c r="BG10" s="372"/>
      <c r="BH10" s="370">
        <v>0.87658259139318506</v>
      </c>
      <c r="BI10" s="372"/>
      <c r="BJ10" s="370">
        <v>0.71794012697942089</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1135.1524207672892</v>
      </c>
      <c r="G11" s="372"/>
      <c r="H11" s="370">
        <v>1056.4103639272871</v>
      </c>
      <c r="I11" s="372"/>
      <c r="J11" s="370">
        <v>995.67643280253242</v>
      </c>
      <c r="K11" s="372"/>
      <c r="L11" s="370">
        <v>1093.274947735546</v>
      </c>
      <c r="M11" s="372"/>
      <c r="N11" s="370">
        <v>954.75987077654293</v>
      </c>
      <c r="O11" s="372"/>
      <c r="P11" s="370">
        <v>932.24647524455725</v>
      </c>
      <c r="Q11" s="372"/>
      <c r="R11" s="370">
        <v>1154.9233098235366</v>
      </c>
      <c r="S11" s="372"/>
      <c r="T11" s="370">
        <v>1054.8244408352123</v>
      </c>
      <c r="U11" s="372"/>
      <c r="V11" s="370">
        <v>1192.4623065169146</v>
      </c>
      <c r="W11" s="372"/>
      <c r="X11" s="370">
        <v>1225.9018183270214</v>
      </c>
      <c r="Y11" s="372"/>
      <c r="Z11" s="370">
        <v>1442.1714235852294</v>
      </c>
      <c r="AA11" s="372"/>
      <c r="AB11" s="370">
        <v>1244.2719999680417</v>
      </c>
      <c r="AC11" s="372"/>
      <c r="AD11" s="370">
        <v>1128.2640220388275</v>
      </c>
      <c r="AE11" s="372"/>
      <c r="AF11" s="370">
        <v>985.48004697966212</v>
      </c>
      <c r="AG11" s="372"/>
      <c r="AH11" s="370">
        <v>838.01516434887469</v>
      </c>
      <c r="AI11" s="372"/>
      <c r="AJ11" s="370">
        <v>786.63719077127871</v>
      </c>
      <c r="AK11" s="372"/>
      <c r="AL11" s="370">
        <v>569.94489301144677</v>
      </c>
      <c r="AM11" s="372"/>
      <c r="AN11" s="370">
        <v>525.3878858446194</v>
      </c>
      <c r="AO11" s="372"/>
      <c r="AP11" s="407">
        <v>47.299528311733226</v>
      </c>
      <c r="AQ11" s="372" t="s">
        <v>1144</v>
      </c>
      <c r="AR11" s="370">
        <v>45.571938703824671</v>
      </c>
      <c r="AS11" s="372"/>
      <c r="AT11" s="407">
        <v>60.702241857684825</v>
      </c>
      <c r="AU11" s="372" t="s">
        <v>748</v>
      </c>
      <c r="AV11" s="370">
        <v>47.902171480541753</v>
      </c>
      <c r="AW11" s="372"/>
      <c r="AX11" s="370">
        <v>55.4975269239361</v>
      </c>
      <c r="AY11" s="372"/>
      <c r="AZ11" s="370">
        <v>46.996625632101477</v>
      </c>
      <c r="BA11" s="372"/>
      <c r="BB11" s="370">
        <v>48.893473470708059</v>
      </c>
      <c r="BC11" s="372"/>
      <c r="BD11" s="370">
        <v>42.067060898568968</v>
      </c>
      <c r="BE11" s="372"/>
      <c r="BF11" s="370">
        <v>43.372797923584592</v>
      </c>
      <c r="BG11" s="372"/>
      <c r="BH11" s="370">
        <v>63.926571943167431</v>
      </c>
      <c r="BI11" s="372"/>
      <c r="BJ11" s="370">
        <v>63.927797294138479</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125.80509694587333</v>
      </c>
      <c r="G12" s="372"/>
      <c r="H12" s="376">
        <v>106.62280861952054</v>
      </c>
      <c r="I12" s="372"/>
      <c r="J12" s="376">
        <v>82.0547306757379</v>
      </c>
      <c r="K12" s="372"/>
      <c r="L12" s="376">
        <v>103.46584426012238</v>
      </c>
      <c r="M12" s="372"/>
      <c r="N12" s="376">
        <v>142.83858380702941</v>
      </c>
      <c r="O12" s="372"/>
      <c r="P12" s="376">
        <v>88.578076222993658</v>
      </c>
      <c r="Q12" s="372"/>
      <c r="R12" s="376">
        <v>113.65411035910178</v>
      </c>
      <c r="S12" s="372"/>
      <c r="T12" s="376">
        <v>93.01329757397346</v>
      </c>
      <c r="U12" s="372"/>
      <c r="V12" s="376">
        <v>102.55934701884101</v>
      </c>
      <c r="W12" s="372"/>
      <c r="X12" s="376">
        <v>109.77306035205937</v>
      </c>
      <c r="Y12" s="372"/>
      <c r="Z12" s="376">
        <v>123.97976179852127</v>
      </c>
      <c r="AA12" s="372"/>
      <c r="AB12" s="376">
        <v>106.15893727208264</v>
      </c>
      <c r="AC12" s="372"/>
      <c r="AD12" s="376">
        <v>87.42860267619065</v>
      </c>
      <c r="AE12" s="372"/>
      <c r="AF12" s="376">
        <v>78.363080343337884</v>
      </c>
      <c r="AG12" s="372"/>
      <c r="AH12" s="376">
        <v>83.512874535338185</v>
      </c>
      <c r="AI12" s="372"/>
      <c r="AJ12" s="376">
        <v>60.677350695367927</v>
      </c>
      <c r="AK12" s="372"/>
      <c r="AL12" s="376">
        <v>44.19595418077904</v>
      </c>
      <c r="AM12" s="372"/>
      <c r="AN12" s="376">
        <v>41.258906334898164</v>
      </c>
      <c r="AO12" s="372"/>
      <c r="AP12" s="410">
        <v>6.4815512567697082</v>
      </c>
      <c r="AQ12" s="372" t="s">
        <v>1144</v>
      </c>
      <c r="AR12" s="376">
        <v>6.1106568830647809</v>
      </c>
      <c r="AS12" s="372"/>
      <c r="AT12" s="376">
        <v>8.2770516781538337</v>
      </c>
      <c r="AU12" s="372"/>
      <c r="AV12" s="376">
        <v>6.6825989513068835</v>
      </c>
      <c r="AW12" s="372"/>
      <c r="AX12" s="376">
        <v>7.2378812400298438</v>
      </c>
      <c r="AY12" s="372"/>
      <c r="AZ12" s="376">
        <v>6.1436453698549336</v>
      </c>
      <c r="BA12" s="372"/>
      <c r="BB12" s="376">
        <v>6.1818334613379005</v>
      </c>
      <c r="BC12" s="372"/>
      <c r="BD12" s="376">
        <v>5.0803623659966117</v>
      </c>
      <c r="BE12" s="372"/>
      <c r="BF12" s="376">
        <v>5.4194914575457034</v>
      </c>
      <c r="BG12" s="372"/>
      <c r="BH12" s="376">
        <v>7.3783021455198323</v>
      </c>
      <c r="BI12" s="372"/>
      <c r="BJ12" s="376">
        <v>6.7198401392980909</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142.29249191912248</v>
      </c>
      <c r="G13" s="372"/>
      <c r="H13" s="376">
        <v>144.18286948528527</v>
      </c>
      <c r="I13" s="372"/>
      <c r="J13" s="376">
        <v>136.99193630293672</v>
      </c>
      <c r="K13" s="372"/>
      <c r="L13" s="376">
        <v>131.40204843840525</v>
      </c>
      <c r="M13" s="372"/>
      <c r="N13" s="376">
        <v>24.81453115111572</v>
      </c>
      <c r="O13" s="372"/>
      <c r="P13" s="410">
        <v>114.01786194275012</v>
      </c>
      <c r="Q13" s="372" t="s">
        <v>743</v>
      </c>
      <c r="R13" s="376">
        <v>109.70950682768182</v>
      </c>
      <c r="S13" s="372"/>
      <c r="T13" s="376">
        <v>106.4311954971129</v>
      </c>
      <c r="U13" s="372"/>
      <c r="V13" s="376">
        <v>112.62055853354721</v>
      </c>
      <c r="W13" s="372"/>
      <c r="X13" s="376">
        <v>98.628746650426564</v>
      </c>
      <c r="Y13" s="372"/>
      <c r="Z13" s="376">
        <v>117.79809998162122</v>
      </c>
      <c r="AA13" s="372"/>
      <c r="AB13" s="376">
        <v>90.149051913720356</v>
      </c>
      <c r="AC13" s="372"/>
      <c r="AD13" s="376">
        <v>80.77400757366847</v>
      </c>
      <c r="AE13" s="372"/>
      <c r="AF13" s="376">
        <v>51.884550666678948</v>
      </c>
      <c r="AG13" s="372"/>
      <c r="AH13" s="376">
        <v>42.722818937419341</v>
      </c>
      <c r="AI13" s="372"/>
      <c r="AJ13" s="376">
        <v>40.364298520954144</v>
      </c>
      <c r="AK13" s="372"/>
      <c r="AL13" s="376">
        <v>22.665351203568939</v>
      </c>
      <c r="AM13" s="372"/>
      <c r="AN13" s="376">
        <v>20.021937346344604</v>
      </c>
      <c r="AO13" s="372"/>
      <c r="AP13" s="376">
        <v>2.1610544077193072</v>
      </c>
      <c r="AQ13" s="372"/>
      <c r="AR13" s="376">
        <v>2.0961463620622891</v>
      </c>
      <c r="AS13" s="372"/>
      <c r="AT13" s="376">
        <v>2.5946951276401533</v>
      </c>
      <c r="AU13" s="372"/>
      <c r="AV13" s="376">
        <v>1.984622782005441</v>
      </c>
      <c r="AW13" s="372"/>
      <c r="AX13" s="376">
        <v>2.5071713646136531</v>
      </c>
      <c r="AY13" s="372"/>
      <c r="AZ13" s="376">
        <v>2.0533023982170886</v>
      </c>
      <c r="BA13" s="372"/>
      <c r="BB13" s="376">
        <v>2.1963277069073368</v>
      </c>
      <c r="BC13" s="372"/>
      <c r="BD13" s="376">
        <v>1.9160258089203948</v>
      </c>
      <c r="BE13" s="372"/>
      <c r="BF13" s="376">
        <v>1.9166381699797226</v>
      </c>
      <c r="BG13" s="372"/>
      <c r="BH13" s="376">
        <v>3.076449918328287</v>
      </c>
      <c r="BI13" s="372"/>
      <c r="BJ13" s="376">
        <v>2.886424724381877</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28.610123317763883</v>
      </c>
      <c r="G15" s="372"/>
      <c r="H15" s="373">
        <v>27.892144620952568</v>
      </c>
      <c r="I15" s="372"/>
      <c r="J15" s="373">
        <v>24.102035576406386</v>
      </c>
      <c r="K15" s="372"/>
      <c r="L15" s="373">
        <v>20.48736159369275</v>
      </c>
      <c r="M15" s="372"/>
      <c r="N15" s="373">
        <v>33.23210525779691</v>
      </c>
      <c r="O15" s="372"/>
      <c r="P15" s="373">
        <v>23.410293943064655</v>
      </c>
      <c r="Q15" s="372"/>
      <c r="R15" s="373">
        <v>30.378753833455992</v>
      </c>
      <c r="S15" s="372"/>
      <c r="T15" s="373">
        <v>30.699910617418183</v>
      </c>
      <c r="U15" s="372"/>
      <c r="V15" s="373">
        <v>37.838535786895385</v>
      </c>
      <c r="W15" s="372"/>
      <c r="X15" s="373">
        <v>41.360001641349648</v>
      </c>
      <c r="Y15" s="372"/>
      <c r="Z15" s="373">
        <v>51.526573985429309</v>
      </c>
      <c r="AA15" s="372"/>
      <c r="AB15" s="373">
        <v>47.760801626710794</v>
      </c>
      <c r="AC15" s="372"/>
      <c r="AD15" s="373">
        <v>41.921074791031387</v>
      </c>
      <c r="AE15" s="372"/>
      <c r="AF15" s="373">
        <v>39.226616623716097</v>
      </c>
      <c r="AG15" s="372"/>
      <c r="AH15" s="373">
        <v>40.312034706132934</v>
      </c>
      <c r="AI15" s="372"/>
      <c r="AJ15" s="373">
        <v>39.416869430908704</v>
      </c>
      <c r="AK15" s="372"/>
      <c r="AL15" s="373">
        <v>27.59747170936156</v>
      </c>
      <c r="AM15" s="372"/>
      <c r="AN15" s="373">
        <v>26.428431619768219</v>
      </c>
      <c r="AO15" s="372"/>
      <c r="AP15" s="373">
        <v>6.822378982035513</v>
      </c>
      <c r="AQ15" s="372"/>
      <c r="AR15" s="373">
        <v>6.513702829249147</v>
      </c>
      <c r="AS15" s="372"/>
      <c r="AT15" s="373">
        <v>8.8993174254907217</v>
      </c>
      <c r="AU15" s="372"/>
      <c r="AV15" s="373">
        <v>7.1914225317899865</v>
      </c>
      <c r="AW15" s="372"/>
      <c r="AX15" s="373">
        <v>7.9722669365421845</v>
      </c>
      <c r="AY15" s="372"/>
      <c r="AZ15" s="373">
        <v>6.9231675387993752</v>
      </c>
      <c r="BA15" s="372"/>
      <c r="BB15" s="373">
        <v>6.7617984209199742</v>
      </c>
      <c r="BC15" s="372"/>
      <c r="BD15" s="373">
        <v>5.6334035256941482</v>
      </c>
      <c r="BE15" s="372"/>
      <c r="BF15" s="373">
        <v>6.0800933517757478</v>
      </c>
      <c r="BG15" s="372"/>
      <c r="BH15" s="373">
        <v>8.4912969901851785</v>
      </c>
      <c r="BI15" s="372"/>
      <c r="BJ15" s="373">
        <v>8.0381599444258409</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47.558395813096318</v>
      </c>
      <c r="G16" s="372"/>
      <c r="H16" s="373">
        <v>36.806688546665285</v>
      </c>
      <c r="I16" s="372"/>
      <c r="J16" s="373">
        <v>43.352633934783945</v>
      </c>
      <c r="K16" s="372"/>
      <c r="L16" s="373">
        <v>46.945975199337568</v>
      </c>
      <c r="M16" s="372"/>
      <c r="N16" s="373">
        <v>20.307421985000577</v>
      </c>
      <c r="O16" s="372"/>
      <c r="P16" s="373">
        <v>40.470453664619008</v>
      </c>
      <c r="Q16" s="372"/>
      <c r="R16" s="373">
        <v>54.217956431190153</v>
      </c>
      <c r="S16" s="372"/>
      <c r="T16" s="373">
        <v>46.200549046030815</v>
      </c>
      <c r="U16" s="372"/>
      <c r="V16" s="373">
        <v>36.770947426814026</v>
      </c>
      <c r="W16" s="372"/>
      <c r="X16" s="373">
        <v>35.247766850452891</v>
      </c>
      <c r="Y16" s="372"/>
      <c r="Z16" s="373">
        <v>42.954473822231549</v>
      </c>
      <c r="AA16" s="372"/>
      <c r="AB16" s="373">
        <v>38.574374103716544</v>
      </c>
      <c r="AC16" s="372"/>
      <c r="AD16" s="373">
        <v>33.396294608143165</v>
      </c>
      <c r="AE16" s="372"/>
      <c r="AF16" s="373">
        <v>27.287574272884431</v>
      </c>
      <c r="AG16" s="372"/>
      <c r="AH16" s="373">
        <v>30.957619218122566</v>
      </c>
      <c r="AI16" s="372"/>
      <c r="AJ16" s="373">
        <v>18.578357559610165</v>
      </c>
      <c r="AK16" s="372"/>
      <c r="AL16" s="373">
        <v>11.766789758729235</v>
      </c>
      <c r="AM16" s="372"/>
      <c r="AN16" s="373">
        <v>14.170192033129799</v>
      </c>
      <c r="AO16" s="372"/>
      <c r="AP16" s="373">
        <v>0.40882504492618682</v>
      </c>
      <c r="AQ16" s="372"/>
      <c r="AR16" s="373">
        <v>0.38211012752761975</v>
      </c>
      <c r="AS16" s="372"/>
      <c r="AT16" s="373">
        <v>0.48080986155762323</v>
      </c>
      <c r="AU16" s="372"/>
      <c r="AV16" s="373">
        <v>0.3771901843179325</v>
      </c>
      <c r="AW16" s="372"/>
      <c r="AX16" s="373">
        <v>0.42906428464130025</v>
      </c>
      <c r="AY16" s="372"/>
      <c r="AZ16" s="373">
        <v>0.36050509096178696</v>
      </c>
      <c r="BA16" s="372"/>
      <c r="BB16" s="373">
        <v>0.39531223166120932</v>
      </c>
      <c r="BC16" s="372"/>
      <c r="BD16" s="373">
        <v>0.36485998613449094</v>
      </c>
      <c r="BE16" s="372"/>
      <c r="BF16" s="373">
        <v>0.34789024757792747</v>
      </c>
      <c r="BG16" s="372"/>
      <c r="BH16" s="373">
        <v>0.50373742897985141</v>
      </c>
      <c r="BI16" s="372"/>
      <c r="BJ16" s="373">
        <v>0.49274514999282421</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36.360918662908176</v>
      </c>
      <c r="G17" s="372"/>
      <c r="H17" s="373">
        <v>35.319483824523736</v>
      </c>
      <c r="I17" s="372"/>
      <c r="J17" s="373">
        <v>23.574921651528303</v>
      </c>
      <c r="K17" s="372"/>
      <c r="L17" s="373">
        <v>21.867528612090915</v>
      </c>
      <c r="M17" s="372"/>
      <c r="N17" s="373">
        <v>30.160854654150747</v>
      </c>
      <c r="O17" s="372"/>
      <c r="P17" s="373">
        <v>21.428227840445423</v>
      </c>
      <c r="Q17" s="372"/>
      <c r="R17" s="373">
        <v>22.340960807997504</v>
      </c>
      <c r="S17" s="372"/>
      <c r="T17" s="373">
        <v>19.54935974455524</v>
      </c>
      <c r="U17" s="372"/>
      <c r="V17" s="373">
        <v>19.789668215880553</v>
      </c>
      <c r="W17" s="372"/>
      <c r="X17" s="373">
        <v>16.815473461819185</v>
      </c>
      <c r="Y17" s="372"/>
      <c r="Z17" s="373">
        <v>18.150005158836535</v>
      </c>
      <c r="AA17" s="372"/>
      <c r="AB17" s="373">
        <v>17.5799045843223</v>
      </c>
      <c r="AC17" s="372"/>
      <c r="AD17" s="373">
        <v>14.868759518468096</v>
      </c>
      <c r="AE17" s="372"/>
      <c r="AF17" s="373">
        <v>13.477081981888549</v>
      </c>
      <c r="AG17" s="372"/>
      <c r="AH17" s="373">
        <v>12.458767469109294</v>
      </c>
      <c r="AI17" s="372"/>
      <c r="AJ17" s="373">
        <v>11.072230471051199</v>
      </c>
      <c r="AK17" s="372"/>
      <c r="AL17" s="373">
        <v>6.5037725500157855</v>
      </c>
      <c r="AM17" s="372"/>
      <c r="AN17" s="373">
        <v>5.5634192204716788</v>
      </c>
      <c r="AO17" s="372"/>
      <c r="AP17" s="373">
        <v>1.0930334498566654</v>
      </c>
      <c r="AQ17" s="372"/>
      <c r="AR17" s="373">
        <v>1.0479571473965512</v>
      </c>
      <c r="AS17" s="372"/>
      <c r="AT17" s="373">
        <v>1.2975290962001207</v>
      </c>
      <c r="AU17" s="372"/>
      <c r="AV17" s="373">
        <v>0.99809542909394988</v>
      </c>
      <c r="AW17" s="372"/>
      <c r="AX17" s="373">
        <v>1.3048399662583974</v>
      </c>
      <c r="AY17" s="372"/>
      <c r="AZ17" s="373">
        <v>1.0421820242662154</v>
      </c>
      <c r="BA17" s="372"/>
      <c r="BB17" s="373">
        <v>1.1492190395707569</v>
      </c>
      <c r="BC17" s="372"/>
      <c r="BD17" s="373">
        <v>1.0195638162928464</v>
      </c>
      <c r="BE17" s="372"/>
      <c r="BF17" s="373">
        <v>1.0634736400105551</v>
      </c>
      <c r="BG17" s="372"/>
      <c r="BH17" s="373">
        <v>1.7121441703726723</v>
      </c>
      <c r="BI17" s="372"/>
      <c r="BJ17" s="373">
        <v>1.6222023675597361</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39.858465062404534</v>
      </c>
      <c r="G18" s="372"/>
      <c r="H18" s="376">
        <v>44.813711926604036</v>
      </c>
      <c r="I18" s="372"/>
      <c r="J18" s="376">
        <v>44.205961760341303</v>
      </c>
      <c r="K18" s="372"/>
      <c r="L18" s="376">
        <v>67.977284970869576</v>
      </c>
      <c r="M18" s="372"/>
      <c r="N18" s="376">
        <v>45.278449982161959</v>
      </c>
      <c r="O18" s="372"/>
      <c r="P18" s="376">
        <v>29.045772317343445</v>
      </c>
      <c r="Q18" s="372"/>
      <c r="R18" s="376">
        <v>37.756754429667993</v>
      </c>
      <c r="S18" s="372"/>
      <c r="T18" s="376">
        <v>34.578225892003879</v>
      </c>
      <c r="U18" s="372"/>
      <c r="V18" s="376">
        <v>38.158966348074195</v>
      </c>
      <c r="W18" s="372"/>
      <c r="X18" s="376">
        <v>50.393163648003366</v>
      </c>
      <c r="Y18" s="372"/>
      <c r="Z18" s="376">
        <v>41.484677271467412</v>
      </c>
      <c r="AA18" s="372"/>
      <c r="AB18" s="376">
        <v>25.264377298666961</v>
      </c>
      <c r="AC18" s="372"/>
      <c r="AD18" s="376">
        <v>34.579416156257729</v>
      </c>
      <c r="AE18" s="372"/>
      <c r="AF18" s="376">
        <v>28.625878590559992</v>
      </c>
      <c r="AG18" s="372"/>
      <c r="AH18" s="376">
        <v>21.572979447436886</v>
      </c>
      <c r="AI18" s="372"/>
      <c r="AJ18" s="376">
        <v>11.7646298840623</v>
      </c>
      <c r="AK18" s="372"/>
      <c r="AL18" s="376">
        <v>4.880189894828395</v>
      </c>
      <c r="AM18" s="372"/>
      <c r="AN18" s="376">
        <v>6.9664203596070928</v>
      </c>
      <c r="AO18" s="372"/>
      <c r="AP18" s="376">
        <v>6.8474309194108157E-2</v>
      </c>
      <c r="AQ18" s="372"/>
      <c r="AR18" s="376">
        <v>7.8608040428915157E-2</v>
      </c>
      <c r="AS18" s="372"/>
      <c r="AT18" s="376">
        <v>0.11654095775295233</v>
      </c>
      <c r="AU18" s="372"/>
      <c r="AV18" s="376">
        <v>9.067519135483354E-2</v>
      </c>
      <c r="AW18" s="372"/>
      <c r="AX18" s="376">
        <v>6.9810608222958731E-2</v>
      </c>
      <c r="AY18" s="372"/>
      <c r="AZ18" s="376">
        <v>7.3120665272592908E-2</v>
      </c>
      <c r="BA18" s="372"/>
      <c r="BB18" s="376">
        <v>7.7506502834517391E-2</v>
      </c>
      <c r="BC18" s="372"/>
      <c r="BD18" s="376">
        <v>7.4420868807050997E-2</v>
      </c>
      <c r="BE18" s="372"/>
      <c r="BF18" s="376">
        <v>7.0247589229271337E-2</v>
      </c>
      <c r="BG18" s="372"/>
      <c r="BH18" s="376">
        <v>8.0185554131735878E-2</v>
      </c>
      <c r="BI18" s="372"/>
      <c r="BJ18" s="376">
        <v>4.5583342141941582E-2</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106.58070236637013</v>
      </c>
      <c r="G19" s="372"/>
      <c r="H19" s="376">
        <v>68.650238414767671</v>
      </c>
      <c r="I19" s="372"/>
      <c r="J19" s="376">
        <v>49.759554508490716</v>
      </c>
      <c r="K19" s="372"/>
      <c r="L19" s="376">
        <v>59.789647099960469</v>
      </c>
      <c r="M19" s="372"/>
      <c r="N19" s="376">
        <v>51.510936875930561</v>
      </c>
      <c r="O19" s="372"/>
      <c r="P19" s="376">
        <v>44.203998971780493</v>
      </c>
      <c r="Q19" s="372"/>
      <c r="R19" s="376">
        <v>53.209694541993116</v>
      </c>
      <c r="S19" s="372"/>
      <c r="T19" s="376">
        <v>52.278364521093522</v>
      </c>
      <c r="U19" s="372"/>
      <c r="V19" s="376">
        <v>43.125640046345957</v>
      </c>
      <c r="W19" s="372"/>
      <c r="X19" s="376">
        <v>37.449045331892918</v>
      </c>
      <c r="Y19" s="372"/>
      <c r="Z19" s="376">
        <v>46.299325513181266</v>
      </c>
      <c r="AA19" s="372"/>
      <c r="AB19" s="376">
        <v>43.294641444193097</v>
      </c>
      <c r="AC19" s="372"/>
      <c r="AD19" s="376">
        <v>36.687894526487</v>
      </c>
      <c r="AE19" s="372"/>
      <c r="AF19" s="376">
        <v>33.955780455031004</v>
      </c>
      <c r="AG19" s="372"/>
      <c r="AH19" s="376">
        <v>38.496191618034331</v>
      </c>
      <c r="AI19" s="372"/>
      <c r="AJ19" s="376">
        <v>25.528224265652209</v>
      </c>
      <c r="AK19" s="372"/>
      <c r="AL19" s="376">
        <v>18.861970423693002</v>
      </c>
      <c r="AM19" s="372"/>
      <c r="AN19" s="376">
        <v>16.342991980652599</v>
      </c>
      <c r="AO19" s="372"/>
      <c r="AP19" s="376">
        <v>0.61537658360400538</v>
      </c>
      <c r="AQ19" s="372"/>
      <c r="AR19" s="376">
        <v>0.60982273668198095</v>
      </c>
      <c r="AS19" s="372"/>
      <c r="AT19" s="376">
        <v>0.84772875563122541</v>
      </c>
      <c r="AU19" s="372"/>
      <c r="AV19" s="376">
        <v>0.65318087118493062</v>
      </c>
      <c r="AW19" s="372"/>
      <c r="AX19" s="376">
        <v>0.75104819061781936</v>
      </c>
      <c r="AY19" s="372"/>
      <c r="AZ19" s="376">
        <v>0.62507746222056515</v>
      </c>
      <c r="BA19" s="372"/>
      <c r="BB19" s="376">
        <v>0.63596618493728785</v>
      </c>
      <c r="BC19" s="372"/>
      <c r="BD19" s="376">
        <v>0.58054095767201563</v>
      </c>
      <c r="BE19" s="372"/>
      <c r="BF19" s="376">
        <v>0.56029132280226979</v>
      </c>
      <c r="BG19" s="372"/>
      <c r="BH19" s="376">
        <v>0.83587416918249224</v>
      </c>
      <c r="BI19" s="372"/>
      <c r="BJ19" s="376">
        <v>0.75400695614961122</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33.953327858822732</v>
      </c>
      <c r="G20" s="372"/>
      <c r="H20" s="376">
        <v>27.929053351283088</v>
      </c>
      <c r="I20" s="372"/>
      <c r="J20" s="376">
        <v>24.197512815629587</v>
      </c>
      <c r="K20" s="372"/>
      <c r="L20" s="376">
        <v>22.084701951750628</v>
      </c>
      <c r="M20" s="372"/>
      <c r="N20" s="376">
        <v>21.23466579782114</v>
      </c>
      <c r="O20" s="372"/>
      <c r="P20" s="376">
        <v>14.353625563274781</v>
      </c>
      <c r="Q20" s="372"/>
      <c r="R20" s="376">
        <v>17.59505440674198</v>
      </c>
      <c r="S20" s="372"/>
      <c r="T20" s="376">
        <v>14.793768923724773</v>
      </c>
      <c r="U20" s="372"/>
      <c r="V20" s="376">
        <v>12.559953679283366</v>
      </c>
      <c r="W20" s="372"/>
      <c r="X20" s="376">
        <v>8.3872533703502885</v>
      </c>
      <c r="Y20" s="372"/>
      <c r="Z20" s="376">
        <v>11.454428464046908</v>
      </c>
      <c r="AA20" s="372"/>
      <c r="AB20" s="376">
        <v>10.259576502588297</v>
      </c>
      <c r="AC20" s="372"/>
      <c r="AD20" s="376">
        <v>8.8353959498305361</v>
      </c>
      <c r="AE20" s="372"/>
      <c r="AF20" s="376">
        <v>8.7603753013002557</v>
      </c>
      <c r="AG20" s="372"/>
      <c r="AH20" s="376">
        <v>12.159706145795637</v>
      </c>
      <c r="AI20" s="372"/>
      <c r="AJ20" s="376">
        <v>10.558475034706662</v>
      </c>
      <c r="AK20" s="372"/>
      <c r="AL20" s="376">
        <v>7.1157812379082577</v>
      </c>
      <c r="AM20" s="372"/>
      <c r="AN20" s="376">
        <v>6.3129077654199754</v>
      </c>
      <c r="AO20" s="372"/>
      <c r="AP20" s="376">
        <v>7.6284113388616126E-2</v>
      </c>
      <c r="AQ20" s="372"/>
      <c r="AR20" s="376">
        <v>8.9558934539405138E-2</v>
      </c>
      <c r="AS20" s="372"/>
      <c r="AT20" s="376">
        <v>0.11115664335417748</v>
      </c>
      <c r="AU20" s="372"/>
      <c r="AV20" s="376">
        <v>8.2925616675490629E-2</v>
      </c>
      <c r="AW20" s="372"/>
      <c r="AX20" s="376">
        <v>9.6854520150970097E-2</v>
      </c>
      <c r="AY20" s="372"/>
      <c r="AZ20" s="376">
        <v>8.7915722535532037E-2</v>
      </c>
      <c r="BA20" s="372"/>
      <c r="BB20" s="376">
        <v>8.9220105064441002E-2</v>
      </c>
      <c r="BC20" s="372"/>
      <c r="BD20" s="376">
        <v>8.1683854830092828E-2</v>
      </c>
      <c r="BE20" s="372"/>
      <c r="BF20" s="376">
        <v>8.2358527307226523E-2</v>
      </c>
      <c r="BG20" s="372"/>
      <c r="BH20" s="376">
        <v>0.11858527207048644</v>
      </c>
      <c r="BI20" s="372"/>
      <c r="BJ20" s="376">
        <v>0.10890142638969574</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46.727607437038664</v>
      </c>
      <c r="G22" s="372"/>
      <c r="H22" s="380">
        <v>36.114107077521993</v>
      </c>
      <c r="I22" s="372"/>
      <c r="J22" s="373">
        <v>35.776117180592983</v>
      </c>
      <c r="K22" s="372"/>
      <c r="L22" s="373">
        <v>36.710413032011168</v>
      </c>
      <c r="M22" s="372"/>
      <c r="N22" s="373">
        <v>47.694370042991899</v>
      </c>
      <c r="O22" s="372"/>
      <c r="P22" s="373">
        <v>33.116203447227335</v>
      </c>
      <c r="Q22" s="372"/>
      <c r="R22" s="373">
        <v>40.252644825557503</v>
      </c>
      <c r="S22" s="372"/>
      <c r="T22" s="373">
        <v>47.891986789869669</v>
      </c>
      <c r="U22" s="372"/>
      <c r="V22" s="373">
        <v>61.166804959640153</v>
      </c>
      <c r="W22" s="372"/>
      <c r="X22" s="373">
        <v>61.547036251230516</v>
      </c>
      <c r="Y22" s="372"/>
      <c r="Z22" s="373">
        <v>79.063601470974206</v>
      </c>
      <c r="AA22" s="372"/>
      <c r="AB22" s="373">
        <v>63.740057997283408</v>
      </c>
      <c r="AC22" s="372"/>
      <c r="AD22" s="373">
        <v>55.204303081226826</v>
      </c>
      <c r="AE22" s="372"/>
      <c r="AF22" s="373">
        <v>47.233904303745952</v>
      </c>
      <c r="AG22" s="372"/>
      <c r="AH22" s="373">
        <v>47.683578175470586</v>
      </c>
      <c r="AI22" s="372"/>
      <c r="AJ22" s="373">
        <v>43.435742892193787</v>
      </c>
      <c r="AK22" s="372"/>
      <c r="AL22" s="373">
        <v>32.439464708522046</v>
      </c>
      <c r="AM22" s="372"/>
      <c r="AN22" s="373">
        <v>37.147073589631873</v>
      </c>
      <c r="AO22" s="372"/>
      <c r="AP22" s="373">
        <v>1.9954851600844197</v>
      </c>
      <c r="AQ22" s="372"/>
      <c r="AR22" s="373">
        <v>1.9508471246028567</v>
      </c>
      <c r="AS22" s="372"/>
      <c r="AT22" s="373">
        <v>2.5398978433151367</v>
      </c>
      <c r="AU22" s="372"/>
      <c r="AV22" s="373">
        <v>2.034682256392145</v>
      </c>
      <c r="AW22" s="372"/>
      <c r="AX22" s="373">
        <v>2.4361550159638425</v>
      </c>
      <c r="AY22" s="372"/>
      <c r="AZ22" s="373">
        <v>2.2073808851659109</v>
      </c>
      <c r="BA22" s="372"/>
      <c r="BB22" s="373">
        <v>2.2695180978605261</v>
      </c>
      <c r="BC22" s="372"/>
      <c r="BD22" s="373">
        <v>1.9516041052564583</v>
      </c>
      <c r="BE22" s="372"/>
      <c r="BF22" s="373">
        <v>1.9550935759524097</v>
      </c>
      <c r="BG22" s="372"/>
      <c r="BH22" s="373">
        <v>3.0354935108186427</v>
      </c>
      <c r="BI22" s="372"/>
      <c r="BJ22" s="373">
        <v>2.7558081206085401</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51.714759816929948</v>
      </c>
      <c r="G23" s="372"/>
      <c r="H23" s="380">
        <v>46.578817677116554</v>
      </c>
      <c r="I23" s="372"/>
      <c r="J23" s="373">
        <v>53.892923323195063</v>
      </c>
      <c r="K23" s="372"/>
      <c r="L23" s="373">
        <v>56.862881158004377</v>
      </c>
      <c r="M23" s="372"/>
      <c r="N23" s="373">
        <v>67.00021221330023</v>
      </c>
      <c r="O23" s="372"/>
      <c r="P23" s="373">
        <v>58.639392938628674</v>
      </c>
      <c r="Q23" s="372"/>
      <c r="R23" s="373">
        <v>62.644903168268542</v>
      </c>
      <c r="S23" s="372"/>
      <c r="T23" s="373">
        <v>62.408056979531338</v>
      </c>
      <c r="U23" s="372"/>
      <c r="V23" s="373">
        <v>60.79861792059333</v>
      </c>
      <c r="W23" s="372"/>
      <c r="X23" s="373">
        <v>60.339883535602112</v>
      </c>
      <c r="Y23" s="372"/>
      <c r="Z23" s="373">
        <v>69.890955064756909</v>
      </c>
      <c r="AA23" s="372"/>
      <c r="AB23" s="373">
        <v>63.316924203003737</v>
      </c>
      <c r="AC23" s="372"/>
      <c r="AD23" s="373">
        <v>59.053156957577599</v>
      </c>
      <c r="AE23" s="372"/>
      <c r="AF23" s="373">
        <v>48.914167912813653</v>
      </c>
      <c r="AG23" s="372"/>
      <c r="AH23" s="373">
        <v>35.802253580631806</v>
      </c>
      <c r="AI23" s="372"/>
      <c r="AJ23" s="373">
        <v>33.853649592026805</v>
      </c>
      <c r="AK23" s="372"/>
      <c r="AL23" s="373">
        <v>29.158394288509463</v>
      </c>
      <c r="AM23" s="372"/>
      <c r="AN23" s="373">
        <v>23.691324941006457</v>
      </c>
      <c r="AO23" s="372"/>
      <c r="AP23" s="406">
        <v>3.4792577392163522</v>
      </c>
      <c r="AQ23" s="372" t="s">
        <v>1144</v>
      </c>
      <c r="AR23" s="373">
        <v>3.5458882266718343</v>
      </c>
      <c r="AS23" s="372"/>
      <c r="AT23" s="373">
        <v>5.263145103640456</v>
      </c>
      <c r="AU23" s="372"/>
      <c r="AV23" s="373">
        <v>4.3639410896883808</v>
      </c>
      <c r="AW23" s="372"/>
      <c r="AX23" s="373">
        <v>4.3632028628966326</v>
      </c>
      <c r="AY23" s="372"/>
      <c r="AZ23" s="373">
        <v>4.0905788744577301</v>
      </c>
      <c r="BA23" s="372"/>
      <c r="BB23" s="373">
        <v>4.0880096979479976</v>
      </c>
      <c r="BC23" s="372"/>
      <c r="BD23" s="373">
        <v>3.737262903977606</v>
      </c>
      <c r="BE23" s="372"/>
      <c r="BF23" s="373">
        <v>3.8258434220319071</v>
      </c>
      <c r="BG23" s="372"/>
      <c r="BH23" s="373">
        <v>5.0225485098735962</v>
      </c>
      <c r="BI23" s="372"/>
      <c r="BJ23" s="373">
        <v>5.7185403194291764</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166.13103185253189</v>
      </c>
      <c r="G25" s="372"/>
      <c r="H25" s="380">
        <v>159.69539173302454</v>
      </c>
      <c r="I25" s="372"/>
      <c r="J25" s="373">
        <v>157.40019618689556</v>
      </c>
      <c r="K25" s="372"/>
      <c r="L25" s="373">
        <v>147.0770923841244</v>
      </c>
      <c r="M25" s="372"/>
      <c r="N25" s="373">
        <v>161.23087563854617</v>
      </c>
      <c r="O25" s="372"/>
      <c r="P25" s="373">
        <v>157.22755712707803</v>
      </c>
      <c r="Q25" s="372"/>
      <c r="R25" s="373">
        <v>215.21084692834651</v>
      </c>
      <c r="S25" s="372"/>
      <c r="T25" s="373">
        <v>182.74785668554293</v>
      </c>
      <c r="U25" s="372"/>
      <c r="V25" s="373">
        <v>208.59413320123699</v>
      </c>
      <c r="W25" s="372"/>
      <c r="X25" s="373">
        <v>200.04186477954806</v>
      </c>
      <c r="Y25" s="372"/>
      <c r="Z25" s="373">
        <v>195.30086855203371</v>
      </c>
      <c r="AA25" s="372"/>
      <c r="AB25" s="373">
        <v>169.84227492160741</v>
      </c>
      <c r="AC25" s="372"/>
      <c r="AD25" s="373">
        <v>142.19711647245367</v>
      </c>
      <c r="AE25" s="372"/>
      <c r="AF25" s="373">
        <v>98.623391178114005</v>
      </c>
      <c r="AG25" s="372"/>
      <c r="AH25" s="373">
        <v>69.93819473482182</v>
      </c>
      <c r="AI25" s="372"/>
      <c r="AJ25" s="373">
        <v>60.015751967988997</v>
      </c>
      <c r="AK25" s="372"/>
      <c r="AL25" s="373">
        <v>34.902949889800297</v>
      </c>
      <c r="AM25" s="372"/>
      <c r="AN25" s="373">
        <v>37.203623734893654</v>
      </c>
      <c r="AO25" s="372"/>
      <c r="AP25" s="373">
        <v>1.0351652808717691</v>
      </c>
      <c r="AQ25" s="372"/>
      <c r="AR25" s="373">
        <v>1.1117461429900859</v>
      </c>
      <c r="AS25" s="372"/>
      <c r="AT25" s="373">
        <v>1.6044364419469757</v>
      </c>
      <c r="AU25" s="372"/>
      <c r="AV25" s="373">
        <v>1.2808805053635541</v>
      </c>
      <c r="AW25" s="372"/>
      <c r="AX25" s="373">
        <v>1.2982793854125909</v>
      </c>
      <c r="AY25" s="372"/>
      <c r="AZ25" s="373">
        <v>1.2132784423978009</v>
      </c>
      <c r="BA25" s="372"/>
      <c r="BB25" s="373">
        <v>1.1584298745672219</v>
      </c>
      <c r="BC25" s="372"/>
      <c r="BD25" s="373">
        <v>1.0445886642190358</v>
      </c>
      <c r="BE25" s="372"/>
      <c r="BF25" s="373">
        <v>1.0626330682174014</v>
      </c>
      <c r="BG25" s="372"/>
      <c r="BH25" s="373">
        <v>1.4201030761572531</v>
      </c>
      <c r="BI25" s="372"/>
      <c r="BJ25" s="373">
        <v>1.9849856791392253</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109.82150367005859</v>
      </c>
      <c r="G26" s="372"/>
      <c r="H26" s="373">
        <v>121.20827040542852</v>
      </c>
      <c r="I26" s="372"/>
      <c r="J26" s="373">
        <v>114.1211592906795</v>
      </c>
      <c r="K26" s="372"/>
      <c r="L26" s="373">
        <v>123.02159311639637</v>
      </c>
      <c r="M26" s="372"/>
      <c r="N26" s="373">
        <v>89.68443004761933</v>
      </c>
      <c r="O26" s="372"/>
      <c r="P26" s="373">
        <v>84.424241321464876</v>
      </c>
      <c r="Q26" s="372"/>
      <c r="R26" s="373">
        <v>117.54741635580825</v>
      </c>
      <c r="S26" s="372"/>
      <c r="T26" s="373">
        <v>103.46013460938109</v>
      </c>
      <c r="U26" s="372"/>
      <c r="V26" s="373">
        <v>128.984084595285</v>
      </c>
      <c r="W26" s="372"/>
      <c r="X26" s="373">
        <v>135.75961711496493</v>
      </c>
      <c r="Y26" s="372"/>
      <c r="Z26" s="373">
        <v>172.70917052000885</v>
      </c>
      <c r="AA26" s="372"/>
      <c r="AB26" s="373">
        <v>150.55735668365946</v>
      </c>
      <c r="AC26" s="372"/>
      <c r="AD26" s="373">
        <v>154.22860958243382</v>
      </c>
      <c r="AE26" s="372"/>
      <c r="AF26" s="373">
        <v>148.3178480194679</v>
      </c>
      <c r="AG26" s="372"/>
      <c r="AH26" s="373">
        <v>118.28511637742965</v>
      </c>
      <c r="AI26" s="372"/>
      <c r="AJ26" s="373">
        <v>103.27346689722889</v>
      </c>
      <c r="AK26" s="372"/>
      <c r="AL26" s="373">
        <v>80.294166479962612</v>
      </c>
      <c r="AM26" s="372"/>
      <c r="AN26" s="373">
        <v>79.255028584375836</v>
      </c>
      <c r="AO26" s="372"/>
      <c r="AP26" s="406">
        <v>11.760050432535547</v>
      </c>
      <c r="AQ26" s="372" t="s">
        <v>1144</v>
      </c>
      <c r="AR26" s="373">
        <v>11.162694668687832</v>
      </c>
      <c r="AS26" s="372"/>
      <c r="AT26" s="373">
        <v>14.713489213327154</v>
      </c>
      <c r="AU26" s="372"/>
      <c r="AV26" s="373">
        <v>11.472853688106017</v>
      </c>
      <c r="AW26" s="372"/>
      <c r="AX26" s="373">
        <v>13.89276883119882</v>
      </c>
      <c r="AY26" s="372"/>
      <c r="AZ26" s="373">
        <v>11.434885852346961</v>
      </c>
      <c r="BA26" s="372"/>
      <c r="BB26" s="373">
        <v>11.821689526985713</v>
      </c>
      <c r="BC26" s="372"/>
      <c r="BD26" s="373">
        <v>10.257203549504592</v>
      </c>
      <c r="BE26" s="372"/>
      <c r="BF26" s="373">
        <v>10.373567339876645</v>
      </c>
      <c r="BG26" s="372"/>
      <c r="BH26" s="373">
        <v>15.815550199503724</v>
      </c>
      <c r="BI26" s="372"/>
      <c r="BJ26" s="373">
        <v>16.84191633025678</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2.4899430046276052</v>
      </c>
      <c r="G27" s="372"/>
      <c r="H27" s="376">
        <v>3.1850063173454828</v>
      </c>
      <c r="I27" s="372"/>
      <c r="J27" s="376">
        <v>3.8310242238308736</v>
      </c>
      <c r="K27" s="372"/>
      <c r="L27" s="376">
        <v>3.2027993456357398</v>
      </c>
      <c r="M27" s="372"/>
      <c r="N27" s="376">
        <v>0.31494990266690032</v>
      </c>
      <c r="O27" s="372"/>
      <c r="P27" s="376">
        <v>5.5308148177048313</v>
      </c>
      <c r="Q27" s="372"/>
      <c r="R27" s="376">
        <v>6.320210052808795</v>
      </c>
      <c r="S27" s="372"/>
      <c r="T27" s="376">
        <v>4.7713691579931421</v>
      </c>
      <c r="U27" s="372"/>
      <c r="V27" s="376">
        <v>6.282287636957876</v>
      </c>
      <c r="W27" s="372"/>
      <c r="X27" s="376">
        <v>6.661188853886145</v>
      </c>
      <c r="Y27" s="372"/>
      <c r="Z27" s="376">
        <v>11.05210653107051</v>
      </c>
      <c r="AA27" s="372"/>
      <c r="AB27" s="376">
        <v>17.305378101170334</v>
      </c>
      <c r="AC27" s="372"/>
      <c r="AD27" s="376">
        <v>16.399585283309129</v>
      </c>
      <c r="AE27" s="372"/>
      <c r="AF27" s="376">
        <v>20.52222056477418</v>
      </c>
      <c r="AG27" s="372"/>
      <c r="AH27" s="376">
        <v>24.824475962613011</v>
      </c>
      <c r="AI27" s="372"/>
      <c r="AJ27" s="376">
        <v>42.197555329780684</v>
      </c>
      <c r="AK27" s="372"/>
      <c r="AL27" s="376">
        <v>45.637135929687112</v>
      </c>
      <c r="AM27" s="372"/>
      <c r="AN27" s="376">
        <v>29.93533710691737</v>
      </c>
      <c r="AO27" s="372"/>
      <c r="AP27" s="376">
        <v>0.71812010990073172</v>
      </c>
      <c r="AQ27" s="372"/>
      <c r="AR27" s="376">
        <v>0.68173334630405713</v>
      </c>
      <c r="AS27" s="372"/>
      <c r="AT27" s="376">
        <v>0.82592723143638813</v>
      </c>
      <c r="AU27" s="372"/>
      <c r="AV27" s="376">
        <v>0.63009988800088745</v>
      </c>
      <c r="AW27" s="372"/>
      <c r="AX27" s="376">
        <v>0.84699525209457671</v>
      </c>
      <c r="AY27" s="372"/>
      <c r="AZ27" s="376">
        <v>0.70695615985772753</v>
      </c>
      <c r="BA27" s="372"/>
      <c r="BB27" s="376">
        <v>0.79441643489784797</v>
      </c>
      <c r="BC27" s="372"/>
      <c r="BD27" s="376">
        <v>0.73771697990521856</v>
      </c>
      <c r="BE27" s="372"/>
      <c r="BF27" s="376">
        <v>0.75893472058363465</v>
      </c>
      <c r="BG27" s="372"/>
      <c r="BH27" s="376">
        <v>1.2875057140658641</v>
      </c>
      <c r="BI27" s="372"/>
      <c r="BJ27" s="376">
        <v>1.213883158106553</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20.00916260819907</v>
      </c>
      <c r="G28" s="372"/>
      <c r="H28" s="376">
        <v>25.857822249205654</v>
      </c>
      <c r="I28" s="372"/>
      <c r="J28" s="376">
        <v>24.01451477378512</v>
      </c>
      <c r="K28" s="372"/>
      <c r="L28" s="376">
        <v>20.8263143761523</v>
      </c>
      <c r="M28" s="372"/>
      <c r="N28" s="376">
        <v>12.048300934940618</v>
      </c>
      <c r="O28" s="372"/>
      <c r="P28" s="376">
        <v>21.98425298474455</v>
      </c>
      <c r="Q28" s="372"/>
      <c r="R28" s="376">
        <v>29.036173528367307</v>
      </c>
      <c r="S28" s="372"/>
      <c r="T28" s="376">
        <v>19.875971323822625</v>
      </c>
      <c r="U28" s="372"/>
      <c r="V28" s="376">
        <v>25.17074489952299</v>
      </c>
      <c r="W28" s="372"/>
      <c r="X28" s="376">
        <v>24.436649147251444</v>
      </c>
      <c r="Y28" s="372"/>
      <c r="Z28" s="376">
        <v>34.706874196215452</v>
      </c>
      <c r="AA28" s="372"/>
      <c r="AB28" s="376">
        <v>28.808264626628681</v>
      </c>
      <c r="AC28" s="372"/>
      <c r="AD28" s="376">
        <v>26.293856474477305</v>
      </c>
      <c r="AE28" s="372"/>
      <c r="AF28" s="376">
        <v>25.918182746900481</v>
      </c>
      <c r="AG28" s="372"/>
      <c r="AH28" s="376">
        <v>22.743772713175453</v>
      </c>
      <c r="AI28" s="372"/>
      <c r="AJ28" s="376">
        <v>36.540085392864356</v>
      </c>
      <c r="AK28" s="372"/>
      <c r="AL28" s="376">
        <v>25.961013696083864</v>
      </c>
      <c r="AM28" s="372"/>
      <c r="AN28" s="376">
        <v>27.346774119582658</v>
      </c>
      <c r="AO28" s="372"/>
      <c r="AP28" s="376">
        <v>1.4382186379823587</v>
      </c>
      <c r="AQ28" s="372"/>
      <c r="AR28" s="376">
        <v>1.3756260711447708</v>
      </c>
      <c r="AS28" s="372"/>
      <c r="AT28" s="376">
        <v>1.765682104490377</v>
      </c>
      <c r="AU28" s="372"/>
      <c r="AV28" s="376">
        <v>1.3659743271311744</v>
      </c>
      <c r="AW28" s="372"/>
      <c r="AX28" s="376">
        <v>1.6927039602919658</v>
      </c>
      <c r="AY28" s="372"/>
      <c r="AZ28" s="376">
        <v>1.3777065327970353</v>
      </c>
      <c r="BA28" s="372"/>
      <c r="BB28" s="376">
        <v>1.4858436387328</v>
      </c>
      <c r="BC28" s="372"/>
      <c r="BD28" s="376">
        <v>1.2795073095000264</v>
      </c>
      <c r="BE28" s="372"/>
      <c r="BF28" s="376">
        <v>1.2885403214812676</v>
      </c>
      <c r="BG28" s="372"/>
      <c r="BH28" s="376">
        <v>2.0218983610234109</v>
      </c>
      <c r="BI28" s="372"/>
      <c r="BJ28" s="376">
        <v>1.8798855623112256</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55.582891118866023</v>
      </c>
      <c r="G29" s="372"/>
      <c r="H29" s="376">
        <v>46.016502315022159</v>
      </c>
      <c r="I29" s="372"/>
      <c r="J29" s="376">
        <v>51.935639919119488</v>
      </c>
      <c r="K29" s="372"/>
      <c r="L29" s="376">
        <v>56.670063706904628</v>
      </c>
      <c r="M29" s="372"/>
      <c r="N29" s="376">
        <v>46.434570432324314</v>
      </c>
      <c r="O29" s="372"/>
      <c r="P29" s="376">
        <v>52.995737723992541</v>
      </c>
      <c r="Q29" s="372"/>
      <c r="R29" s="376">
        <v>58.946174027372045</v>
      </c>
      <c r="S29" s="372"/>
      <c r="T29" s="376">
        <v>57.366878256056452</v>
      </c>
      <c r="U29" s="372"/>
      <c r="V29" s="376">
        <v>65.577346770481341</v>
      </c>
      <c r="W29" s="372"/>
      <c r="X29" s="376">
        <v>76.72793754041713</v>
      </c>
      <c r="Y29" s="372"/>
      <c r="Z29" s="376">
        <v>95.740873422601524</v>
      </c>
      <c r="AA29" s="372"/>
      <c r="AB29" s="376">
        <v>77.756790335406052</v>
      </c>
      <c r="AC29" s="372"/>
      <c r="AD29" s="376">
        <v>71.625214223161848</v>
      </c>
      <c r="AE29" s="372"/>
      <c r="AF29" s="376">
        <v>69.012825264386208</v>
      </c>
      <c r="AG29" s="372"/>
      <c r="AH29" s="376">
        <v>44.714440090550696</v>
      </c>
      <c r="AI29" s="372"/>
      <c r="AJ29" s="376">
        <v>53.027076398050426</v>
      </c>
      <c r="AK29" s="372"/>
      <c r="AL29" s="376">
        <v>42.047915272713254</v>
      </c>
      <c r="AM29" s="372"/>
      <c r="AN29" s="376">
        <v>35.924077138231119</v>
      </c>
      <c r="AO29" s="372"/>
      <c r="AP29" s="376">
        <v>1.8254709537907166</v>
      </c>
      <c r="AQ29" s="372"/>
      <c r="AR29" s="376">
        <v>1.7516076799897768</v>
      </c>
      <c r="AS29" s="372"/>
      <c r="AT29" s="376">
        <v>2.2526002035929293</v>
      </c>
      <c r="AU29" s="372"/>
      <c r="AV29" s="376">
        <v>1.719643619059199</v>
      </c>
      <c r="AW29" s="372"/>
      <c r="AX29" s="376">
        <v>2.136935411960446</v>
      </c>
      <c r="AY29" s="372"/>
      <c r="AZ29" s="376">
        <v>1.6913075758933287</v>
      </c>
      <c r="BA29" s="372"/>
      <c r="BB29" s="376">
        <v>1.9349753933142955</v>
      </c>
      <c r="BC29" s="372"/>
      <c r="BD29" s="376">
        <v>1.6897944193093282</v>
      </c>
      <c r="BE29" s="372"/>
      <c r="BF29" s="376">
        <v>1.7627235773162042</v>
      </c>
      <c r="BG29" s="372"/>
      <c r="BH29" s="376">
        <v>2.6912484491565656</v>
      </c>
      <c r="BI29" s="372"/>
      <c r="BJ29" s="376">
        <v>2.6677532905385388</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25.943365294325172</v>
      </c>
      <c r="G31" s="372"/>
      <c r="H31" s="373">
        <v>28.895193645229067</v>
      </c>
      <c r="I31" s="372"/>
      <c r="J31" s="373">
        <v>35.115732942632526</v>
      </c>
      <c r="K31" s="372"/>
      <c r="L31" s="406">
        <v>78.39551630239572</v>
      </c>
      <c r="M31" s="372" t="s">
        <v>575</v>
      </c>
      <c r="N31" s="373">
        <v>99.803907355047158</v>
      </c>
      <c r="O31" s="372"/>
      <c r="P31" s="373">
        <v>64.297766465908012</v>
      </c>
      <c r="Q31" s="372"/>
      <c r="R31" s="373">
        <v>76.742880811953441</v>
      </c>
      <c r="S31" s="372"/>
      <c r="T31" s="373">
        <v>74.734093971013621</v>
      </c>
      <c r="U31" s="372"/>
      <c r="V31" s="373">
        <v>112.22772298979434</v>
      </c>
      <c r="W31" s="372"/>
      <c r="X31" s="373">
        <v>139.12161936143224</v>
      </c>
      <c r="Y31" s="372"/>
      <c r="Z31" s="373">
        <v>178.74693617109989</v>
      </c>
      <c r="AA31" s="372"/>
      <c r="AB31" s="373">
        <v>167.00398871976353</v>
      </c>
      <c r="AC31" s="372"/>
      <c r="AD31" s="373">
        <v>157.52855440197908</v>
      </c>
      <c r="AE31" s="372"/>
      <c r="AF31" s="373">
        <v>152.41047899326551</v>
      </c>
      <c r="AG31" s="372"/>
      <c r="AH31" s="373">
        <v>107.39960235915653</v>
      </c>
      <c r="AI31" s="372"/>
      <c r="AJ31" s="373">
        <v>118.74773135882928</v>
      </c>
      <c r="AK31" s="372"/>
      <c r="AL31" s="373">
        <v>82.642631795634131</v>
      </c>
      <c r="AM31" s="372"/>
      <c r="AN31" s="373">
        <v>73.755726077898132</v>
      </c>
      <c r="AO31" s="372"/>
      <c r="AP31" s="373">
        <v>0.52663596524527001</v>
      </c>
      <c r="AQ31" s="372"/>
      <c r="AR31" s="373">
        <v>0.51066986521918711</v>
      </c>
      <c r="AS31" s="372"/>
      <c r="AT31" s="373">
        <v>0.65730070215263614</v>
      </c>
      <c r="AU31" s="372"/>
      <c r="AV31" s="373">
        <v>0.53319652748370727</v>
      </c>
      <c r="AW31" s="372"/>
      <c r="AX31" s="373">
        <v>0.62399283552123053</v>
      </c>
      <c r="AY31" s="372"/>
      <c r="AZ31" s="373">
        <v>0.62871930066126425</v>
      </c>
      <c r="BA31" s="372"/>
      <c r="BB31" s="373">
        <v>1.1655895023450402</v>
      </c>
      <c r="BC31" s="372"/>
      <c r="BD31" s="373">
        <v>0.83145018206360932</v>
      </c>
      <c r="BE31" s="372"/>
      <c r="BF31" s="373">
        <v>1.0459322074939692</v>
      </c>
      <c r="BG31" s="372"/>
      <c r="BH31" s="373">
        <v>1.779745709848138</v>
      </c>
      <c r="BI31" s="372"/>
      <c r="BJ31" s="373">
        <v>1.7551396266264059</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10.078456072232939</v>
      </c>
      <c r="G32" s="372"/>
      <c r="H32" s="373">
        <v>7.4316814071394601</v>
      </c>
      <c r="I32" s="372"/>
      <c r="J32" s="373">
        <v>8.0737940418117962</v>
      </c>
      <c r="K32" s="372"/>
      <c r="L32" s="373">
        <v>7.325033484410258</v>
      </c>
      <c r="M32" s="372"/>
      <c r="N32" s="373">
        <v>3.8674283079034915</v>
      </c>
      <c r="O32" s="372"/>
      <c r="P32" s="373">
        <v>5.6076771170638287</v>
      </c>
      <c r="Q32" s="372"/>
      <c r="R32" s="373">
        <v>8.7754161970289495</v>
      </c>
      <c r="S32" s="372"/>
      <c r="T32" s="373">
        <v>6.1251504865507211</v>
      </c>
      <c r="U32" s="372"/>
      <c r="V32" s="373">
        <v>7.3606597178481463</v>
      </c>
      <c r="W32" s="372"/>
      <c r="X32" s="373">
        <v>7.0667593929603942</v>
      </c>
      <c r="Y32" s="372"/>
      <c r="Z32" s="373">
        <v>7.6793566038924919</v>
      </c>
      <c r="AA32" s="372"/>
      <c r="AB32" s="373">
        <v>5.7968195409361121</v>
      </c>
      <c r="AC32" s="372"/>
      <c r="AD32" s="373">
        <v>5.9313703317311299</v>
      </c>
      <c r="AE32" s="372"/>
      <c r="AF32" s="373">
        <v>6.5259822041357554</v>
      </c>
      <c r="AG32" s="372"/>
      <c r="AH32" s="373">
        <v>6.2238161035355102</v>
      </c>
      <c r="AI32" s="372"/>
      <c r="AJ32" s="373">
        <v>9.617206081787657</v>
      </c>
      <c r="AK32" s="372"/>
      <c r="AL32" s="373">
        <v>5.0621616225046981</v>
      </c>
      <c r="AM32" s="372"/>
      <c r="AN32" s="373">
        <v>5.1938520739721996</v>
      </c>
      <c r="AO32" s="372"/>
      <c r="AP32" s="373">
        <v>0.20253231953994597</v>
      </c>
      <c r="AQ32" s="372"/>
      <c r="AR32" s="373">
        <v>0.20849031209891747</v>
      </c>
      <c r="AS32" s="372"/>
      <c r="AT32" s="373">
        <v>0.32858469401229751</v>
      </c>
      <c r="AU32" s="372"/>
      <c r="AV32" s="373">
        <v>0.24915296998659034</v>
      </c>
      <c r="AW32" s="372"/>
      <c r="AX32" s="373">
        <v>0.25088823586274411</v>
      </c>
      <c r="AY32" s="372"/>
      <c r="AZ32" s="373">
        <v>0.21879898713854468</v>
      </c>
      <c r="BA32" s="372"/>
      <c r="BB32" s="373">
        <v>0.20528092586016661</v>
      </c>
      <c r="BC32" s="372"/>
      <c r="BD32" s="373">
        <v>0.18828127144013404</v>
      </c>
      <c r="BE32" s="372"/>
      <c r="BF32" s="373">
        <v>0.18722174006012104</v>
      </c>
      <c r="BG32" s="372"/>
      <c r="BH32" s="373">
        <v>0.22668230360053634</v>
      </c>
      <c r="BI32" s="372"/>
      <c r="BJ32" s="373">
        <v>0.30342432422525606</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29.082437409108604</v>
      </c>
      <c r="G34" s="372"/>
      <c r="H34" s="373">
        <v>32.590408881849378</v>
      </c>
      <c r="I34" s="372"/>
      <c r="J34" s="373">
        <v>29.241893621255283</v>
      </c>
      <c r="K34" s="372"/>
      <c r="L34" s="373">
        <v>28.685147751501848</v>
      </c>
      <c r="M34" s="372"/>
      <c r="N34" s="373">
        <v>10.45594552642598</v>
      </c>
      <c r="O34" s="372"/>
      <c r="P34" s="373">
        <v>24.806898276098345</v>
      </c>
      <c r="Q34" s="372"/>
      <c r="R34" s="373">
        <v>37.56925309588749</v>
      </c>
      <c r="S34" s="372"/>
      <c r="T34" s="373">
        <v>45.268049319716681</v>
      </c>
      <c r="U34" s="372"/>
      <c r="V34" s="373">
        <v>47.708721390129604</v>
      </c>
      <c r="W34" s="372"/>
      <c r="X34" s="373">
        <v>48.994832900488106</v>
      </c>
      <c r="Y34" s="372"/>
      <c r="Z34" s="373">
        <v>65.39640237555713</v>
      </c>
      <c r="AA34" s="372"/>
      <c r="AB34" s="373">
        <v>55.526951641827949</v>
      </c>
      <c r="AC34" s="372"/>
      <c r="AD34" s="373">
        <v>43.017965693397805</v>
      </c>
      <c r="AE34" s="372"/>
      <c r="AF34" s="373">
        <v>35.1300997488799</v>
      </c>
      <c r="AG34" s="372"/>
      <c r="AH34" s="373">
        <v>35.596251232923727</v>
      </c>
      <c r="AI34" s="372"/>
      <c r="AJ34" s="373">
        <v>33.192666878360498</v>
      </c>
      <c r="AK34" s="372"/>
      <c r="AL34" s="373">
        <v>20.476540328217183</v>
      </c>
      <c r="AM34" s="372"/>
      <c r="AN34" s="373">
        <v>16.843181997897581</v>
      </c>
      <c r="AO34" s="372"/>
      <c r="AP34" s="406">
        <v>2.6133800456219629</v>
      </c>
      <c r="AQ34" s="372" t="s">
        <v>1144</v>
      </c>
      <c r="AR34" s="373">
        <v>2.5400512397953694</v>
      </c>
      <c r="AS34" s="372"/>
      <c r="AT34" s="373">
        <v>3.1879016517614875</v>
      </c>
      <c r="AU34" s="372"/>
      <c r="AV34" s="373">
        <v>2.4392676923696821</v>
      </c>
      <c r="AW34" s="372"/>
      <c r="AX34" s="373">
        <v>3.0793831942545169</v>
      </c>
      <c r="AY34" s="372"/>
      <c r="AZ34" s="373">
        <v>2.479305885070306</v>
      </c>
      <c r="BA34" s="372"/>
      <c r="BB34" s="373">
        <v>2.653734722632513</v>
      </c>
      <c r="BC34" s="372"/>
      <c r="BD34" s="373">
        <v>2.2916414204572773</v>
      </c>
      <c r="BE34" s="372"/>
      <c r="BF34" s="373">
        <v>2.2790581559506671</v>
      </c>
      <c r="BG34" s="372"/>
      <c r="BH34" s="373">
        <v>3.6207881662261379</v>
      </c>
      <c r="BI34" s="372"/>
      <c r="BJ34" s="373">
        <v>3.4176338574166492</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56.551740537009053</v>
      </c>
      <c r="G35" s="372"/>
      <c r="H35" s="373">
        <v>56.620163428802229</v>
      </c>
      <c r="I35" s="372"/>
      <c r="J35" s="373">
        <v>54.034150072879378</v>
      </c>
      <c r="K35" s="372"/>
      <c r="L35" s="373">
        <v>60.477700951779568</v>
      </c>
      <c r="M35" s="372"/>
      <c r="N35" s="373">
        <v>46.847330863769756</v>
      </c>
      <c r="O35" s="372"/>
      <c r="P35" s="373">
        <v>48.107622558374651</v>
      </c>
      <c r="Q35" s="372"/>
      <c r="R35" s="373">
        <v>63.014599194307451</v>
      </c>
      <c r="S35" s="372"/>
      <c r="T35" s="373">
        <v>52.630221439821185</v>
      </c>
      <c r="U35" s="372"/>
      <c r="V35" s="373">
        <v>65.167565379743039</v>
      </c>
      <c r="W35" s="372"/>
      <c r="X35" s="373">
        <v>67.149918142885866</v>
      </c>
      <c r="Y35" s="372"/>
      <c r="Z35" s="373">
        <v>78.236932681683285</v>
      </c>
      <c r="AA35" s="372"/>
      <c r="AB35" s="373">
        <v>65.575528450753978</v>
      </c>
      <c r="AC35" s="372"/>
      <c r="AD35" s="373">
        <v>58.292843737002407</v>
      </c>
      <c r="AE35" s="372"/>
      <c r="AF35" s="373">
        <v>51.290007807781265</v>
      </c>
      <c r="AG35" s="372"/>
      <c r="AH35" s="373">
        <v>42.610670941176721</v>
      </c>
      <c r="AI35" s="372"/>
      <c r="AJ35" s="373">
        <v>34.775822119853856</v>
      </c>
      <c r="AK35" s="372"/>
      <c r="AL35" s="373">
        <v>27.735238040927815</v>
      </c>
      <c r="AM35" s="372"/>
      <c r="AN35" s="373">
        <v>22.026679819920446</v>
      </c>
      <c r="AO35" s="372"/>
      <c r="AP35" s="406">
        <v>3.9782335194500451</v>
      </c>
      <c r="AQ35" s="372" t="s">
        <v>1144</v>
      </c>
      <c r="AR35" s="373">
        <v>3.8040209653693027</v>
      </c>
      <c r="AS35" s="372"/>
      <c r="AT35" s="373">
        <v>4.9384471222281814</v>
      </c>
      <c r="AU35" s="372"/>
      <c r="AV35" s="373">
        <v>3.7517673592309686</v>
      </c>
      <c r="AW35" s="372"/>
      <c r="AX35" s="373">
        <v>4.507284827401608</v>
      </c>
      <c r="AY35" s="372"/>
      <c r="AZ35" s="373">
        <v>3.6387908641867854</v>
      </c>
      <c r="BA35" s="372"/>
      <c r="BB35" s="373">
        <v>3.8288020023305118</v>
      </c>
      <c r="BC35" s="372"/>
      <c r="BD35" s="373">
        <v>3.3071489085880317</v>
      </c>
      <c r="BE35" s="372"/>
      <c r="BF35" s="373">
        <v>3.2927654883919395</v>
      </c>
      <c r="BG35" s="372"/>
      <c r="BH35" s="373">
        <v>4.8084322941230164</v>
      </c>
      <c r="BI35" s="372"/>
      <c r="BJ35" s="373">
        <v>4.7209629751405053</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346.41726645314037</v>
      </c>
      <c r="G36" s="372"/>
      <c r="H36" s="370">
        <v>431.49047597326717</v>
      </c>
      <c r="I36" s="372"/>
      <c r="J36" s="370">
        <v>324.31110179611989</v>
      </c>
      <c r="K36" s="372"/>
      <c r="L36" s="370">
        <v>323.44225574635368</v>
      </c>
      <c r="M36" s="372"/>
      <c r="N36" s="370">
        <v>407.77589818545493</v>
      </c>
      <c r="O36" s="372"/>
      <c r="P36" s="370">
        <v>309.79384976105541</v>
      </c>
      <c r="Q36" s="372"/>
      <c r="R36" s="370">
        <v>196.33882677533543</v>
      </c>
      <c r="S36" s="372"/>
      <c r="T36" s="370">
        <v>258.62202176691909</v>
      </c>
      <c r="U36" s="372"/>
      <c r="V36" s="370">
        <v>332.32338685340352</v>
      </c>
      <c r="W36" s="372"/>
      <c r="X36" s="370">
        <v>350.47376293788943</v>
      </c>
      <c r="Y36" s="372"/>
      <c r="Z36" s="370">
        <v>304.42000202032511</v>
      </c>
      <c r="AA36" s="372"/>
      <c r="AB36" s="370">
        <v>348.66974797060948</v>
      </c>
      <c r="AC36" s="372"/>
      <c r="AD36" s="370">
        <v>324.93361791097982</v>
      </c>
      <c r="AE36" s="372"/>
      <c r="AF36" s="370">
        <v>261.2105282130758</v>
      </c>
      <c r="AG36" s="372"/>
      <c r="AH36" s="370">
        <v>189.5691016621044</v>
      </c>
      <c r="AI36" s="372"/>
      <c r="AJ36" s="370">
        <v>147.39960605042523</v>
      </c>
      <c r="AK36" s="372"/>
      <c r="AL36" s="370">
        <v>109.39808969104608</v>
      </c>
      <c r="AM36" s="372"/>
      <c r="AN36" s="370">
        <v>95.588361811741407</v>
      </c>
      <c r="AO36" s="372"/>
      <c r="AP36" s="370">
        <v>1.3858224697009527</v>
      </c>
      <c r="AQ36" s="372"/>
      <c r="AR36" s="370">
        <v>1.37083482489631</v>
      </c>
      <c r="AS36" s="372"/>
      <c r="AT36" s="370">
        <v>1.9019915614241261</v>
      </c>
      <c r="AU36" s="372"/>
      <c r="AV36" s="370">
        <v>1.539136685092618</v>
      </c>
      <c r="AW36" s="372"/>
      <c r="AX36" s="370">
        <v>1.6370555642440583</v>
      </c>
      <c r="AY36" s="372"/>
      <c r="AZ36" s="370">
        <v>1.4805452401796939</v>
      </c>
      <c r="BA36" s="372"/>
      <c r="BB36" s="370">
        <v>1.4624463501122176</v>
      </c>
      <c r="BC36" s="372"/>
      <c r="BD36" s="370">
        <v>1.3123965420906614</v>
      </c>
      <c r="BE36" s="372"/>
      <c r="BF36" s="370">
        <v>1.2888740156038014</v>
      </c>
      <c r="BG36" s="372"/>
      <c r="BH36" s="370">
        <v>1.7481227850463656</v>
      </c>
      <c r="BI36" s="372"/>
      <c r="BJ36" s="370">
        <v>1.4991637482195139</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165.31417404197424</v>
      </c>
      <c r="G37" s="372"/>
      <c r="H37" s="370">
        <v>203.9574362140975</v>
      </c>
      <c r="I37" s="372"/>
      <c r="J37" s="370">
        <v>138.94115367109256</v>
      </c>
      <c r="K37" s="372"/>
      <c r="L37" s="370">
        <v>142.61405716160277</v>
      </c>
      <c r="M37" s="372"/>
      <c r="N37" s="370">
        <v>145.11893034062001</v>
      </c>
      <c r="O37" s="372"/>
      <c r="P37" s="370">
        <v>114.15509125399599</v>
      </c>
      <c r="Q37" s="372"/>
      <c r="R37" s="370">
        <v>121.46410971437936</v>
      </c>
      <c r="S37" s="372"/>
      <c r="T37" s="370">
        <v>108.43312142596773</v>
      </c>
      <c r="U37" s="372"/>
      <c r="V37" s="370">
        <v>111.27164959075051</v>
      </c>
      <c r="W37" s="372"/>
      <c r="X37" s="370">
        <v>88.039598074138581</v>
      </c>
      <c r="Y37" s="372"/>
      <c r="Z37" s="370">
        <v>99.792701883259525</v>
      </c>
      <c r="AA37" s="372"/>
      <c r="AB37" s="370">
        <v>77.741982127430404</v>
      </c>
      <c r="AC37" s="372"/>
      <c r="AD37" s="370">
        <v>86.530937867370994</v>
      </c>
      <c r="AE37" s="372"/>
      <c r="AF37" s="370">
        <v>67.424257105749803</v>
      </c>
      <c r="AG37" s="372"/>
      <c r="AH37" s="370">
        <v>56.837801036826441</v>
      </c>
      <c r="AI37" s="372"/>
      <c r="AJ37" s="370">
        <v>39.837985479485312</v>
      </c>
      <c r="AK37" s="372"/>
      <c r="AL37" s="370">
        <v>24.319777733924308</v>
      </c>
      <c r="AM37" s="372"/>
      <c r="AN37" s="370">
        <v>24.067898190634224</v>
      </c>
      <c r="AO37" s="372"/>
      <c r="AP37" s="370">
        <v>6.9293094827433865</v>
      </c>
      <c r="AQ37" s="372"/>
      <c r="AR37" s="370">
        <v>6.8034538766116341</v>
      </c>
      <c r="AS37" s="372"/>
      <c r="AT37" s="370">
        <v>10.14573501464916</v>
      </c>
      <c r="AU37" s="372"/>
      <c r="AV37" s="370">
        <v>8.5400170656780574</v>
      </c>
      <c r="AW37" s="372"/>
      <c r="AX37" s="370">
        <v>8.3160225156174157</v>
      </c>
      <c r="AY37" s="372"/>
      <c r="AZ37" s="370">
        <v>7.6780979146044039</v>
      </c>
      <c r="BA37" s="372"/>
      <c r="BB37" s="370">
        <v>7.8451781986727056</v>
      </c>
      <c r="BC37" s="372"/>
      <c r="BD37" s="370">
        <v>7.165052876746028</v>
      </c>
      <c r="BE37" s="372"/>
      <c r="BF37" s="370">
        <v>7.1177143812874366</v>
      </c>
      <c r="BG37" s="372"/>
      <c r="BH37" s="370">
        <v>8.174462126179737</v>
      </c>
      <c r="BI37" s="372"/>
      <c r="BJ37" s="370">
        <v>5.9673553407940982</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104.59481560995711</v>
      </c>
      <c r="G38" s="372"/>
      <c r="H38" s="373">
        <v>121.05555995292772</v>
      </c>
      <c r="I38" s="372"/>
      <c r="J38" s="373">
        <v>90.667198521314504</v>
      </c>
      <c r="K38" s="372"/>
      <c r="L38" s="373">
        <v>88.840792724437719</v>
      </c>
      <c r="M38" s="372"/>
      <c r="N38" s="373">
        <v>93.269126264770605</v>
      </c>
      <c r="O38" s="372"/>
      <c r="P38" s="373">
        <v>62.243357876021726</v>
      </c>
      <c r="Q38" s="372"/>
      <c r="R38" s="373">
        <v>61.44387063693511</v>
      </c>
      <c r="S38" s="372"/>
      <c r="T38" s="373">
        <v>56.949345284955903</v>
      </c>
      <c r="U38" s="372"/>
      <c r="V38" s="373">
        <v>61.295581254920371</v>
      </c>
      <c r="W38" s="372"/>
      <c r="X38" s="373">
        <v>56.162586477842154</v>
      </c>
      <c r="Y38" s="372"/>
      <c r="Z38" s="373">
        <v>58.220768807154336</v>
      </c>
      <c r="AA38" s="372"/>
      <c r="AB38" s="373">
        <v>42.938599669142612</v>
      </c>
      <c r="AC38" s="372"/>
      <c r="AD38" s="373">
        <v>48.275402365451555</v>
      </c>
      <c r="AE38" s="372"/>
      <c r="AF38" s="373">
        <v>34.368263991328355</v>
      </c>
      <c r="AG38" s="372"/>
      <c r="AH38" s="373">
        <v>27.972321956650845</v>
      </c>
      <c r="AI38" s="372"/>
      <c r="AJ38" s="373">
        <v>17.599091056531506</v>
      </c>
      <c r="AK38" s="372"/>
      <c r="AL38" s="373">
        <v>10.778642992120258</v>
      </c>
      <c r="AM38" s="372"/>
      <c r="AN38" s="373">
        <v>9.8032914870860033</v>
      </c>
      <c r="AO38" s="372"/>
      <c r="AP38" s="373">
        <v>2.401106870234115</v>
      </c>
      <c r="AQ38" s="372"/>
      <c r="AR38" s="373">
        <v>2.3937746055663394</v>
      </c>
      <c r="AS38" s="372"/>
      <c r="AT38" s="373">
        <v>3.5821826099148728</v>
      </c>
      <c r="AU38" s="372"/>
      <c r="AV38" s="373">
        <v>2.8651227601047977</v>
      </c>
      <c r="AW38" s="372"/>
      <c r="AX38" s="373">
        <v>2.8496212287192719</v>
      </c>
      <c r="AY38" s="372"/>
      <c r="AZ38" s="373">
        <v>2.5402674202993745</v>
      </c>
      <c r="BA38" s="372"/>
      <c r="BB38" s="373">
        <v>2.3172659608519348</v>
      </c>
      <c r="BC38" s="372"/>
      <c r="BD38" s="373">
        <v>2.1790319546537149</v>
      </c>
      <c r="BE38" s="372"/>
      <c r="BF38" s="373">
        <v>2.1092355689076041</v>
      </c>
      <c r="BG38" s="372"/>
      <c r="BH38" s="373">
        <v>2.5867520546377754</v>
      </c>
      <c r="BI38" s="372"/>
      <c r="BJ38" s="373">
        <v>2.0083465387049455</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60.719358432017138</v>
      </c>
      <c r="G39" s="372"/>
      <c r="H39" s="373">
        <v>82.901876261169775</v>
      </c>
      <c r="I39" s="372"/>
      <c r="J39" s="373">
        <v>48.273955149778054</v>
      </c>
      <c r="K39" s="372"/>
      <c r="L39" s="373">
        <v>53.773264437165068</v>
      </c>
      <c r="M39" s="372"/>
      <c r="N39" s="373">
        <v>51.849804075849391</v>
      </c>
      <c r="O39" s="372"/>
      <c r="P39" s="373">
        <v>51.911733377974265</v>
      </c>
      <c r="Q39" s="372"/>
      <c r="R39" s="373">
        <v>60.020239077444259</v>
      </c>
      <c r="S39" s="372"/>
      <c r="T39" s="373">
        <v>51.483776141011823</v>
      </c>
      <c r="U39" s="372"/>
      <c r="V39" s="373">
        <v>49.976068335830142</v>
      </c>
      <c r="W39" s="372"/>
      <c r="X39" s="373">
        <v>31.877011596296427</v>
      </c>
      <c r="Y39" s="372"/>
      <c r="Z39" s="373">
        <v>41.571933076105189</v>
      </c>
      <c r="AA39" s="372"/>
      <c r="AB39" s="373">
        <v>34.803382458287793</v>
      </c>
      <c r="AC39" s="372"/>
      <c r="AD39" s="373">
        <v>38.255535501919439</v>
      </c>
      <c r="AE39" s="372"/>
      <c r="AF39" s="373">
        <v>33.05599311442144</v>
      </c>
      <c r="AG39" s="372"/>
      <c r="AH39" s="373">
        <v>28.865479080175596</v>
      </c>
      <c r="AI39" s="372"/>
      <c r="AJ39" s="373">
        <v>22.238894422953809</v>
      </c>
      <c r="AK39" s="372"/>
      <c r="AL39" s="373">
        <v>13.541134741804051</v>
      </c>
      <c r="AM39" s="372"/>
      <c r="AN39" s="373">
        <v>14.264606703548219</v>
      </c>
      <c r="AO39" s="372"/>
      <c r="AP39" s="373">
        <v>4.528202612509272</v>
      </c>
      <c r="AQ39" s="372"/>
      <c r="AR39" s="373">
        <v>4.4096792710452952</v>
      </c>
      <c r="AS39" s="372"/>
      <c r="AT39" s="373">
        <v>6.5635524047342875</v>
      </c>
      <c r="AU39" s="372"/>
      <c r="AV39" s="373">
        <v>5.6748943055732601</v>
      </c>
      <c r="AW39" s="372"/>
      <c r="AX39" s="373">
        <v>5.4664012868981446</v>
      </c>
      <c r="AY39" s="372"/>
      <c r="AZ39" s="373">
        <v>5.137830494305029</v>
      </c>
      <c r="BA39" s="372"/>
      <c r="BB39" s="373">
        <v>5.5279122378207708</v>
      </c>
      <c r="BC39" s="372"/>
      <c r="BD39" s="373">
        <v>4.9860209220923126</v>
      </c>
      <c r="BE39" s="372"/>
      <c r="BF39" s="373">
        <v>5.0084788123798329</v>
      </c>
      <c r="BG39" s="372"/>
      <c r="BH39" s="373">
        <v>5.5877100715419612</v>
      </c>
      <c r="BI39" s="372"/>
      <c r="BJ39" s="373">
        <v>3.9590088020891527</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736.50259446163238</v>
      </c>
      <c r="G40" s="372"/>
      <c r="H40" s="370">
        <v>848.09931708670081</v>
      </c>
      <c r="I40" s="372"/>
      <c r="J40" s="370">
        <v>770.36566503002109</v>
      </c>
      <c r="K40" s="372"/>
      <c r="L40" s="370">
        <v>830.65221765831552</v>
      </c>
      <c r="M40" s="372"/>
      <c r="N40" s="370">
        <v>683.10271924534504</v>
      </c>
      <c r="O40" s="372"/>
      <c r="P40" s="370">
        <v>610.85222251653659</v>
      </c>
      <c r="Q40" s="372"/>
      <c r="R40" s="370">
        <v>625.98978175570869</v>
      </c>
      <c r="S40" s="372"/>
      <c r="T40" s="370">
        <v>651.22724003214569</v>
      </c>
      <c r="U40" s="372"/>
      <c r="V40" s="370">
        <v>603.7447362622637</v>
      </c>
      <c r="W40" s="372"/>
      <c r="X40" s="370">
        <v>572.32553084270103</v>
      </c>
      <c r="Y40" s="372"/>
      <c r="Z40" s="370">
        <v>659.86909199284753</v>
      </c>
      <c r="AA40" s="372"/>
      <c r="AB40" s="370">
        <v>596.61110270466918</v>
      </c>
      <c r="AC40" s="372"/>
      <c r="AD40" s="370">
        <v>709.03840257206855</v>
      </c>
      <c r="AE40" s="372"/>
      <c r="AF40" s="370">
        <v>656.04549837687864</v>
      </c>
      <c r="AG40" s="372"/>
      <c r="AH40" s="370">
        <v>587.68269734902583</v>
      </c>
      <c r="AI40" s="372"/>
      <c r="AJ40" s="370">
        <v>415.7562228940381</v>
      </c>
      <c r="AK40" s="372"/>
      <c r="AL40" s="370">
        <v>277.08658813826418</v>
      </c>
      <c r="AM40" s="372"/>
      <c r="AN40" s="370">
        <v>251.42645981733648</v>
      </c>
      <c r="AO40" s="372"/>
      <c r="AP40" s="407">
        <v>59.234341289556028</v>
      </c>
      <c r="AQ40" s="372" t="s">
        <v>1144</v>
      </c>
      <c r="AR40" s="370">
        <v>55.877825380536137</v>
      </c>
      <c r="AS40" s="372"/>
      <c r="AT40" s="407">
        <v>76.020387039041708</v>
      </c>
      <c r="AU40" s="372" t="s">
        <v>748</v>
      </c>
      <c r="AV40" s="370">
        <v>60.439347600752328</v>
      </c>
      <c r="AW40" s="372"/>
      <c r="AX40" s="370">
        <v>67.717021852844894</v>
      </c>
      <c r="AY40" s="372"/>
      <c r="AZ40" s="370">
        <v>57.501214681434853</v>
      </c>
      <c r="BA40" s="372"/>
      <c r="BB40" s="370">
        <v>56.550750991404435</v>
      </c>
      <c r="BC40" s="372"/>
      <c r="BD40" s="370">
        <v>49.453926705532574</v>
      </c>
      <c r="BE40" s="372"/>
      <c r="BF40" s="370">
        <v>49.406009256191112</v>
      </c>
      <c r="BG40" s="372"/>
      <c r="BH40" s="407">
        <v>68.031774131679327</v>
      </c>
      <c r="BI40" s="372" t="s">
        <v>753</v>
      </c>
      <c r="BJ40" s="370">
        <v>66.811378510185975</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879.33952515590943</v>
      </c>
      <c r="G41" s="372"/>
      <c r="H41" s="370">
        <v>856.81311654854244</v>
      </c>
      <c r="I41" s="372"/>
      <c r="J41" s="370">
        <v>887.24186874940074</v>
      </c>
      <c r="K41" s="372"/>
      <c r="L41" s="370">
        <v>1016.7982692534765</v>
      </c>
      <c r="M41" s="372"/>
      <c r="N41" s="370">
        <v>942.60012923526983</v>
      </c>
      <c r="O41" s="372"/>
      <c r="P41" s="370">
        <v>837.82351135886699</v>
      </c>
      <c r="Q41" s="372"/>
      <c r="R41" s="370">
        <v>1043.0582664887127</v>
      </c>
      <c r="S41" s="372"/>
      <c r="T41" s="370">
        <v>913.96670619920019</v>
      </c>
      <c r="U41" s="372"/>
      <c r="V41" s="370">
        <v>998.76270162798482</v>
      </c>
      <c r="W41" s="372"/>
      <c r="X41" s="370">
        <v>1000.1893571057523</v>
      </c>
      <c r="Y41" s="372"/>
      <c r="Z41" s="370">
        <v>1192.2779494922718</v>
      </c>
      <c r="AA41" s="372"/>
      <c r="AB41" s="370">
        <v>1009.1693865779182</v>
      </c>
      <c r="AC41" s="372"/>
      <c r="AD41" s="370">
        <v>882.81404157478914</v>
      </c>
      <c r="AE41" s="372"/>
      <c r="AF41" s="370">
        <v>845.70871869356824</v>
      </c>
      <c r="AG41" s="372"/>
      <c r="AH41" s="370">
        <v>768.61233394790656</v>
      </c>
      <c r="AI41" s="372"/>
      <c r="AJ41" s="370">
        <v>588.05854032665434</v>
      </c>
      <c r="AK41" s="372"/>
      <c r="AL41" s="407">
        <v>376.78181920713632</v>
      </c>
      <c r="AM41" s="372" t="s">
        <v>750</v>
      </c>
      <c r="AN41" s="370">
        <v>343.56024499110777</v>
      </c>
      <c r="AO41" s="372"/>
      <c r="AP41" s="407">
        <v>87.38666755317476</v>
      </c>
      <c r="AQ41" s="372" t="s">
        <v>1144</v>
      </c>
      <c r="AR41" s="370">
        <v>84.406579540240472</v>
      </c>
      <c r="AS41" s="372"/>
      <c r="AT41" s="407">
        <v>112.920845628381</v>
      </c>
      <c r="AU41" s="372" t="s">
        <v>748</v>
      </c>
      <c r="AV41" s="370">
        <v>91.071594239404732</v>
      </c>
      <c r="AW41" s="372"/>
      <c r="AX41" s="370">
        <v>107.39745439284997</v>
      </c>
      <c r="AY41" s="372"/>
      <c r="AZ41" s="370">
        <v>91.397886745409068</v>
      </c>
      <c r="BA41" s="372"/>
      <c r="BB41" s="370">
        <v>100.97607117941902</v>
      </c>
      <c r="BC41" s="372"/>
      <c r="BD41" s="370">
        <v>84.388073357274649</v>
      </c>
      <c r="BE41" s="372"/>
      <c r="BF41" s="370">
        <v>88.687894359657037</v>
      </c>
      <c r="BG41" s="372"/>
      <c r="BH41" s="407">
        <v>136.60031910792748</v>
      </c>
      <c r="BI41" s="372" t="s">
        <v>753</v>
      </c>
      <c r="BJ41" s="370">
        <v>129.18414231063875</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135.11482272475155</v>
      </c>
      <c r="G42" s="372"/>
      <c r="H42" s="373">
        <v>198.87058752026425</v>
      </c>
      <c r="I42" s="372"/>
      <c r="J42" s="373">
        <v>164.53743857354712</v>
      </c>
      <c r="K42" s="372"/>
      <c r="L42" s="373">
        <v>222.84311016412329</v>
      </c>
      <c r="M42" s="372"/>
      <c r="N42" s="373">
        <v>159.71607159435803</v>
      </c>
      <c r="O42" s="372"/>
      <c r="P42" s="373">
        <v>158.51096120204815</v>
      </c>
      <c r="Q42" s="372"/>
      <c r="R42" s="373">
        <v>270.81007091294703</v>
      </c>
      <c r="S42" s="372"/>
      <c r="T42" s="373">
        <v>212.36947786548583</v>
      </c>
      <c r="U42" s="372"/>
      <c r="V42" s="373">
        <v>214.60226898685809</v>
      </c>
      <c r="W42" s="372"/>
      <c r="X42" s="373">
        <v>254.73268301889397</v>
      </c>
      <c r="Y42" s="372"/>
      <c r="Z42" s="373">
        <v>263.5339785940368</v>
      </c>
      <c r="AA42" s="372"/>
      <c r="AB42" s="373">
        <v>251.22447529025399</v>
      </c>
      <c r="AC42" s="372"/>
      <c r="AD42" s="373">
        <v>216.84245878850504</v>
      </c>
      <c r="AE42" s="372"/>
      <c r="AF42" s="373">
        <v>203.55639885509407</v>
      </c>
      <c r="AG42" s="372"/>
      <c r="AH42" s="373">
        <v>125.84077773842159</v>
      </c>
      <c r="AI42" s="372"/>
      <c r="AJ42" s="373">
        <v>64.457947549565191</v>
      </c>
      <c r="AK42" s="372"/>
      <c r="AL42" s="373">
        <v>32.730314953587175</v>
      </c>
      <c r="AM42" s="372"/>
      <c r="AN42" s="373">
        <v>35.147632121032998</v>
      </c>
      <c r="AO42" s="372"/>
      <c r="AP42" s="373">
        <v>13.074805578211237</v>
      </c>
      <c r="AQ42" s="372"/>
      <c r="AR42" s="373">
        <v>13.090900166135137</v>
      </c>
      <c r="AS42" s="372"/>
      <c r="AT42" s="373">
        <v>17.988039826305723</v>
      </c>
      <c r="AU42" s="372"/>
      <c r="AV42" s="373">
        <v>15.309558842054248</v>
      </c>
      <c r="AW42" s="372"/>
      <c r="AX42" s="373">
        <v>17.589876754830062</v>
      </c>
      <c r="AY42" s="372"/>
      <c r="AZ42" s="373">
        <v>16.515158910443962</v>
      </c>
      <c r="BA42" s="372"/>
      <c r="BB42" s="373">
        <v>23.474340244855725</v>
      </c>
      <c r="BC42" s="372"/>
      <c r="BD42" s="373">
        <v>18.286728041715769</v>
      </c>
      <c r="BE42" s="372"/>
      <c r="BF42" s="373">
        <v>18.904168322500368</v>
      </c>
      <c r="BG42" s="372"/>
      <c r="BH42" s="373">
        <v>31.584302532451826</v>
      </c>
      <c r="BI42" s="372"/>
      <c r="BJ42" s="373">
        <v>30.820772521288021</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367.78976529213134</v>
      </c>
      <c r="G43" s="372"/>
      <c r="H43" s="373">
        <v>306.55472809401124</v>
      </c>
      <c r="I43" s="372"/>
      <c r="J43" s="373">
        <v>451.49592886707097</v>
      </c>
      <c r="K43" s="372"/>
      <c r="L43" s="373">
        <v>451.70133719225822</v>
      </c>
      <c r="M43" s="372"/>
      <c r="N43" s="373">
        <v>518.76190927057667</v>
      </c>
      <c r="O43" s="372"/>
      <c r="P43" s="373">
        <v>433.72927536566289</v>
      </c>
      <c r="Q43" s="372"/>
      <c r="R43" s="373">
        <v>436.9728370080237</v>
      </c>
      <c r="S43" s="372"/>
      <c r="T43" s="373">
        <v>357.29522258403136</v>
      </c>
      <c r="U43" s="372"/>
      <c r="V43" s="373">
        <v>387.70157327888847</v>
      </c>
      <c r="W43" s="372"/>
      <c r="X43" s="373">
        <v>406.10234436466544</v>
      </c>
      <c r="Y43" s="372"/>
      <c r="Z43" s="373">
        <v>483.9317034946684</v>
      </c>
      <c r="AA43" s="372"/>
      <c r="AB43" s="373">
        <v>370.47689617858811</v>
      </c>
      <c r="AC43" s="372"/>
      <c r="AD43" s="373">
        <v>351.37563577561872</v>
      </c>
      <c r="AE43" s="372"/>
      <c r="AF43" s="373">
        <v>343.41311316884895</v>
      </c>
      <c r="AG43" s="372"/>
      <c r="AH43" s="373">
        <v>378.42447395523658</v>
      </c>
      <c r="AI43" s="372"/>
      <c r="AJ43" s="373">
        <v>304.29721121613073</v>
      </c>
      <c r="AK43" s="372"/>
      <c r="AL43" s="373">
        <v>188.94561677075498</v>
      </c>
      <c r="AM43" s="372"/>
      <c r="AN43" s="373">
        <v>130.53736142922301</v>
      </c>
      <c r="AO43" s="372"/>
      <c r="AP43" s="373">
        <v>36.572529966106423</v>
      </c>
      <c r="AQ43" s="372"/>
      <c r="AR43" s="373">
        <v>35.192358321428728</v>
      </c>
      <c r="AS43" s="372"/>
      <c r="AT43" s="373">
        <v>47.126562374943468</v>
      </c>
      <c r="AU43" s="372"/>
      <c r="AV43" s="373">
        <v>37.685992587852468</v>
      </c>
      <c r="AW43" s="372"/>
      <c r="AX43" s="373">
        <v>44.083431263875674</v>
      </c>
      <c r="AY43" s="372"/>
      <c r="AZ43" s="373">
        <v>37.069125930416412</v>
      </c>
      <c r="BA43" s="372"/>
      <c r="BB43" s="373">
        <v>38.208336115987983</v>
      </c>
      <c r="BC43" s="372"/>
      <c r="BD43" s="373">
        <v>33.500824505989719</v>
      </c>
      <c r="BE43" s="372"/>
      <c r="BF43" s="373">
        <v>35.663100109842667</v>
      </c>
      <c r="BG43" s="372"/>
      <c r="BH43" s="373">
        <v>54.12228310432247</v>
      </c>
      <c r="BI43" s="372"/>
      <c r="BJ43" s="373">
        <v>50.946617684777443</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376.43493713902654</v>
      </c>
      <c r="G44" s="372"/>
      <c r="H44" s="373">
        <v>351.38780093426686</v>
      </c>
      <c r="I44" s="372"/>
      <c r="J44" s="373">
        <v>271.20850130878256</v>
      </c>
      <c r="K44" s="372"/>
      <c r="L44" s="373">
        <v>342.25382189709501</v>
      </c>
      <c r="M44" s="372"/>
      <c r="N44" s="373">
        <v>264.12214837033508</v>
      </c>
      <c r="O44" s="372"/>
      <c r="P44" s="373">
        <v>245.58327479115599</v>
      </c>
      <c r="Q44" s="372"/>
      <c r="R44" s="373">
        <v>335.27535856774188</v>
      </c>
      <c r="S44" s="372"/>
      <c r="T44" s="373">
        <v>344.30200574968291</v>
      </c>
      <c r="U44" s="372"/>
      <c r="V44" s="373">
        <v>396.45885936223834</v>
      </c>
      <c r="W44" s="372"/>
      <c r="X44" s="373">
        <v>339.3543297221928</v>
      </c>
      <c r="Y44" s="372"/>
      <c r="Z44" s="373">
        <v>444.81226740356652</v>
      </c>
      <c r="AA44" s="372"/>
      <c r="AB44" s="373">
        <v>387.46801510907602</v>
      </c>
      <c r="AC44" s="372"/>
      <c r="AD44" s="373">
        <v>314.59594701066544</v>
      </c>
      <c r="AE44" s="372"/>
      <c r="AF44" s="373">
        <v>298.73920666962516</v>
      </c>
      <c r="AG44" s="372"/>
      <c r="AH44" s="373">
        <v>264.34708225424833</v>
      </c>
      <c r="AI44" s="372"/>
      <c r="AJ44" s="373">
        <v>219.3033815609584</v>
      </c>
      <c r="AK44" s="372"/>
      <c r="AL44" s="373">
        <v>155.1058874827942</v>
      </c>
      <c r="AM44" s="372"/>
      <c r="AN44" s="373">
        <v>177.87525144085177</v>
      </c>
      <c r="AO44" s="372"/>
      <c r="AP44" s="373">
        <v>37.739332008857097</v>
      </c>
      <c r="AQ44" s="372"/>
      <c r="AR44" s="373">
        <v>36.123321052676616</v>
      </c>
      <c r="AS44" s="372"/>
      <c r="AT44" s="373">
        <v>47.806243427131804</v>
      </c>
      <c r="AU44" s="372"/>
      <c r="AV44" s="373">
        <v>38.07604280949802</v>
      </c>
      <c r="AW44" s="372"/>
      <c r="AX44" s="373">
        <v>45.724146374144226</v>
      </c>
      <c r="AY44" s="372"/>
      <c r="AZ44" s="373">
        <v>37.81360190454869</v>
      </c>
      <c r="BA44" s="372"/>
      <c r="BB44" s="373">
        <v>39.293394818575315</v>
      </c>
      <c r="BC44" s="372"/>
      <c r="BD44" s="373">
        <v>32.600520809569161</v>
      </c>
      <c r="BE44" s="372"/>
      <c r="BF44" s="373">
        <v>34.120625927314002</v>
      </c>
      <c r="BG44" s="372"/>
      <c r="BH44" s="373">
        <v>50.893733471153183</v>
      </c>
      <c r="BI44" s="372"/>
      <c r="BJ44" s="373">
        <v>47.416752104573284</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2615.1857252163672</v>
      </c>
      <c r="G45" s="372"/>
      <c r="H45" s="370">
        <v>2532.3509232562092</v>
      </c>
      <c r="I45" s="372"/>
      <c r="J45" s="370">
        <v>2353.7032008453198</v>
      </c>
      <c r="K45" s="372"/>
      <c r="L45" s="370">
        <v>2256.2048712725441</v>
      </c>
      <c r="M45" s="372"/>
      <c r="N45" s="370">
        <v>2202.0355424505719</v>
      </c>
      <c r="O45" s="372"/>
      <c r="P45" s="370">
        <v>1754.3162244762839</v>
      </c>
      <c r="Q45" s="372"/>
      <c r="R45" s="370">
        <v>1965.1315077788456</v>
      </c>
      <c r="S45" s="372"/>
      <c r="T45" s="370">
        <v>1911.5705051525381</v>
      </c>
      <c r="U45" s="372"/>
      <c r="V45" s="370">
        <v>1919.6049652446254</v>
      </c>
      <c r="W45" s="372"/>
      <c r="X45" s="370">
        <v>2006.2115184095837</v>
      </c>
      <c r="Y45" s="372"/>
      <c r="Z45" s="370">
        <v>2390.5460349369532</v>
      </c>
      <c r="AA45" s="372"/>
      <c r="AB45" s="370">
        <v>2028.0926378885315</v>
      </c>
      <c r="AC45" s="372"/>
      <c r="AD45" s="370">
        <v>2085.8957434651111</v>
      </c>
      <c r="AE45" s="372"/>
      <c r="AF45" s="370">
        <v>2349.9751305636955</v>
      </c>
      <c r="AG45" s="372"/>
      <c r="AH45" s="370">
        <v>2086.0238748377005</v>
      </c>
      <c r="AI45" s="372"/>
      <c r="AJ45" s="370">
        <v>1656.2353702171154</v>
      </c>
      <c r="AK45" s="372"/>
      <c r="AL45" s="407">
        <v>1021.493707144527</v>
      </c>
      <c r="AM45" s="372" t="s">
        <v>750</v>
      </c>
      <c r="AN45" s="370">
        <v>1021.1574061385206</v>
      </c>
      <c r="AO45" s="372"/>
      <c r="AP45" s="407">
        <v>74.232616378472855</v>
      </c>
      <c r="AQ45" s="372" t="s">
        <v>1144</v>
      </c>
      <c r="AR45" s="407">
        <v>105.39363647407114</v>
      </c>
      <c r="AS45" s="372" t="s">
        <v>571</v>
      </c>
      <c r="AT45" s="370">
        <v>132.956516332615</v>
      </c>
      <c r="AU45" s="372"/>
      <c r="AV45" s="370">
        <v>126.2815179071515</v>
      </c>
      <c r="AW45" s="372"/>
      <c r="AX45" s="370">
        <v>122.68013743606808</v>
      </c>
      <c r="AY45" s="372"/>
      <c r="AZ45" s="370">
        <v>115.09291046678707</v>
      </c>
      <c r="BA45" s="372"/>
      <c r="BB45" s="370">
        <v>112.27476290791853</v>
      </c>
      <c r="BC45" s="372"/>
      <c r="BD45" s="407">
        <v>66.256185772729026</v>
      </c>
      <c r="BE45" s="372" t="s">
        <v>572</v>
      </c>
      <c r="BF45" s="407">
        <v>90.578029704587777</v>
      </c>
      <c r="BG45" s="372" t="s">
        <v>749</v>
      </c>
      <c r="BH45" s="370">
        <v>100.74636074334344</v>
      </c>
      <c r="BI45" s="372"/>
      <c r="BJ45" s="370">
        <v>89.439660129697032</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2352.324810033248</v>
      </c>
      <c r="G46" s="372"/>
      <c r="H46" s="373">
        <v>2246.1846169099485</v>
      </c>
      <c r="I46" s="372"/>
      <c r="J46" s="373">
        <v>2101.7603265258012</v>
      </c>
      <c r="K46" s="372"/>
      <c r="L46" s="373">
        <v>2032.2557237563171</v>
      </c>
      <c r="M46" s="372"/>
      <c r="N46" s="373">
        <v>1960.4756632378412</v>
      </c>
      <c r="O46" s="372"/>
      <c r="P46" s="373">
        <v>1594.2847161480117</v>
      </c>
      <c r="Q46" s="372"/>
      <c r="R46" s="373">
        <v>1780.0548769977772</v>
      </c>
      <c r="S46" s="372"/>
      <c r="T46" s="373">
        <v>1784.8509784145083</v>
      </c>
      <c r="U46" s="372"/>
      <c r="V46" s="373">
        <v>1753.3775937718792</v>
      </c>
      <c r="W46" s="372"/>
      <c r="X46" s="373">
        <v>1891.3921657996752</v>
      </c>
      <c r="Y46" s="372"/>
      <c r="Z46" s="373">
        <v>2241.265710827668</v>
      </c>
      <c r="AA46" s="372"/>
      <c r="AB46" s="373">
        <v>1910.0673496388476</v>
      </c>
      <c r="AC46" s="372"/>
      <c r="AD46" s="373">
        <v>1978.3049227529502</v>
      </c>
      <c r="AE46" s="372"/>
      <c r="AF46" s="373">
        <v>2247.3345119540572</v>
      </c>
      <c r="AG46" s="372"/>
      <c r="AH46" s="373">
        <v>2010.9925956691552</v>
      </c>
      <c r="AI46" s="372"/>
      <c r="AJ46" s="373">
        <v>1592.8129477936359</v>
      </c>
      <c r="AK46" s="372"/>
      <c r="AL46" s="373">
        <v>957.60375291697926</v>
      </c>
      <c r="AM46" s="372"/>
      <c r="AN46" s="373">
        <v>975.66873761949</v>
      </c>
      <c r="AO46" s="372"/>
      <c r="AP46" s="406">
        <v>63.163667715198244</v>
      </c>
      <c r="AQ46" s="372" t="s">
        <v>1144</v>
      </c>
      <c r="AR46" s="373">
        <v>94.148512016791088</v>
      </c>
      <c r="AS46" s="372"/>
      <c r="AT46" s="373">
        <v>115.93595197351847</v>
      </c>
      <c r="AU46" s="372"/>
      <c r="AV46" s="373">
        <v>111.39012800932623</v>
      </c>
      <c r="AW46" s="372"/>
      <c r="AX46" s="373">
        <v>107.82543821860847</v>
      </c>
      <c r="AY46" s="372"/>
      <c r="AZ46" s="373">
        <v>101.23959387637953</v>
      </c>
      <c r="BA46" s="372"/>
      <c r="BB46" s="373">
        <v>98.536168240353973</v>
      </c>
      <c r="BC46" s="372"/>
      <c r="BD46" s="373">
        <v>56.43022534413555</v>
      </c>
      <c r="BE46" s="372"/>
      <c r="BF46" s="373">
        <v>78.515495571657723</v>
      </c>
      <c r="BG46" s="372"/>
      <c r="BH46" s="373">
        <v>86.053799467192718</v>
      </c>
      <c r="BI46" s="372"/>
      <c r="BJ46" s="373">
        <v>76.355949220560959</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2.9950835851295419</v>
      </c>
      <c r="G47" s="372"/>
      <c r="H47" s="373">
        <v>2.0078804146608986</v>
      </c>
      <c r="I47" s="372"/>
      <c r="J47" s="373">
        <v>3.3146961944385884</v>
      </c>
      <c r="K47" s="372"/>
      <c r="L47" s="373">
        <v>3.7146539151691669</v>
      </c>
      <c r="M47" s="372"/>
      <c r="N47" s="373">
        <v>5.810650880008124</v>
      </c>
      <c r="O47" s="372"/>
      <c r="P47" s="373">
        <v>2.6091289959397304</v>
      </c>
      <c r="Q47" s="372"/>
      <c r="R47" s="373">
        <v>2.3769678650103727</v>
      </c>
      <c r="S47" s="372"/>
      <c r="T47" s="373">
        <v>3.1005196540552222</v>
      </c>
      <c r="U47" s="372"/>
      <c r="V47" s="373">
        <v>2.8988744238162392</v>
      </c>
      <c r="W47" s="372"/>
      <c r="X47" s="373">
        <v>2.6254403062200278</v>
      </c>
      <c r="Y47" s="372"/>
      <c r="Z47" s="373">
        <v>1.7567059140736552</v>
      </c>
      <c r="AA47" s="372"/>
      <c r="AB47" s="373">
        <v>1.3802224344691216</v>
      </c>
      <c r="AC47" s="372"/>
      <c r="AD47" s="373">
        <v>1.7079496588340775</v>
      </c>
      <c r="AE47" s="372"/>
      <c r="AF47" s="373">
        <v>1.0141767021897519</v>
      </c>
      <c r="AG47" s="372"/>
      <c r="AH47" s="373">
        <v>0.87478451603520468</v>
      </c>
      <c r="AI47" s="372"/>
      <c r="AJ47" s="373">
        <v>0.81798337476171346</v>
      </c>
      <c r="AK47" s="372"/>
      <c r="AL47" s="373">
        <v>0.4250025808359153</v>
      </c>
      <c r="AM47" s="372"/>
      <c r="AN47" s="373">
        <v>0.44896653755042132</v>
      </c>
      <c r="AO47" s="372"/>
      <c r="AP47" s="373">
        <v>0.18304658812468277</v>
      </c>
      <c r="AQ47" s="372"/>
      <c r="AR47" s="373">
        <v>0.15820462409931663</v>
      </c>
      <c r="AS47" s="372"/>
      <c r="AT47" s="373">
        <v>0.23163897811491393</v>
      </c>
      <c r="AU47" s="372"/>
      <c r="AV47" s="373">
        <v>0.18329289430492451</v>
      </c>
      <c r="AW47" s="372"/>
      <c r="AX47" s="373">
        <v>0.17037252793914096</v>
      </c>
      <c r="AY47" s="372"/>
      <c r="AZ47" s="373">
        <v>0.1738085291188223</v>
      </c>
      <c r="BA47" s="372"/>
      <c r="BB47" s="373">
        <v>0.16333893269757785</v>
      </c>
      <c r="BC47" s="372"/>
      <c r="BD47" s="373">
        <v>8.6529434776244335E-2</v>
      </c>
      <c r="BE47" s="372"/>
      <c r="BF47" s="373">
        <v>0.13852280114370516</v>
      </c>
      <c r="BG47" s="372"/>
      <c r="BH47" s="373">
        <v>0.16696548554994101</v>
      </c>
      <c r="BI47" s="372"/>
      <c r="BJ47" s="373">
        <v>0.24484851824625209</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0.40119329504512991</v>
      </c>
      <c r="G48" s="372"/>
      <c r="H48" s="373">
        <v>3.9241962501515931E-2</v>
      </c>
      <c r="I48" s="372"/>
      <c r="J48" s="373">
        <v>0.75582764629991905</v>
      </c>
      <c r="K48" s="372"/>
      <c r="L48" s="373">
        <v>0.64231238907950672</v>
      </c>
      <c r="M48" s="372"/>
      <c r="N48" s="373">
        <v>1.0033316367692875</v>
      </c>
      <c r="O48" s="372"/>
      <c r="P48" s="373">
        <v>0.37817269795200914</v>
      </c>
      <c r="Q48" s="372"/>
      <c r="R48" s="373">
        <v>0.51279392785411226</v>
      </c>
      <c r="S48" s="372"/>
      <c r="T48" s="373">
        <v>0.43593205832948229</v>
      </c>
      <c r="U48" s="372"/>
      <c r="V48" s="373">
        <v>0.61624662371798589</v>
      </c>
      <c r="W48" s="372"/>
      <c r="X48" s="373">
        <v>0.58430011921407421</v>
      </c>
      <c r="Y48" s="372"/>
      <c r="Z48" s="373">
        <v>3.0477201840278544E-2</v>
      </c>
      <c r="AA48" s="372"/>
      <c r="AB48" s="373">
        <v>8.0345588700905204E-2</v>
      </c>
      <c r="AC48" s="372"/>
      <c r="AD48" s="373">
        <v>8.3170752457232275</v>
      </c>
      <c r="AE48" s="372"/>
      <c r="AF48" s="373">
        <v>0.22583160781957815</v>
      </c>
      <c r="AG48" s="372"/>
      <c r="AH48" s="373">
        <v>1.2645812702018049</v>
      </c>
      <c r="AI48" s="372"/>
      <c r="AJ48" s="373">
        <v>0.78789034090760357</v>
      </c>
      <c r="AK48" s="372"/>
      <c r="AL48" s="373">
        <v>1.0072598876776664</v>
      </c>
      <c r="AM48" s="372"/>
      <c r="AN48" s="373">
        <v>0.79635222915314108</v>
      </c>
      <c r="AO48" s="372"/>
      <c r="AP48" s="373">
        <v>2.8431427040439702E-2</v>
      </c>
      <c r="AQ48" s="372"/>
      <c r="AR48" s="373">
        <v>3.2908503372679622E-2</v>
      </c>
      <c r="AS48" s="372"/>
      <c r="AT48" s="373">
        <v>3.7498343542305856E-2</v>
      </c>
      <c r="AU48" s="372"/>
      <c r="AV48" s="373">
        <v>3.1449859628927677E-2</v>
      </c>
      <c r="AW48" s="372"/>
      <c r="AX48" s="373">
        <v>3.9687855657154054E-2</v>
      </c>
      <c r="AY48" s="372"/>
      <c r="AZ48" s="373">
        <v>3.8031533538295983E-2</v>
      </c>
      <c r="BA48" s="372"/>
      <c r="BB48" s="373">
        <v>5.2330357233535053E-2</v>
      </c>
      <c r="BC48" s="372"/>
      <c r="BD48" s="373">
        <v>4.8195960367059962E-2</v>
      </c>
      <c r="BE48" s="372"/>
      <c r="BF48" s="373">
        <v>4.830718096979561E-2</v>
      </c>
      <c r="BG48" s="372"/>
      <c r="BH48" s="373">
        <v>8.5893001002209049E-2</v>
      </c>
      <c r="BI48" s="372"/>
      <c r="BJ48" s="373">
        <v>9.936570926541749E-2</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202.45101100150632</v>
      </c>
      <c r="G49" s="372"/>
      <c r="H49" s="373">
        <v>223.0300587955949</v>
      </c>
      <c r="I49" s="372"/>
      <c r="J49" s="373">
        <v>184.61423061698255</v>
      </c>
      <c r="K49" s="372"/>
      <c r="L49" s="373">
        <v>149.85654293295104</v>
      </c>
      <c r="M49" s="372"/>
      <c r="N49" s="373">
        <v>164.74226986744597</v>
      </c>
      <c r="O49" s="372"/>
      <c r="P49" s="373">
        <v>108.46859623029762</v>
      </c>
      <c r="Q49" s="372"/>
      <c r="R49" s="373">
        <v>128.48044557627975</v>
      </c>
      <c r="S49" s="372"/>
      <c r="T49" s="373">
        <v>78.796918047670829</v>
      </c>
      <c r="U49" s="372"/>
      <c r="V49" s="373">
        <v>114.5350944257565</v>
      </c>
      <c r="W49" s="372"/>
      <c r="X49" s="373">
        <v>72.499020336823932</v>
      </c>
      <c r="Y49" s="372"/>
      <c r="Z49" s="373">
        <v>91.810741911728698</v>
      </c>
      <c r="AA49" s="372"/>
      <c r="AB49" s="373">
        <v>71.970517573939432</v>
      </c>
      <c r="AC49" s="372"/>
      <c r="AD49" s="373">
        <v>62.53243519743279</v>
      </c>
      <c r="AE49" s="372"/>
      <c r="AF49" s="373">
        <v>70.658441318549421</v>
      </c>
      <c r="AG49" s="372"/>
      <c r="AH49" s="373">
        <v>45.877201938249769</v>
      </c>
      <c r="AI49" s="372"/>
      <c r="AJ49" s="373">
        <v>42.183320564551053</v>
      </c>
      <c r="AK49" s="372"/>
      <c r="AL49" s="373">
        <v>49.841828841101382</v>
      </c>
      <c r="AM49" s="372"/>
      <c r="AN49" s="373">
        <v>32.619932472263784</v>
      </c>
      <c r="AO49" s="372"/>
      <c r="AP49" s="373">
        <v>9.414924155826311</v>
      </c>
      <c r="AQ49" s="372"/>
      <c r="AR49" s="373">
        <v>9.6113451394403171</v>
      </c>
      <c r="AS49" s="372"/>
      <c r="AT49" s="373">
        <v>14.852858763009701</v>
      </c>
      <c r="AU49" s="372"/>
      <c r="AV49" s="373">
        <v>13.091482605203268</v>
      </c>
      <c r="AW49" s="372"/>
      <c r="AX49" s="373">
        <v>12.805992884576906</v>
      </c>
      <c r="AY49" s="372"/>
      <c r="AZ49" s="373">
        <v>11.745754188553665</v>
      </c>
      <c r="BA49" s="372"/>
      <c r="BB49" s="373">
        <v>11.221795100104451</v>
      </c>
      <c r="BC49" s="372"/>
      <c r="BD49" s="373">
        <v>8.0646419285879478</v>
      </c>
      <c r="BE49" s="372"/>
      <c r="BF49" s="373">
        <v>10.009468085795499</v>
      </c>
      <c r="BG49" s="372"/>
      <c r="BH49" s="373">
        <v>11.743729988296909</v>
      </c>
      <c r="BI49" s="372"/>
      <c r="BJ49" s="373">
        <v>10.452560567071917</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57.013627301438348</v>
      </c>
      <c r="G50" s="372"/>
      <c r="H50" s="373">
        <v>61.089125173503348</v>
      </c>
      <c r="I50" s="372"/>
      <c r="J50" s="373">
        <v>63.258119861797027</v>
      </c>
      <c r="K50" s="372"/>
      <c r="L50" s="373">
        <v>69.735638279027228</v>
      </c>
      <c r="M50" s="372"/>
      <c r="N50" s="373">
        <v>70.003626828507436</v>
      </c>
      <c r="O50" s="372"/>
      <c r="P50" s="373">
        <v>48.575610404082745</v>
      </c>
      <c r="Q50" s="372"/>
      <c r="R50" s="373">
        <v>53.706423411924185</v>
      </c>
      <c r="S50" s="372"/>
      <c r="T50" s="373">
        <v>44.386156977974451</v>
      </c>
      <c r="U50" s="372"/>
      <c r="V50" s="373">
        <v>48.177155999455174</v>
      </c>
      <c r="W50" s="372"/>
      <c r="X50" s="373">
        <v>39.110591847650511</v>
      </c>
      <c r="Y50" s="372"/>
      <c r="Z50" s="373">
        <v>55.682399081642259</v>
      </c>
      <c r="AA50" s="372"/>
      <c r="AB50" s="373">
        <v>44.594202652574602</v>
      </c>
      <c r="AC50" s="372"/>
      <c r="AD50" s="373">
        <v>35.033360610170888</v>
      </c>
      <c r="AE50" s="372"/>
      <c r="AF50" s="373">
        <v>30.742168981079793</v>
      </c>
      <c r="AG50" s="372"/>
      <c r="AH50" s="373">
        <v>27.014711444058438</v>
      </c>
      <c r="AI50" s="372"/>
      <c r="AJ50" s="373">
        <v>19.633228143259171</v>
      </c>
      <c r="AK50" s="372"/>
      <c r="AL50" s="373">
        <v>12.615862917932768</v>
      </c>
      <c r="AM50" s="372"/>
      <c r="AN50" s="373">
        <v>11.623417280063238</v>
      </c>
      <c r="AO50" s="372"/>
      <c r="AP50" s="373">
        <v>1.4425464922831817</v>
      </c>
      <c r="AQ50" s="372"/>
      <c r="AR50" s="373">
        <v>1.4426661903677431</v>
      </c>
      <c r="AS50" s="372"/>
      <c r="AT50" s="373">
        <v>1.8985682744296073</v>
      </c>
      <c r="AU50" s="372"/>
      <c r="AV50" s="373">
        <v>1.5851645386881505</v>
      </c>
      <c r="AW50" s="372"/>
      <c r="AX50" s="373">
        <v>1.8386459492864118</v>
      </c>
      <c r="AY50" s="372"/>
      <c r="AZ50" s="373">
        <v>1.8957223391967657</v>
      </c>
      <c r="BA50" s="372"/>
      <c r="BB50" s="373">
        <v>2.3011302775289884</v>
      </c>
      <c r="BC50" s="372"/>
      <c r="BD50" s="373">
        <v>1.6265931048622204</v>
      </c>
      <c r="BE50" s="372"/>
      <c r="BF50" s="373">
        <v>1.8662360650210377</v>
      </c>
      <c r="BG50" s="372"/>
      <c r="BH50" s="373">
        <v>2.695972801301683</v>
      </c>
      <c r="BI50" s="372"/>
      <c r="BJ50" s="373">
        <v>2.2869361145524874</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128.58725771153871</v>
      </c>
      <c r="G51" s="372"/>
      <c r="H51" s="370">
        <v>118.53325945803422</v>
      </c>
      <c r="I51" s="372"/>
      <c r="J51" s="370">
        <v>120.83308986610155</v>
      </c>
      <c r="K51" s="372"/>
      <c r="L51" s="370">
        <v>131.5726155492373</v>
      </c>
      <c r="M51" s="372"/>
      <c r="N51" s="370">
        <v>121.1358661849482</v>
      </c>
      <c r="O51" s="372"/>
      <c r="P51" s="370">
        <v>107.67840261381578</v>
      </c>
      <c r="Q51" s="372"/>
      <c r="R51" s="370">
        <v>132.58102360838657</v>
      </c>
      <c r="S51" s="372"/>
      <c r="T51" s="370">
        <v>109.28869185325676</v>
      </c>
      <c r="U51" s="372"/>
      <c r="V51" s="370">
        <v>102.15035731479455</v>
      </c>
      <c r="W51" s="372"/>
      <c r="X51" s="370">
        <v>94.262748915664233</v>
      </c>
      <c r="Y51" s="372"/>
      <c r="Z51" s="370">
        <v>108.76212402788386</v>
      </c>
      <c r="AA51" s="372"/>
      <c r="AB51" s="370">
        <v>91.699281330001909</v>
      </c>
      <c r="AC51" s="372"/>
      <c r="AD51" s="370">
        <v>67.560054890771056</v>
      </c>
      <c r="AE51" s="372"/>
      <c r="AF51" s="370">
        <v>63.409124923416698</v>
      </c>
      <c r="AG51" s="372"/>
      <c r="AH51" s="370">
        <v>55.394338931570722</v>
      </c>
      <c r="AI51" s="372"/>
      <c r="AJ51" s="370">
        <v>41.332593737773955</v>
      </c>
      <c r="AK51" s="372"/>
      <c r="AL51" s="370">
        <v>28.337384732782919</v>
      </c>
      <c r="AM51" s="372"/>
      <c r="AN51" s="370">
        <v>31.960819602972585</v>
      </c>
      <c r="AO51" s="372"/>
      <c r="AP51" s="370">
        <v>10.940239263722781</v>
      </c>
      <c r="AQ51" s="372"/>
      <c r="AR51" s="370">
        <v>10.564208707804577</v>
      </c>
      <c r="AS51" s="372"/>
      <c r="AT51" s="370">
        <v>13.612839638065457</v>
      </c>
      <c r="AU51" s="372"/>
      <c r="AV51" s="370">
        <v>10.681409844962818</v>
      </c>
      <c r="AW51" s="372"/>
      <c r="AX51" s="370">
        <v>13.393411498359754</v>
      </c>
      <c r="AY51" s="372"/>
      <c r="AZ51" s="370">
        <v>11.278329877949567</v>
      </c>
      <c r="BA51" s="372"/>
      <c r="BB51" s="370">
        <v>11.697251471924332</v>
      </c>
      <c r="BC51" s="372"/>
      <c r="BD51" s="370">
        <v>10.066961273430588</v>
      </c>
      <c r="BE51" s="372"/>
      <c r="BF51" s="370">
        <v>10.375139435781836</v>
      </c>
      <c r="BG51" s="372"/>
      <c r="BH51" s="370">
        <v>16.279692596130655</v>
      </c>
      <c r="BI51" s="372"/>
      <c r="BJ51" s="370">
        <v>15.715396672094487</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274.68385051149397</v>
      </c>
      <c r="G52" s="372"/>
      <c r="H52" s="370">
        <v>317.86700698003796</v>
      </c>
      <c r="I52" s="372"/>
      <c r="J52" s="370">
        <v>288.24937954020538</v>
      </c>
      <c r="K52" s="372"/>
      <c r="L52" s="370">
        <v>285.8219724770691</v>
      </c>
      <c r="M52" s="372"/>
      <c r="N52" s="370">
        <v>294.55193641860029</v>
      </c>
      <c r="O52" s="372"/>
      <c r="P52" s="370">
        <v>217.83061145754453</v>
      </c>
      <c r="Q52" s="372"/>
      <c r="R52" s="370">
        <v>258.04463980764217</v>
      </c>
      <c r="S52" s="372"/>
      <c r="T52" s="370">
        <v>231.61344401994282</v>
      </c>
      <c r="U52" s="372"/>
      <c r="V52" s="370">
        <v>237.74548447015866</v>
      </c>
      <c r="W52" s="372"/>
      <c r="X52" s="370">
        <v>215.8416602056497</v>
      </c>
      <c r="Y52" s="372"/>
      <c r="Z52" s="370">
        <v>252.53333352787439</v>
      </c>
      <c r="AA52" s="372"/>
      <c r="AB52" s="370">
        <v>217.57965190218027</v>
      </c>
      <c r="AC52" s="372"/>
      <c r="AD52" s="370">
        <v>201.15631412196461</v>
      </c>
      <c r="AE52" s="372"/>
      <c r="AF52" s="370">
        <v>174.45987748712218</v>
      </c>
      <c r="AG52" s="372"/>
      <c r="AH52" s="370">
        <v>190.44317161172197</v>
      </c>
      <c r="AI52" s="372"/>
      <c r="AJ52" s="370">
        <v>150.60517311717726</v>
      </c>
      <c r="AK52" s="372"/>
      <c r="AL52" s="370">
        <v>107.323153407543</v>
      </c>
      <c r="AM52" s="372"/>
      <c r="AN52" s="370">
        <v>111.61020885686861</v>
      </c>
      <c r="AO52" s="372"/>
      <c r="AP52" s="370">
        <v>8.6269461111033419</v>
      </c>
      <c r="AQ52" s="372"/>
      <c r="AR52" s="370">
        <v>9.0702817966001561</v>
      </c>
      <c r="AS52" s="372"/>
      <c r="AT52" s="370">
        <v>11.628844860091363</v>
      </c>
      <c r="AU52" s="372"/>
      <c r="AV52" s="370">
        <v>9.0837733960102991</v>
      </c>
      <c r="AW52" s="372"/>
      <c r="AX52" s="370">
        <v>12.350381523963975</v>
      </c>
      <c r="AY52" s="372"/>
      <c r="AZ52" s="370">
        <v>10.413276408618493</v>
      </c>
      <c r="BA52" s="372"/>
      <c r="BB52" s="370">
        <v>11.421030817674758</v>
      </c>
      <c r="BC52" s="372"/>
      <c r="BD52" s="370">
        <v>10.209566008625217</v>
      </c>
      <c r="BE52" s="372"/>
      <c r="BF52" s="370">
        <v>10.606837005000678</v>
      </c>
      <c r="BG52" s="372"/>
      <c r="BH52" s="370">
        <v>17.884916275769097</v>
      </c>
      <c r="BI52" s="372"/>
      <c r="BJ52" s="370">
        <v>17.339793027374753</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26.056278974167547</v>
      </c>
      <c r="G54" s="372"/>
      <c r="H54" s="373">
        <v>34.450147671556969</v>
      </c>
      <c r="I54" s="372"/>
      <c r="J54" s="373">
        <v>25.317762795743786</v>
      </c>
      <c r="K54" s="372"/>
      <c r="L54" s="373">
        <v>22.857592676793963</v>
      </c>
      <c r="M54" s="372"/>
      <c r="N54" s="373">
        <v>25.832930173945083</v>
      </c>
      <c r="O54" s="372"/>
      <c r="P54" s="373">
        <v>22.508703501006291</v>
      </c>
      <c r="Q54" s="372"/>
      <c r="R54" s="373">
        <v>24.122139121848303</v>
      </c>
      <c r="S54" s="372"/>
      <c r="T54" s="373">
        <v>25.450839275064681</v>
      </c>
      <c r="U54" s="372"/>
      <c r="V54" s="373">
        <v>28.040723583167399</v>
      </c>
      <c r="W54" s="372"/>
      <c r="X54" s="373">
        <v>23.832910100627458</v>
      </c>
      <c r="Y54" s="372"/>
      <c r="Z54" s="373">
        <v>28.203146664958339</v>
      </c>
      <c r="AA54" s="372"/>
      <c r="AB54" s="373">
        <v>26.709415067846848</v>
      </c>
      <c r="AC54" s="372"/>
      <c r="AD54" s="373">
        <v>20.995863579966375</v>
      </c>
      <c r="AE54" s="372"/>
      <c r="AF54" s="373">
        <v>22.558255612507256</v>
      </c>
      <c r="AG54" s="372"/>
      <c r="AH54" s="373">
        <v>18.528256787696268</v>
      </c>
      <c r="AI54" s="372"/>
      <c r="AJ54" s="373">
        <v>15.818645701471388</v>
      </c>
      <c r="AK54" s="372"/>
      <c r="AL54" s="373">
        <v>9.5694536203693819</v>
      </c>
      <c r="AM54" s="372"/>
      <c r="AN54" s="373">
        <v>9.8483575704038682</v>
      </c>
      <c r="AO54" s="372"/>
      <c r="AP54" s="373">
        <v>1.19264496191272</v>
      </c>
      <c r="AQ54" s="372"/>
      <c r="AR54" s="373">
        <v>1.1675750612315507</v>
      </c>
      <c r="AS54" s="372"/>
      <c r="AT54" s="373">
        <v>1.4909305928098509</v>
      </c>
      <c r="AU54" s="372"/>
      <c r="AV54" s="373">
        <v>1.1508147834706968</v>
      </c>
      <c r="AW54" s="372"/>
      <c r="AX54" s="373">
        <v>1.5438983395675532</v>
      </c>
      <c r="AY54" s="372"/>
      <c r="AZ54" s="373">
        <v>1.2554268883843587</v>
      </c>
      <c r="BA54" s="372"/>
      <c r="BB54" s="373">
        <v>1.3342232916578236</v>
      </c>
      <c r="BC54" s="372"/>
      <c r="BD54" s="373">
        <v>1.1437907258515536</v>
      </c>
      <c r="BE54" s="372"/>
      <c r="BF54" s="373">
        <v>1.1486286199028348</v>
      </c>
      <c r="BG54" s="372"/>
      <c r="BH54" s="373">
        <v>1.8977289920278595</v>
      </c>
      <c r="BI54" s="372"/>
      <c r="BJ54" s="373">
        <v>1.9481192546086614</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17.479343425396145</v>
      </c>
      <c r="G55" s="372"/>
      <c r="H55" s="373">
        <v>21.374955142048403</v>
      </c>
      <c r="I55" s="372"/>
      <c r="J55" s="373">
        <v>24.075027988963861</v>
      </c>
      <c r="K55" s="372"/>
      <c r="L55" s="373">
        <v>22.655047030367545</v>
      </c>
      <c r="M55" s="372"/>
      <c r="N55" s="373">
        <v>30.566399982347566</v>
      </c>
      <c r="O55" s="372"/>
      <c r="P55" s="373">
        <v>17.868532566880067</v>
      </c>
      <c r="Q55" s="372"/>
      <c r="R55" s="373">
        <v>19.916692284394983</v>
      </c>
      <c r="S55" s="372"/>
      <c r="T55" s="373">
        <v>17.766832058365729</v>
      </c>
      <c r="U55" s="372"/>
      <c r="V55" s="373">
        <v>12.898908959750507</v>
      </c>
      <c r="W55" s="372"/>
      <c r="X55" s="373">
        <v>10.754814404671949</v>
      </c>
      <c r="Y55" s="372"/>
      <c r="Z55" s="373">
        <v>10.93300242111706</v>
      </c>
      <c r="AA55" s="372"/>
      <c r="AB55" s="373">
        <v>14.406131244775331</v>
      </c>
      <c r="AC55" s="372"/>
      <c r="AD55" s="373">
        <v>17.806868460799954</v>
      </c>
      <c r="AE55" s="372"/>
      <c r="AF55" s="373">
        <v>11.642459607896251</v>
      </c>
      <c r="AG55" s="372"/>
      <c r="AH55" s="373">
        <v>15.58122738830996</v>
      </c>
      <c r="AI55" s="372"/>
      <c r="AJ55" s="373">
        <v>10.524605881286128</v>
      </c>
      <c r="AK55" s="372"/>
      <c r="AL55" s="373">
        <v>5.8090286953002925</v>
      </c>
      <c r="AM55" s="372"/>
      <c r="AN55" s="373">
        <v>6.4604476262414732</v>
      </c>
      <c r="AO55" s="372"/>
      <c r="AP55" s="373">
        <v>1.049076774174589</v>
      </c>
      <c r="AQ55" s="372"/>
      <c r="AR55" s="373">
        <v>1.0546729805139414</v>
      </c>
      <c r="AS55" s="372"/>
      <c r="AT55" s="373">
        <v>1.3131123513329059</v>
      </c>
      <c r="AU55" s="372"/>
      <c r="AV55" s="373">
        <v>1.0232028139336544</v>
      </c>
      <c r="AW55" s="372"/>
      <c r="AX55" s="373">
        <v>1.3390844549637904</v>
      </c>
      <c r="AY55" s="372"/>
      <c r="AZ55" s="373">
        <v>1.123428798192222</v>
      </c>
      <c r="BA55" s="372"/>
      <c r="BB55" s="373">
        <v>1.1901474648844121</v>
      </c>
      <c r="BC55" s="372"/>
      <c r="BD55" s="373">
        <v>1.0589311373971813</v>
      </c>
      <c r="BE55" s="372"/>
      <c r="BF55" s="373">
        <v>1.0690782302370181</v>
      </c>
      <c r="BG55" s="372"/>
      <c r="BH55" s="373">
        <v>1.7361247643835578</v>
      </c>
      <c r="BI55" s="372"/>
      <c r="BJ55" s="373">
        <v>1.7093433031956571</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165.08289338147353</v>
      </c>
      <c r="G56" s="372"/>
      <c r="H56" s="376">
        <v>175.16505894409934</v>
      </c>
      <c r="I56" s="372"/>
      <c r="J56" s="376">
        <v>163.65190014473146</v>
      </c>
      <c r="K56" s="372"/>
      <c r="L56" s="376">
        <v>183.72156041166397</v>
      </c>
      <c r="M56" s="372"/>
      <c r="N56" s="376">
        <v>171.99170977443742</v>
      </c>
      <c r="O56" s="372"/>
      <c r="P56" s="376">
        <v>124.42172467407691</v>
      </c>
      <c r="Q56" s="372"/>
      <c r="R56" s="376">
        <v>147.27392995358159</v>
      </c>
      <c r="S56" s="372"/>
      <c r="T56" s="376">
        <v>141.80543162787839</v>
      </c>
      <c r="U56" s="372"/>
      <c r="V56" s="376">
        <v>146.79144571203494</v>
      </c>
      <c r="W56" s="372"/>
      <c r="X56" s="376">
        <v>131.00110434502062</v>
      </c>
      <c r="Y56" s="372"/>
      <c r="Z56" s="376">
        <v>158.08224033861663</v>
      </c>
      <c r="AA56" s="372"/>
      <c r="AB56" s="376">
        <v>120.03929428962719</v>
      </c>
      <c r="AC56" s="372"/>
      <c r="AD56" s="376">
        <v>99.100570890459437</v>
      </c>
      <c r="AE56" s="372"/>
      <c r="AF56" s="376">
        <v>81.405609426613168</v>
      </c>
      <c r="AG56" s="372"/>
      <c r="AH56" s="376">
        <v>80.758616683395061</v>
      </c>
      <c r="AI56" s="372"/>
      <c r="AJ56" s="376">
        <v>62.745999605234495</v>
      </c>
      <c r="AK56" s="372"/>
      <c r="AL56" s="376">
        <v>41.508740199366095</v>
      </c>
      <c r="AM56" s="372"/>
      <c r="AN56" s="376">
        <v>40.464446973641003</v>
      </c>
      <c r="AO56" s="372"/>
      <c r="AP56" s="376">
        <v>0.68123206252930735</v>
      </c>
      <c r="AQ56" s="372"/>
      <c r="AR56" s="376">
        <v>0.76099233590944404</v>
      </c>
      <c r="AS56" s="372"/>
      <c r="AT56" s="376">
        <v>0.97664699996650162</v>
      </c>
      <c r="AU56" s="372"/>
      <c r="AV56" s="376">
        <v>0.74593532710607524</v>
      </c>
      <c r="AW56" s="372"/>
      <c r="AX56" s="376">
        <v>0.97595428325531652</v>
      </c>
      <c r="AY56" s="372"/>
      <c r="AZ56" s="376">
        <v>0.77910631021377585</v>
      </c>
      <c r="BA56" s="372"/>
      <c r="BB56" s="376">
        <v>0.81844676648712178</v>
      </c>
      <c r="BC56" s="372"/>
      <c r="BD56" s="376">
        <v>0.75837255536167569</v>
      </c>
      <c r="BE56" s="372"/>
      <c r="BF56" s="376">
        <v>0.73425523433325135</v>
      </c>
      <c r="BG56" s="372"/>
      <c r="BH56" s="376">
        <v>1.13124203911413</v>
      </c>
      <c r="BI56" s="372"/>
      <c r="BJ56" s="376">
        <v>1.0512038060780016</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66.065334730456755</v>
      </c>
      <c r="G57" s="372"/>
      <c r="H57" s="376">
        <v>86.876845222333245</v>
      </c>
      <c r="I57" s="372"/>
      <c r="J57" s="376">
        <v>75.204688610766311</v>
      </c>
      <c r="K57" s="372"/>
      <c r="L57" s="376">
        <v>56.587772358243612</v>
      </c>
      <c r="M57" s="372"/>
      <c r="N57" s="376">
        <v>66.160896487870232</v>
      </c>
      <c r="O57" s="372"/>
      <c r="P57" s="376">
        <v>53.031650715581279</v>
      </c>
      <c r="Q57" s="372"/>
      <c r="R57" s="376">
        <v>66.731878447817309</v>
      </c>
      <c r="S57" s="372"/>
      <c r="T57" s="376">
        <v>46.590341058634003</v>
      </c>
      <c r="U57" s="372"/>
      <c r="V57" s="376">
        <v>50.01440621520581</v>
      </c>
      <c r="W57" s="372"/>
      <c r="X57" s="376">
        <v>50.252831355329683</v>
      </c>
      <c r="Y57" s="372"/>
      <c r="Z57" s="376">
        <v>55.314944103182377</v>
      </c>
      <c r="AA57" s="372"/>
      <c r="AB57" s="376">
        <v>56.424811299930901</v>
      </c>
      <c r="AC57" s="372"/>
      <c r="AD57" s="376">
        <v>63.253011190738839</v>
      </c>
      <c r="AE57" s="372"/>
      <c r="AF57" s="376">
        <v>58.853552840105493</v>
      </c>
      <c r="AG57" s="372"/>
      <c r="AH57" s="376">
        <v>75.57507075232067</v>
      </c>
      <c r="AI57" s="372"/>
      <c r="AJ57" s="376">
        <v>61.515921929185261</v>
      </c>
      <c r="AK57" s="372"/>
      <c r="AL57" s="376">
        <v>50.435930892507237</v>
      </c>
      <c r="AM57" s="372"/>
      <c r="AN57" s="376">
        <v>54.836956686582262</v>
      </c>
      <c r="AO57" s="372"/>
      <c r="AP57" s="376">
        <v>5.7039923124867258</v>
      </c>
      <c r="AQ57" s="372"/>
      <c r="AR57" s="376">
        <v>6.08704141894522</v>
      </c>
      <c r="AS57" s="372"/>
      <c r="AT57" s="376">
        <v>7.8481549159821036</v>
      </c>
      <c r="AU57" s="372"/>
      <c r="AV57" s="376">
        <v>6.1638204714998732</v>
      </c>
      <c r="AW57" s="372"/>
      <c r="AX57" s="376">
        <v>8.4914444461773151</v>
      </c>
      <c r="AY57" s="372"/>
      <c r="AZ57" s="376">
        <v>7.2553144118281363</v>
      </c>
      <c r="BA57" s="372"/>
      <c r="BB57" s="376">
        <v>8.0782132946454013</v>
      </c>
      <c r="BC57" s="372"/>
      <c r="BD57" s="376">
        <v>7.2484715900148062</v>
      </c>
      <c r="BE57" s="372"/>
      <c r="BF57" s="376">
        <v>7.6548749205275746</v>
      </c>
      <c r="BG57" s="372"/>
      <c r="BH57" s="376">
        <v>13.119820480243551</v>
      </c>
      <c r="BI57" s="372"/>
      <c r="BJ57" s="376">
        <v>12.631126663492433</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797.73681526519783</v>
      </c>
      <c r="G58" s="372"/>
      <c r="H58" s="370">
        <v>421.29516908919146</v>
      </c>
      <c r="I58" s="372"/>
      <c r="J58" s="370">
        <v>386.96748464311372</v>
      </c>
      <c r="K58" s="372"/>
      <c r="L58" s="370">
        <v>342.2417598640186</v>
      </c>
      <c r="M58" s="372"/>
      <c r="N58" s="370">
        <v>332.39285573119042</v>
      </c>
      <c r="O58" s="372"/>
      <c r="P58" s="370">
        <v>193.53381747587764</v>
      </c>
      <c r="Q58" s="372"/>
      <c r="R58" s="370">
        <v>204.94371792963744</v>
      </c>
      <c r="S58" s="372"/>
      <c r="T58" s="370">
        <v>273.51156238370282</v>
      </c>
      <c r="U58" s="372"/>
      <c r="V58" s="370">
        <v>258.60600917399648</v>
      </c>
      <c r="W58" s="372"/>
      <c r="X58" s="370">
        <v>230.41869615163807</v>
      </c>
      <c r="Y58" s="372"/>
      <c r="Z58" s="370">
        <v>286.40158022153912</v>
      </c>
      <c r="AA58" s="372"/>
      <c r="AB58" s="370">
        <v>227.30053992017159</v>
      </c>
      <c r="AC58" s="372"/>
      <c r="AD58" s="370">
        <v>187.92894630275154</v>
      </c>
      <c r="AE58" s="372"/>
      <c r="AF58" s="370">
        <v>154.98451448717947</v>
      </c>
      <c r="AG58" s="372"/>
      <c r="AH58" s="370">
        <v>163.55482702901253</v>
      </c>
      <c r="AI58" s="372"/>
      <c r="AJ58" s="370">
        <v>135.08379894860863</v>
      </c>
      <c r="AK58" s="372"/>
      <c r="AL58" s="370">
        <v>97.439101017486379</v>
      </c>
      <c r="AM58" s="372"/>
      <c r="AN58" s="370">
        <v>88.932123819524236</v>
      </c>
      <c r="AO58" s="372"/>
      <c r="AP58" s="370">
        <v>1.9227537249735929</v>
      </c>
      <c r="AQ58" s="372"/>
      <c r="AR58" s="370">
        <v>2.1652544022390794</v>
      </c>
      <c r="AS58" s="372"/>
      <c r="AT58" s="370">
        <v>2.7548092162994284</v>
      </c>
      <c r="AU58" s="372"/>
      <c r="AV58" s="370">
        <v>2.5914425727561889</v>
      </c>
      <c r="AW58" s="372"/>
      <c r="AX58" s="370">
        <v>4.4823744032178414</v>
      </c>
      <c r="AY58" s="372"/>
      <c r="AZ58" s="370">
        <v>4.3939762289933313</v>
      </c>
      <c r="BA58" s="372"/>
      <c r="BB58" s="370">
        <v>7.5043498439736371</v>
      </c>
      <c r="BC58" s="372"/>
      <c r="BD58" s="370">
        <v>6.0837211149472079</v>
      </c>
      <c r="BE58" s="372"/>
      <c r="BF58" s="370">
        <v>5.991691210485774</v>
      </c>
      <c r="BG58" s="372"/>
      <c r="BH58" s="370">
        <v>10.524953412514206</v>
      </c>
      <c r="BI58" s="372"/>
      <c r="BJ58" s="370">
        <v>9.6861941315634787</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583.28883056992265</v>
      </c>
      <c r="G59" s="372"/>
      <c r="H59" s="373">
        <v>328.50591367258613</v>
      </c>
      <c r="I59" s="372"/>
      <c r="J59" s="373">
        <v>291.20959458155454</v>
      </c>
      <c r="K59" s="372"/>
      <c r="L59" s="373">
        <v>209.41915164342976</v>
      </c>
      <c r="M59" s="372"/>
      <c r="N59" s="373">
        <v>166.39754277639324</v>
      </c>
      <c r="O59" s="372"/>
      <c r="P59" s="373">
        <v>100.84867898649377</v>
      </c>
      <c r="Q59" s="372"/>
      <c r="R59" s="373">
        <v>116.23767316768301</v>
      </c>
      <c r="S59" s="372"/>
      <c r="T59" s="373">
        <v>174.6605133645233</v>
      </c>
      <c r="U59" s="372"/>
      <c r="V59" s="373">
        <v>172.08246791164956</v>
      </c>
      <c r="W59" s="372"/>
      <c r="X59" s="373">
        <v>150.16289622073515</v>
      </c>
      <c r="Y59" s="372"/>
      <c r="Z59" s="373">
        <v>206.89875150098854</v>
      </c>
      <c r="AA59" s="372"/>
      <c r="AB59" s="373">
        <v>172.828143771165</v>
      </c>
      <c r="AC59" s="372"/>
      <c r="AD59" s="373">
        <v>130.75724630357331</v>
      </c>
      <c r="AE59" s="372"/>
      <c r="AF59" s="373">
        <v>86.343410397018374</v>
      </c>
      <c r="AG59" s="372"/>
      <c r="AH59" s="373">
        <v>117.84438306045972</v>
      </c>
      <c r="AI59" s="372"/>
      <c r="AJ59" s="373">
        <v>102.92200580354624</v>
      </c>
      <c r="AK59" s="372"/>
      <c r="AL59" s="373">
        <v>69.69816059916198</v>
      </c>
      <c r="AM59" s="372"/>
      <c r="AN59" s="373">
        <v>69.912930550428811</v>
      </c>
      <c r="AO59" s="372"/>
      <c r="AP59" s="373">
        <v>0.61192749507955824</v>
      </c>
      <c r="AQ59" s="372"/>
      <c r="AR59" s="373">
        <v>0.77482241459198586</v>
      </c>
      <c r="AS59" s="372"/>
      <c r="AT59" s="373">
        <v>1.0105025198071063</v>
      </c>
      <c r="AU59" s="372"/>
      <c r="AV59" s="373">
        <v>1.2447486159184331</v>
      </c>
      <c r="AW59" s="372"/>
      <c r="AX59" s="373">
        <v>2.6268792464177322</v>
      </c>
      <c r="AY59" s="372"/>
      <c r="AZ59" s="373">
        <v>2.9144595081379641</v>
      </c>
      <c r="BA59" s="372"/>
      <c r="BB59" s="373">
        <v>5.6973624156501526</v>
      </c>
      <c r="BC59" s="372"/>
      <c r="BD59" s="373">
        <v>4.5253267513785547</v>
      </c>
      <c r="BE59" s="372"/>
      <c r="BF59" s="373">
        <v>4.43169058356502</v>
      </c>
      <c r="BG59" s="372"/>
      <c r="BH59" s="373">
        <v>7.8359027447346481</v>
      </c>
      <c r="BI59" s="372"/>
      <c r="BJ59" s="373">
        <v>7.2227154652270418</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179.57559791582247</v>
      </c>
      <c r="G60" s="372"/>
      <c r="H60" s="373">
        <v>73.287635135122812</v>
      </c>
      <c r="I60" s="372"/>
      <c r="J60" s="373">
        <v>83.099625879495207</v>
      </c>
      <c r="K60" s="372"/>
      <c r="L60" s="373">
        <v>121.88747710404317</v>
      </c>
      <c r="M60" s="372"/>
      <c r="N60" s="373">
        <v>149.9405114883414</v>
      </c>
      <c r="O60" s="372"/>
      <c r="P60" s="373">
        <v>86.043480481601733</v>
      </c>
      <c r="Q60" s="372"/>
      <c r="R60" s="373">
        <v>82.967427814344859</v>
      </c>
      <c r="S60" s="372"/>
      <c r="T60" s="373">
        <v>88.445212595136027</v>
      </c>
      <c r="U60" s="372"/>
      <c r="V60" s="373">
        <v>79.305909887821386</v>
      </c>
      <c r="W60" s="372"/>
      <c r="X60" s="373">
        <v>72.084535931033443</v>
      </c>
      <c r="Y60" s="372"/>
      <c r="Z60" s="373">
        <v>63.254822875461315</v>
      </c>
      <c r="AA60" s="372"/>
      <c r="AB60" s="373">
        <v>35.973780845726729</v>
      </c>
      <c r="AC60" s="372"/>
      <c r="AD60" s="373">
        <v>42.76033188850753</v>
      </c>
      <c r="AE60" s="372"/>
      <c r="AF60" s="373">
        <v>43.009216602638993</v>
      </c>
      <c r="AG60" s="372"/>
      <c r="AH60" s="373">
        <v>28.322451503278007</v>
      </c>
      <c r="AI60" s="372"/>
      <c r="AJ60" s="373">
        <v>16.272124124022312</v>
      </c>
      <c r="AK60" s="372"/>
      <c r="AL60" s="373">
        <v>16.389185592838405</v>
      </c>
      <c r="AM60" s="372"/>
      <c r="AN60" s="373">
        <v>6.6270234480898109</v>
      </c>
      <c r="AO60" s="372"/>
      <c r="AP60" s="373">
        <v>5.3922862509779242E-2</v>
      </c>
      <c r="AQ60" s="372"/>
      <c r="AR60" s="373">
        <v>8.5971365529768223E-2</v>
      </c>
      <c r="AS60" s="372"/>
      <c r="AT60" s="373">
        <v>0.11099357476901174</v>
      </c>
      <c r="AU60" s="372"/>
      <c r="AV60" s="373">
        <v>9.1195062787535502E-2</v>
      </c>
      <c r="AW60" s="372"/>
      <c r="AX60" s="373">
        <v>0.14973734640118619</v>
      </c>
      <c r="AY60" s="372"/>
      <c r="AZ60" s="373">
        <v>0.1196663057335499</v>
      </c>
      <c r="BA60" s="372"/>
      <c r="BB60" s="373">
        <v>0.31772434095856195</v>
      </c>
      <c r="BC60" s="372"/>
      <c r="BD60" s="373">
        <v>0.24882634486130717</v>
      </c>
      <c r="BE60" s="372"/>
      <c r="BF60" s="373">
        <v>0.21685233048991417</v>
      </c>
      <c r="BG60" s="372"/>
      <c r="BH60" s="373">
        <v>0.42446327748838875</v>
      </c>
      <c r="BI60" s="372"/>
      <c r="BJ60" s="373">
        <v>0.38961202624981245</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34.872386779452732</v>
      </c>
      <c r="G61" s="372"/>
      <c r="H61" s="373">
        <v>19.501620281482523</v>
      </c>
      <c r="I61" s="372"/>
      <c r="J61" s="373">
        <v>12.658264182064006</v>
      </c>
      <c r="K61" s="372"/>
      <c r="L61" s="373">
        <v>10.935131116545692</v>
      </c>
      <c r="M61" s="372"/>
      <c r="N61" s="373">
        <v>16.0548014664558</v>
      </c>
      <c r="O61" s="372"/>
      <c r="P61" s="373">
        <v>6.6416580077821612</v>
      </c>
      <c r="Q61" s="372"/>
      <c r="R61" s="373">
        <v>5.738616947609553</v>
      </c>
      <c r="S61" s="372"/>
      <c r="T61" s="373">
        <v>10.405836424043519</v>
      </c>
      <c r="U61" s="372"/>
      <c r="V61" s="373">
        <v>7.2176313745255518</v>
      </c>
      <c r="W61" s="372"/>
      <c r="X61" s="373">
        <v>8.1712639998694812</v>
      </c>
      <c r="Y61" s="372"/>
      <c r="Z61" s="373">
        <v>16.248005845089295</v>
      </c>
      <c r="AA61" s="372"/>
      <c r="AB61" s="373">
        <v>18.498615303279841</v>
      </c>
      <c r="AC61" s="372"/>
      <c r="AD61" s="373">
        <v>14.411368110670711</v>
      </c>
      <c r="AE61" s="372"/>
      <c r="AF61" s="373">
        <v>25.631887487522121</v>
      </c>
      <c r="AG61" s="372"/>
      <c r="AH61" s="373">
        <v>17.387992465274817</v>
      </c>
      <c r="AI61" s="372"/>
      <c r="AJ61" s="373">
        <v>15.889669021040081</v>
      </c>
      <c r="AK61" s="372"/>
      <c r="AL61" s="373">
        <v>11.351754825485997</v>
      </c>
      <c r="AM61" s="372"/>
      <c r="AN61" s="373">
        <v>12.392169821005607</v>
      </c>
      <c r="AO61" s="372"/>
      <c r="AP61" s="373">
        <v>1.2569033673842553</v>
      </c>
      <c r="AQ61" s="372"/>
      <c r="AR61" s="373">
        <v>1.3044606221173252</v>
      </c>
      <c r="AS61" s="372"/>
      <c r="AT61" s="373">
        <v>1.6333131217233103</v>
      </c>
      <c r="AU61" s="372"/>
      <c r="AV61" s="373">
        <v>1.2554988940502201</v>
      </c>
      <c r="AW61" s="372"/>
      <c r="AX61" s="373">
        <v>1.7057578103989233</v>
      </c>
      <c r="AY61" s="372"/>
      <c r="AZ61" s="373">
        <v>1.3598504151218174</v>
      </c>
      <c r="BA61" s="372"/>
      <c r="BB61" s="373">
        <v>1.4892630873649231</v>
      </c>
      <c r="BC61" s="372"/>
      <c r="BD61" s="373">
        <v>1.3095680187073468</v>
      </c>
      <c r="BE61" s="372"/>
      <c r="BF61" s="373">
        <v>1.3431482964308401</v>
      </c>
      <c r="BG61" s="372"/>
      <c r="BH61" s="373">
        <v>2.2645873902911684</v>
      </c>
      <c r="BI61" s="372"/>
      <c r="BJ61" s="373">
        <v>2.0738666400866235</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622.87871927346919</v>
      </c>
      <c r="G62" s="372"/>
      <c r="H62" s="370">
        <v>604.57372748408443</v>
      </c>
      <c r="I62" s="372"/>
      <c r="J62" s="370">
        <v>552.826898977469</v>
      </c>
      <c r="K62" s="372"/>
      <c r="L62" s="370">
        <v>655.75258406495561</v>
      </c>
      <c r="M62" s="372"/>
      <c r="N62" s="370">
        <v>506.07478729778046</v>
      </c>
      <c r="O62" s="372"/>
      <c r="P62" s="370">
        <v>530.04135947817997</v>
      </c>
      <c r="Q62" s="372"/>
      <c r="R62" s="370">
        <v>604.62726691249907</v>
      </c>
      <c r="S62" s="372"/>
      <c r="T62" s="370">
        <v>497.19500678026765</v>
      </c>
      <c r="U62" s="372"/>
      <c r="V62" s="370">
        <v>479.54622716667961</v>
      </c>
      <c r="W62" s="372"/>
      <c r="X62" s="370">
        <v>437.90315142924669</v>
      </c>
      <c r="Y62" s="372"/>
      <c r="Z62" s="370">
        <v>426.37144000052768</v>
      </c>
      <c r="AA62" s="372"/>
      <c r="AB62" s="370">
        <v>337.27013152596243</v>
      </c>
      <c r="AC62" s="372"/>
      <c r="AD62" s="370">
        <v>340.08352704868139</v>
      </c>
      <c r="AE62" s="372"/>
      <c r="AF62" s="370">
        <v>311.11679410554052</v>
      </c>
      <c r="AG62" s="372"/>
      <c r="AH62" s="370">
        <v>294.17042009999415</v>
      </c>
      <c r="AI62" s="372"/>
      <c r="AJ62" s="370">
        <v>231.09684795493209</v>
      </c>
      <c r="AK62" s="372"/>
      <c r="AL62" s="370">
        <v>168.1559162668772</v>
      </c>
      <c r="AM62" s="372"/>
      <c r="AN62" s="370">
        <v>161.00078343439057</v>
      </c>
      <c r="AO62" s="372"/>
      <c r="AP62" s="370">
        <v>8.5857255133784509</v>
      </c>
      <c r="AQ62" s="372"/>
      <c r="AR62" s="370">
        <v>8.7091088981948559</v>
      </c>
      <c r="AS62" s="372"/>
      <c r="AT62" s="370">
        <v>11.682617644440176</v>
      </c>
      <c r="AU62" s="372"/>
      <c r="AV62" s="370">
        <v>9.4597467808219786</v>
      </c>
      <c r="AW62" s="372"/>
      <c r="AX62" s="370">
        <v>11.612323957432505</v>
      </c>
      <c r="AY62" s="372"/>
      <c r="AZ62" s="370">
        <v>10.010009823232474</v>
      </c>
      <c r="BA62" s="372"/>
      <c r="BB62" s="370">
        <v>11.441869429336844</v>
      </c>
      <c r="BC62" s="372"/>
      <c r="BD62" s="370">
        <v>10.476643367489087</v>
      </c>
      <c r="BE62" s="372"/>
      <c r="BF62" s="370">
        <v>11.082714955310847</v>
      </c>
      <c r="BG62" s="372"/>
      <c r="BH62" s="370">
        <v>17.892421338062302</v>
      </c>
      <c r="BI62" s="372"/>
      <c r="BJ62" s="370">
        <v>17.374690527476073</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194.21608288302545</v>
      </c>
      <c r="G64" s="372"/>
      <c r="H64" s="370">
        <v>220.61613446439051</v>
      </c>
      <c r="I64" s="372"/>
      <c r="J64" s="370">
        <v>224.39860427297805</v>
      </c>
      <c r="K64" s="372"/>
      <c r="L64" s="370">
        <v>246.04456394130597</v>
      </c>
      <c r="M64" s="372"/>
      <c r="N64" s="370">
        <v>300.60523697079685</v>
      </c>
      <c r="O64" s="372"/>
      <c r="P64" s="370">
        <v>208.16062192198586</v>
      </c>
      <c r="Q64" s="372"/>
      <c r="R64" s="370">
        <v>206.02830431390711</v>
      </c>
      <c r="S64" s="372"/>
      <c r="T64" s="370">
        <v>207.20536134461753</v>
      </c>
      <c r="U64" s="372"/>
      <c r="V64" s="370">
        <v>193.10721001732301</v>
      </c>
      <c r="W64" s="372"/>
      <c r="X64" s="370">
        <v>170.83823261377225</v>
      </c>
      <c r="Y64" s="372"/>
      <c r="Z64" s="370">
        <v>204.378589534056</v>
      </c>
      <c r="AA64" s="372"/>
      <c r="AB64" s="370">
        <v>209.1190049014339</v>
      </c>
      <c r="AC64" s="372"/>
      <c r="AD64" s="370">
        <v>207.42980248700914</v>
      </c>
      <c r="AE64" s="372"/>
      <c r="AF64" s="370">
        <v>195.37577907153957</v>
      </c>
      <c r="AG64" s="372"/>
      <c r="AH64" s="370">
        <v>196.81307944834515</v>
      </c>
      <c r="AI64" s="372"/>
      <c r="AJ64" s="370">
        <v>164.30858778136331</v>
      </c>
      <c r="AK64" s="372"/>
      <c r="AL64" s="370">
        <v>116.32220289237019</v>
      </c>
      <c r="AM64" s="372"/>
      <c r="AN64" s="370">
        <v>112.42109826111786</v>
      </c>
      <c r="AO64" s="372"/>
      <c r="AP64" s="370">
        <v>31.509699013349504</v>
      </c>
      <c r="AQ64" s="372"/>
      <c r="AR64" s="370">
        <v>32.530949081252913</v>
      </c>
      <c r="AS64" s="372"/>
      <c r="AT64" s="370">
        <v>42.369280766465501</v>
      </c>
      <c r="AU64" s="372"/>
      <c r="AV64" s="370">
        <v>33.833467538688694</v>
      </c>
      <c r="AW64" s="372"/>
      <c r="AX64" s="370">
        <v>44.467747027931033</v>
      </c>
      <c r="AY64" s="372"/>
      <c r="AZ64" s="370">
        <v>37.847214518403185</v>
      </c>
      <c r="BA64" s="372"/>
      <c r="BB64" s="370">
        <v>41.241505308322672</v>
      </c>
      <c r="BC64" s="372"/>
      <c r="BD64" s="370">
        <v>35.872405454370082</v>
      </c>
      <c r="BE64" s="372"/>
      <c r="BF64" s="370">
        <v>37.798926809084662</v>
      </c>
      <c r="BG64" s="372"/>
      <c r="BH64" s="370">
        <v>62.482231074459584</v>
      </c>
      <c r="BI64" s="372"/>
      <c r="BJ64" s="370">
        <v>60.175467052604255</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53.054787232535666</v>
      </c>
      <c r="G66" s="372"/>
      <c r="H66" s="373">
        <v>62.525415421845089</v>
      </c>
      <c r="I66" s="372"/>
      <c r="J66" s="373">
        <v>72.587089729001036</v>
      </c>
      <c r="K66" s="372"/>
      <c r="L66" s="373">
        <v>83.077706228629054</v>
      </c>
      <c r="M66" s="372"/>
      <c r="N66" s="373">
        <v>76.71082999718422</v>
      </c>
      <c r="O66" s="372"/>
      <c r="P66" s="373">
        <v>59.928351642712634</v>
      </c>
      <c r="Q66" s="372"/>
      <c r="R66" s="373">
        <v>61.866172627227684</v>
      </c>
      <c r="S66" s="372"/>
      <c r="T66" s="373">
        <v>62.370988584262804</v>
      </c>
      <c r="U66" s="372"/>
      <c r="V66" s="373">
        <v>65.130819139892267</v>
      </c>
      <c r="W66" s="372"/>
      <c r="X66" s="373">
        <v>58.493635640804705</v>
      </c>
      <c r="Y66" s="372"/>
      <c r="Z66" s="373">
        <v>72.774499871696548</v>
      </c>
      <c r="AA66" s="372"/>
      <c r="AB66" s="373">
        <v>72.777743467179832</v>
      </c>
      <c r="AC66" s="372"/>
      <c r="AD66" s="373">
        <v>80.092468233243835</v>
      </c>
      <c r="AE66" s="372"/>
      <c r="AF66" s="373">
        <v>73.655042637892564</v>
      </c>
      <c r="AG66" s="372"/>
      <c r="AH66" s="373">
        <v>100.3094871823445</v>
      </c>
      <c r="AI66" s="372"/>
      <c r="AJ66" s="373">
        <v>79.135526888901992</v>
      </c>
      <c r="AK66" s="372"/>
      <c r="AL66" s="373">
        <v>58.028619551081825</v>
      </c>
      <c r="AM66" s="372"/>
      <c r="AN66" s="373">
        <v>52.550643674033964</v>
      </c>
      <c r="AO66" s="372"/>
      <c r="AP66" s="373">
        <v>14.241702075308796</v>
      </c>
      <c r="AQ66" s="372"/>
      <c r="AR66" s="373">
        <v>15.200956521949399</v>
      </c>
      <c r="AS66" s="372"/>
      <c r="AT66" s="373">
        <v>19.984240743180088</v>
      </c>
      <c r="AU66" s="372"/>
      <c r="AV66" s="373">
        <v>16.389091788383748</v>
      </c>
      <c r="AW66" s="372"/>
      <c r="AX66" s="373">
        <v>21.597485749533352</v>
      </c>
      <c r="AY66" s="372"/>
      <c r="AZ66" s="373">
        <v>18.7051174076779</v>
      </c>
      <c r="BA66" s="372"/>
      <c r="BB66" s="373">
        <v>20.577760812249096</v>
      </c>
      <c r="BC66" s="372"/>
      <c r="BD66" s="373">
        <v>17.730395397828129</v>
      </c>
      <c r="BE66" s="372"/>
      <c r="BF66" s="373">
        <v>18.933024951982116</v>
      </c>
      <c r="BG66" s="372"/>
      <c r="BH66" s="373">
        <v>31.563599607174933</v>
      </c>
      <c r="BI66" s="372"/>
      <c r="BJ66" s="373">
        <v>29.910697658285716</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36.237730827489166</v>
      </c>
      <c r="G67" s="372"/>
      <c r="H67" s="373">
        <v>61.900309709616366</v>
      </c>
      <c r="I67" s="372"/>
      <c r="J67" s="373">
        <v>72.293257142048901</v>
      </c>
      <c r="K67" s="372"/>
      <c r="L67" s="373">
        <v>80.276367277617666</v>
      </c>
      <c r="M67" s="372"/>
      <c r="N67" s="373">
        <v>119.26631366548359</v>
      </c>
      <c r="O67" s="372"/>
      <c r="P67" s="373">
        <v>73.353550036914186</v>
      </c>
      <c r="Q67" s="372"/>
      <c r="R67" s="373">
        <v>72.048693666624871</v>
      </c>
      <c r="S67" s="372"/>
      <c r="T67" s="373">
        <v>77.141532420292421</v>
      </c>
      <c r="U67" s="372"/>
      <c r="V67" s="373">
        <v>70.042452430300813</v>
      </c>
      <c r="W67" s="372"/>
      <c r="X67" s="373">
        <v>56.324572789609782</v>
      </c>
      <c r="Y67" s="372"/>
      <c r="Z67" s="373">
        <v>67.0041922519585</v>
      </c>
      <c r="AA67" s="372"/>
      <c r="AB67" s="373">
        <v>72.346308159482561</v>
      </c>
      <c r="AC67" s="372"/>
      <c r="AD67" s="373">
        <v>70.199855181911744</v>
      </c>
      <c r="AE67" s="372"/>
      <c r="AF67" s="373">
        <v>66.66687847186472</v>
      </c>
      <c r="AG67" s="372"/>
      <c r="AH67" s="373">
        <v>47.555265227762597</v>
      </c>
      <c r="AI67" s="372"/>
      <c r="AJ67" s="373">
        <v>44.357639288522975</v>
      </c>
      <c r="AK67" s="372"/>
      <c r="AL67" s="373">
        <v>30.450305053750931</v>
      </c>
      <c r="AM67" s="372"/>
      <c r="AN67" s="373">
        <v>28.289093173644645</v>
      </c>
      <c r="AO67" s="372"/>
      <c r="AP67" s="373">
        <v>8.496431162646136</v>
      </c>
      <c r="AQ67" s="372"/>
      <c r="AR67" s="373">
        <v>8.5161149215619609</v>
      </c>
      <c r="AS67" s="372"/>
      <c r="AT67" s="373">
        <v>11.018159063022136</v>
      </c>
      <c r="AU67" s="372"/>
      <c r="AV67" s="373">
        <v>8.4909479209723884</v>
      </c>
      <c r="AW67" s="372"/>
      <c r="AX67" s="373">
        <v>11.180298263126884</v>
      </c>
      <c r="AY67" s="372"/>
      <c r="AZ67" s="373">
        <v>9.1864747796281065</v>
      </c>
      <c r="BA67" s="372"/>
      <c r="BB67" s="373">
        <v>9.9637146845024382</v>
      </c>
      <c r="BC67" s="372"/>
      <c r="BD67" s="373">
        <v>8.7738932298768777</v>
      </c>
      <c r="BE67" s="372"/>
      <c r="BF67" s="373">
        <v>8.8827133117695762</v>
      </c>
      <c r="BG67" s="372"/>
      <c r="BH67" s="373">
        <v>14.608391648282719</v>
      </c>
      <c r="BI67" s="372"/>
      <c r="BJ67" s="373">
        <v>14.359989156497882</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69.051909412591556</v>
      </c>
      <c r="G68" s="372"/>
      <c r="H68" s="376">
        <v>56.259514100586586</v>
      </c>
      <c r="I68" s="372"/>
      <c r="J68" s="376">
        <v>41.099273773941228</v>
      </c>
      <c r="K68" s="372"/>
      <c r="L68" s="376">
        <v>36.712200280063392</v>
      </c>
      <c r="M68" s="372"/>
      <c r="N68" s="376">
        <v>27.591000593448332</v>
      </c>
      <c r="O68" s="372"/>
      <c r="P68" s="376">
        <v>25.306723651523061</v>
      </c>
      <c r="Q68" s="372"/>
      <c r="R68" s="376">
        <v>25.640235420736428</v>
      </c>
      <c r="S68" s="372"/>
      <c r="T68" s="376">
        <v>21.329181787218264</v>
      </c>
      <c r="U68" s="372"/>
      <c r="V68" s="376">
        <v>16.169203318540958</v>
      </c>
      <c r="W68" s="372"/>
      <c r="X68" s="376">
        <v>21.770713515815725</v>
      </c>
      <c r="Y68" s="372"/>
      <c r="Z68" s="376">
        <v>21.883387422339982</v>
      </c>
      <c r="AA68" s="372"/>
      <c r="AB68" s="376">
        <v>16.572701361968686</v>
      </c>
      <c r="AC68" s="372"/>
      <c r="AD68" s="376">
        <v>12.670322291577781</v>
      </c>
      <c r="AE68" s="372"/>
      <c r="AF68" s="376">
        <v>10.087323251843218</v>
      </c>
      <c r="AG68" s="372"/>
      <c r="AH68" s="376">
        <v>10.094137000955119</v>
      </c>
      <c r="AI68" s="372"/>
      <c r="AJ68" s="376">
        <v>8.2609635565440644</v>
      </c>
      <c r="AK68" s="372"/>
      <c r="AL68" s="376">
        <v>6.0190166260661506</v>
      </c>
      <c r="AM68" s="372"/>
      <c r="AN68" s="376">
        <v>5.4300768652217704</v>
      </c>
      <c r="AO68" s="372"/>
      <c r="AP68" s="376">
        <v>0.39485655019073462</v>
      </c>
      <c r="AQ68" s="372"/>
      <c r="AR68" s="376">
        <v>0.43312376489660215</v>
      </c>
      <c r="AS68" s="372"/>
      <c r="AT68" s="376">
        <v>0.54666048697382852</v>
      </c>
      <c r="AU68" s="372"/>
      <c r="AV68" s="376">
        <v>0.40741003705756734</v>
      </c>
      <c r="AW68" s="372"/>
      <c r="AX68" s="376">
        <v>0.54043550832487286</v>
      </c>
      <c r="AY68" s="372"/>
      <c r="AZ68" s="376">
        <v>0.42581287914302013</v>
      </c>
      <c r="BA68" s="372"/>
      <c r="BB68" s="376">
        <v>0.55788788817832957</v>
      </c>
      <c r="BC68" s="372"/>
      <c r="BD68" s="376">
        <v>0.51194900693641088</v>
      </c>
      <c r="BE68" s="372"/>
      <c r="BF68" s="376">
        <v>0.52715564645295221</v>
      </c>
      <c r="BG68" s="372"/>
      <c r="BH68" s="376">
        <v>0.88345334959098776</v>
      </c>
      <c r="BI68" s="372"/>
      <c r="BJ68" s="376">
        <v>1.0316337419193609</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21.030659164907121</v>
      </c>
      <c r="G70" s="372"/>
      <c r="H70" s="373">
        <v>16.290683693095684</v>
      </c>
      <c r="I70" s="372"/>
      <c r="J70" s="373">
        <v>15.049597981457705</v>
      </c>
      <c r="K70" s="372"/>
      <c r="L70" s="373">
        <v>18.245353236109459</v>
      </c>
      <c r="M70" s="372"/>
      <c r="N70" s="373">
        <v>34.662030825642084</v>
      </c>
      <c r="O70" s="372"/>
      <c r="P70" s="373">
        <v>22.796933166133346</v>
      </c>
      <c r="Q70" s="372"/>
      <c r="R70" s="373">
        <v>18.818534909371493</v>
      </c>
      <c r="S70" s="372"/>
      <c r="T70" s="373">
        <v>18.532804401737518</v>
      </c>
      <c r="U70" s="372"/>
      <c r="V70" s="373">
        <v>18.377092179527608</v>
      </c>
      <c r="W70" s="372"/>
      <c r="X70" s="373">
        <v>12.534995041772971</v>
      </c>
      <c r="Y70" s="372"/>
      <c r="Z70" s="373">
        <v>16.80054825090404</v>
      </c>
      <c r="AA70" s="372"/>
      <c r="AB70" s="373">
        <v>19.766093059120649</v>
      </c>
      <c r="AC70" s="372"/>
      <c r="AD70" s="373">
        <v>19.166987388906666</v>
      </c>
      <c r="AE70" s="372"/>
      <c r="AF70" s="373">
        <v>20.603835387583139</v>
      </c>
      <c r="AG70" s="372"/>
      <c r="AH70" s="373">
        <v>18.01387413007031</v>
      </c>
      <c r="AI70" s="372"/>
      <c r="AJ70" s="373">
        <v>16.515885184955017</v>
      </c>
      <c r="AK70" s="372"/>
      <c r="AL70" s="373">
        <v>11.831562930231589</v>
      </c>
      <c r="AM70" s="372"/>
      <c r="AN70" s="373">
        <v>15.050931623590833</v>
      </c>
      <c r="AO70" s="372"/>
      <c r="AP70" s="373">
        <v>4.6322603888780316</v>
      </c>
      <c r="AQ70" s="372"/>
      <c r="AR70" s="373">
        <v>4.6146712674525112</v>
      </c>
      <c r="AS70" s="372"/>
      <c r="AT70" s="373">
        <v>6.0233204717732098</v>
      </c>
      <c r="AU70" s="372"/>
      <c r="AV70" s="373">
        <v>4.7562584192853841</v>
      </c>
      <c r="AW70" s="372"/>
      <c r="AX70" s="373">
        <v>6.223153872381169</v>
      </c>
      <c r="AY70" s="372"/>
      <c r="AZ70" s="373">
        <v>5.3771166200477385</v>
      </c>
      <c r="BA70" s="372"/>
      <c r="BB70" s="373">
        <v>5.6813343692095923</v>
      </c>
      <c r="BC70" s="372"/>
      <c r="BD70" s="373">
        <v>4.9862321414371849</v>
      </c>
      <c r="BE70" s="372"/>
      <c r="BF70" s="373">
        <v>5.3361139002148548</v>
      </c>
      <c r="BG70" s="372"/>
      <c r="BH70" s="373">
        <v>8.7457859200700376</v>
      </c>
      <c r="BI70" s="372"/>
      <c r="BJ70" s="373">
        <v>8.7250289069373483</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14.840996245501948</v>
      </c>
      <c r="G71" s="372"/>
      <c r="H71" s="373">
        <v>23.640211539246778</v>
      </c>
      <c r="I71" s="372"/>
      <c r="J71" s="373">
        <v>23.369385646529164</v>
      </c>
      <c r="K71" s="372"/>
      <c r="L71" s="373">
        <v>27.732936918886377</v>
      </c>
      <c r="M71" s="372"/>
      <c r="N71" s="373">
        <v>42.375061889038626</v>
      </c>
      <c r="O71" s="372"/>
      <c r="P71" s="373">
        <v>26.775063424702616</v>
      </c>
      <c r="Q71" s="372"/>
      <c r="R71" s="373">
        <v>27.654667689946653</v>
      </c>
      <c r="S71" s="372"/>
      <c r="T71" s="373">
        <v>27.830854151106511</v>
      </c>
      <c r="U71" s="372"/>
      <c r="V71" s="373">
        <v>23.387642949061359</v>
      </c>
      <c r="W71" s="372"/>
      <c r="X71" s="373">
        <v>21.714315625769053</v>
      </c>
      <c r="Y71" s="372"/>
      <c r="Z71" s="373">
        <v>25.915961737156938</v>
      </c>
      <c r="AA71" s="372"/>
      <c r="AB71" s="373">
        <v>27.656158853682186</v>
      </c>
      <c r="AC71" s="372"/>
      <c r="AD71" s="373">
        <v>25.300169391369121</v>
      </c>
      <c r="AE71" s="372"/>
      <c r="AF71" s="373">
        <v>24.362699322355908</v>
      </c>
      <c r="AG71" s="372"/>
      <c r="AH71" s="373">
        <v>20.84031590721262</v>
      </c>
      <c r="AI71" s="372"/>
      <c r="AJ71" s="373">
        <v>16.038572862439274</v>
      </c>
      <c r="AK71" s="372"/>
      <c r="AL71" s="373">
        <v>9.9926987312396953</v>
      </c>
      <c r="AM71" s="372"/>
      <c r="AN71" s="373">
        <v>11.100352924626664</v>
      </c>
      <c r="AO71" s="372"/>
      <c r="AP71" s="373">
        <v>3.7444488363258031</v>
      </c>
      <c r="AQ71" s="372"/>
      <c r="AR71" s="373">
        <v>3.7660826053924383</v>
      </c>
      <c r="AS71" s="372"/>
      <c r="AT71" s="373">
        <v>4.7969000015162413</v>
      </c>
      <c r="AU71" s="372"/>
      <c r="AV71" s="373">
        <v>3.7897593729896095</v>
      </c>
      <c r="AW71" s="372"/>
      <c r="AX71" s="373">
        <v>4.9263736345647526</v>
      </c>
      <c r="AY71" s="372"/>
      <c r="AZ71" s="373">
        <v>4.1526928319064185</v>
      </c>
      <c r="BA71" s="372"/>
      <c r="BB71" s="373">
        <v>4.4608075541832131</v>
      </c>
      <c r="BC71" s="372"/>
      <c r="BD71" s="373">
        <v>3.8699356782914722</v>
      </c>
      <c r="BE71" s="372"/>
      <c r="BF71" s="373">
        <v>4.119918998665165</v>
      </c>
      <c r="BG71" s="372"/>
      <c r="BH71" s="373">
        <v>6.6810005493409026</v>
      </c>
      <c r="BI71" s="372"/>
      <c r="BJ71" s="373">
        <v>6.1481175889639417</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111.35481290892162</v>
      </c>
      <c r="G72" s="372"/>
      <c r="H72" s="370">
        <v>94.228033498978732</v>
      </c>
      <c r="I72" s="372"/>
      <c r="J72" s="370">
        <v>122.45267305932956</v>
      </c>
      <c r="K72" s="372"/>
      <c r="L72" s="370">
        <v>150.36111945303185</v>
      </c>
      <c r="M72" s="372"/>
      <c r="N72" s="370">
        <v>98.414236301219205</v>
      </c>
      <c r="O72" s="372"/>
      <c r="P72" s="370">
        <v>129.04653490313359</v>
      </c>
      <c r="Q72" s="372"/>
      <c r="R72" s="370">
        <v>127.21232545337317</v>
      </c>
      <c r="S72" s="372"/>
      <c r="T72" s="370">
        <v>116.73137662921368</v>
      </c>
      <c r="U72" s="372"/>
      <c r="V72" s="370">
        <v>109.43566175652093</v>
      </c>
      <c r="W72" s="372"/>
      <c r="X72" s="370">
        <v>95.574422776268221</v>
      </c>
      <c r="Y72" s="372"/>
      <c r="Z72" s="370">
        <v>112.36742396831187</v>
      </c>
      <c r="AA72" s="372"/>
      <c r="AB72" s="370">
        <v>112.25084347517638</v>
      </c>
      <c r="AC72" s="372"/>
      <c r="AD72" s="370">
        <v>101.76387227795685</v>
      </c>
      <c r="AE72" s="372"/>
      <c r="AF72" s="370">
        <v>102.76162055847075</v>
      </c>
      <c r="AG72" s="372"/>
      <c r="AH72" s="370">
        <v>107.35956855465842</v>
      </c>
      <c r="AI72" s="372"/>
      <c r="AJ72" s="370">
        <v>85.939978208571944</v>
      </c>
      <c r="AK72" s="372"/>
      <c r="AL72" s="370">
        <v>58.131110695316998</v>
      </c>
      <c r="AM72" s="372"/>
      <c r="AN72" s="370">
        <v>61.204476830103168</v>
      </c>
      <c r="AO72" s="372"/>
      <c r="AP72" s="370">
        <v>21.635795717128605</v>
      </c>
      <c r="AQ72" s="372"/>
      <c r="AR72" s="370">
        <v>22.199781870051961</v>
      </c>
      <c r="AS72" s="372"/>
      <c r="AT72" s="370">
        <v>29.740417488644997</v>
      </c>
      <c r="AU72" s="372"/>
      <c r="AV72" s="370">
        <v>25.190682509201466</v>
      </c>
      <c r="AW72" s="372"/>
      <c r="AX72" s="370">
        <v>32.287498188019399</v>
      </c>
      <c r="AY72" s="372"/>
      <c r="AZ72" s="370">
        <v>31.531181268656603</v>
      </c>
      <c r="BA72" s="372"/>
      <c r="BB72" s="370">
        <v>41.360007294779834</v>
      </c>
      <c r="BC72" s="372"/>
      <c r="BD72" s="370">
        <v>35.708326037258985</v>
      </c>
      <c r="BE72" s="372"/>
      <c r="BF72" s="370">
        <v>37.893800973696592</v>
      </c>
      <c r="BG72" s="372"/>
      <c r="BH72" s="407">
        <v>66.882615358233693</v>
      </c>
      <c r="BI72" s="372" t="s">
        <v>753</v>
      </c>
      <c r="BJ72" s="370">
        <v>69.336043918306757</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27.553907101379675</v>
      </c>
      <c r="G73" s="372"/>
      <c r="H73" s="373">
        <v>13.535138937388881</v>
      </c>
      <c r="I73" s="372"/>
      <c r="J73" s="373">
        <v>19.416959258290913</v>
      </c>
      <c r="K73" s="372"/>
      <c r="L73" s="373">
        <v>17.963027900330715</v>
      </c>
      <c r="M73" s="372"/>
      <c r="N73" s="373">
        <v>16.383549821561754</v>
      </c>
      <c r="O73" s="372"/>
      <c r="P73" s="373">
        <v>15.462391266411103</v>
      </c>
      <c r="Q73" s="372"/>
      <c r="R73" s="373">
        <v>22.616578174155425</v>
      </c>
      <c r="S73" s="372"/>
      <c r="T73" s="373">
        <v>17.008692084941991</v>
      </c>
      <c r="U73" s="372"/>
      <c r="V73" s="373">
        <v>20.888724308651039</v>
      </c>
      <c r="W73" s="372"/>
      <c r="X73" s="373">
        <v>15.820701679128042</v>
      </c>
      <c r="Y73" s="372"/>
      <c r="Z73" s="373">
        <v>18.470403860149712</v>
      </c>
      <c r="AA73" s="372"/>
      <c r="AB73" s="373">
        <v>17.701834266381805</v>
      </c>
      <c r="AC73" s="372"/>
      <c r="AD73" s="373">
        <v>14.87531138153437</v>
      </c>
      <c r="AE73" s="372"/>
      <c r="AF73" s="373">
        <v>17.450639352678799</v>
      </c>
      <c r="AG73" s="372"/>
      <c r="AH73" s="373">
        <v>23.368976623225905</v>
      </c>
      <c r="AI73" s="372"/>
      <c r="AJ73" s="373">
        <v>18.16868878443772</v>
      </c>
      <c r="AK73" s="372"/>
      <c r="AL73" s="373">
        <v>9.2909408827721069</v>
      </c>
      <c r="AM73" s="372"/>
      <c r="AN73" s="373">
        <v>10.876900291413317</v>
      </c>
      <c r="AO73" s="372"/>
      <c r="AP73" s="373">
        <v>4.9728478789874142</v>
      </c>
      <c r="AQ73" s="372"/>
      <c r="AR73" s="373">
        <v>5.2771632302390064</v>
      </c>
      <c r="AS73" s="372"/>
      <c r="AT73" s="373">
        <v>7.1644716734216702</v>
      </c>
      <c r="AU73" s="372"/>
      <c r="AV73" s="373">
        <v>6.6976114847238426</v>
      </c>
      <c r="AW73" s="372"/>
      <c r="AX73" s="373">
        <v>9.7895428326721365</v>
      </c>
      <c r="AY73" s="372"/>
      <c r="AZ73" s="373">
        <v>11.858932042792835</v>
      </c>
      <c r="BA73" s="372"/>
      <c r="BB73" s="373">
        <v>20.298777446961772</v>
      </c>
      <c r="BC73" s="372"/>
      <c r="BD73" s="373">
        <v>17.861044587458434</v>
      </c>
      <c r="BE73" s="372"/>
      <c r="BF73" s="373">
        <v>18.641251082718149</v>
      </c>
      <c r="BG73" s="372"/>
      <c r="BH73" s="406">
        <v>36.392869950503957</v>
      </c>
      <c r="BI73" s="372" t="s">
        <v>753</v>
      </c>
      <c r="BJ73" s="373">
        <v>39.694497723590821</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6.0643155156276141</v>
      </c>
      <c r="G74" s="372"/>
      <c r="H74" s="373">
        <v>4.1636266403063749</v>
      </c>
      <c r="I74" s="372"/>
      <c r="J74" s="373">
        <v>3.1751286889576216</v>
      </c>
      <c r="K74" s="372"/>
      <c r="L74" s="373">
        <v>3.7376835504217132</v>
      </c>
      <c r="M74" s="372"/>
      <c r="N74" s="373">
        <v>3.7971375832366694</v>
      </c>
      <c r="O74" s="372"/>
      <c r="P74" s="373">
        <v>4.6492233480152425</v>
      </c>
      <c r="Q74" s="372"/>
      <c r="R74" s="373">
        <v>3.1960140933997154</v>
      </c>
      <c r="S74" s="372"/>
      <c r="T74" s="373">
        <v>3.71131244922972</v>
      </c>
      <c r="U74" s="372"/>
      <c r="V74" s="373">
        <v>3.6835341609555035</v>
      </c>
      <c r="W74" s="372"/>
      <c r="X74" s="373">
        <v>3.4951784515717303</v>
      </c>
      <c r="Y74" s="372"/>
      <c r="Z74" s="373">
        <v>5.4702723680026164</v>
      </c>
      <c r="AA74" s="372"/>
      <c r="AB74" s="373">
        <v>7.5191999043053972</v>
      </c>
      <c r="AC74" s="372"/>
      <c r="AD74" s="373">
        <v>9.8797933504622453</v>
      </c>
      <c r="AE74" s="372"/>
      <c r="AF74" s="373">
        <v>12.58533357009377</v>
      </c>
      <c r="AG74" s="372"/>
      <c r="AH74" s="373">
        <v>8.8673764798878629</v>
      </c>
      <c r="AI74" s="372"/>
      <c r="AJ74" s="373">
        <v>10.120621153020224</v>
      </c>
      <c r="AK74" s="372"/>
      <c r="AL74" s="373">
        <v>8.9995367682674328</v>
      </c>
      <c r="AM74" s="372"/>
      <c r="AN74" s="373">
        <v>8.9840167793454704</v>
      </c>
      <c r="AO74" s="372"/>
      <c r="AP74" s="373">
        <v>0.71475939646485609</v>
      </c>
      <c r="AQ74" s="372"/>
      <c r="AR74" s="373">
        <v>0.74013125361157772</v>
      </c>
      <c r="AS74" s="372"/>
      <c r="AT74" s="373">
        <v>0.95097235972029581</v>
      </c>
      <c r="AU74" s="372"/>
      <c r="AV74" s="373">
        <v>0.78626840319383706</v>
      </c>
      <c r="AW74" s="372"/>
      <c r="AX74" s="373">
        <v>0.94814266332739894</v>
      </c>
      <c r="AY74" s="372"/>
      <c r="AZ74" s="373">
        <v>0.80457334930037783</v>
      </c>
      <c r="BA74" s="372"/>
      <c r="BB74" s="373">
        <v>0.89336282789088761</v>
      </c>
      <c r="BC74" s="372"/>
      <c r="BD74" s="373">
        <v>0.72958907715069654</v>
      </c>
      <c r="BE74" s="372"/>
      <c r="BF74" s="373">
        <v>0.74155057844861694</v>
      </c>
      <c r="BG74" s="372"/>
      <c r="BH74" s="373">
        <v>1.2506368803274108</v>
      </c>
      <c r="BI74" s="372"/>
      <c r="BJ74" s="373">
        <v>1.1494393813842994</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40.593130057411379</v>
      </c>
      <c r="G75" s="372"/>
      <c r="H75" s="373">
        <v>26.890926807743632</v>
      </c>
      <c r="I75" s="372"/>
      <c r="J75" s="373">
        <v>35.865241004836925</v>
      </c>
      <c r="K75" s="372"/>
      <c r="L75" s="373">
        <v>36.444420672617731</v>
      </c>
      <c r="M75" s="372"/>
      <c r="N75" s="373">
        <v>25.268973860791611</v>
      </c>
      <c r="O75" s="372"/>
      <c r="P75" s="373">
        <v>15.989019540385373</v>
      </c>
      <c r="Q75" s="372"/>
      <c r="R75" s="373">
        <v>18.927159957852556</v>
      </c>
      <c r="S75" s="372"/>
      <c r="T75" s="373">
        <v>15.251374146146363</v>
      </c>
      <c r="U75" s="372"/>
      <c r="V75" s="373">
        <v>15.979906104583119</v>
      </c>
      <c r="W75" s="372"/>
      <c r="X75" s="373">
        <v>15.580008907169287</v>
      </c>
      <c r="Y75" s="372"/>
      <c r="Z75" s="373">
        <v>15.672498134093386</v>
      </c>
      <c r="AA75" s="372"/>
      <c r="AB75" s="373">
        <v>10.004877795419919</v>
      </c>
      <c r="AC75" s="372"/>
      <c r="AD75" s="373">
        <v>9.4356228110125446</v>
      </c>
      <c r="AE75" s="372"/>
      <c r="AF75" s="373">
        <v>8.3520850056076839</v>
      </c>
      <c r="AG75" s="372"/>
      <c r="AH75" s="373">
        <v>7.5174302065310892</v>
      </c>
      <c r="AI75" s="372"/>
      <c r="AJ75" s="373">
        <v>5.7674882916613353</v>
      </c>
      <c r="AK75" s="372"/>
      <c r="AL75" s="373">
        <v>5.4553294516182342</v>
      </c>
      <c r="AM75" s="372"/>
      <c r="AN75" s="373">
        <v>4.8972533031430237</v>
      </c>
      <c r="AO75" s="372"/>
      <c r="AP75" s="373">
        <v>1.0868052839023992</v>
      </c>
      <c r="AQ75" s="372"/>
      <c r="AR75" s="373">
        <v>1.1449828783643821</v>
      </c>
      <c r="AS75" s="372"/>
      <c r="AT75" s="373">
        <v>1.6099790282912205</v>
      </c>
      <c r="AU75" s="372"/>
      <c r="AV75" s="373">
        <v>1.4152355970913464</v>
      </c>
      <c r="AW75" s="372"/>
      <c r="AX75" s="373">
        <v>1.5311969687921274</v>
      </c>
      <c r="AY75" s="372"/>
      <c r="AZ75" s="373">
        <v>1.3194886071685303</v>
      </c>
      <c r="BA75" s="372"/>
      <c r="BB75" s="373">
        <v>1.438102656927627</v>
      </c>
      <c r="BC75" s="372"/>
      <c r="BD75" s="373">
        <v>0.92997759439492322</v>
      </c>
      <c r="BE75" s="372"/>
      <c r="BF75" s="373">
        <v>0.92766386261780776</v>
      </c>
      <c r="BG75" s="372"/>
      <c r="BH75" s="373">
        <v>1.310522065883222</v>
      </c>
      <c r="BI75" s="372"/>
      <c r="BJ75" s="373">
        <v>1.2737878427018625</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37.14346023450296</v>
      </c>
      <c r="G76" s="372"/>
      <c r="H76" s="373">
        <v>49.638341113539838</v>
      </c>
      <c r="I76" s="372"/>
      <c r="J76" s="373">
        <v>63.995344107244101</v>
      </c>
      <c r="K76" s="372"/>
      <c r="L76" s="373">
        <v>92.215987329661687</v>
      </c>
      <c r="M76" s="372"/>
      <c r="N76" s="373">
        <v>52.964575035629167</v>
      </c>
      <c r="O76" s="372"/>
      <c r="P76" s="373">
        <v>92.94590074832189</v>
      </c>
      <c r="Q76" s="372"/>
      <c r="R76" s="373">
        <v>82.472573227965469</v>
      </c>
      <c r="S76" s="372"/>
      <c r="T76" s="373">
        <v>80.759997948895617</v>
      </c>
      <c r="U76" s="372"/>
      <c r="V76" s="373">
        <v>68.883497182331269</v>
      </c>
      <c r="W76" s="372"/>
      <c r="X76" s="373">
        <v>60.678533738399167</v>
      </c>
      <c r="Y76" s="372"/>
      <c r="Z76" s="373">
        <v>72.754249606066153</v>
      </c>
      <c r="AA76" s="372"/>
      <c r="AB76" s="373">
        <v>77.024931509069262</v>
      </c>
      <c r="AC76" s="372"/>
      <c r="AD76" s="373">
        <v>67.573144734947689</v>
      </c>
      <c r="AE76" s="372"/>
      <c r="AF76" s="373">
        <v>64.373562630090504</v>
      </c>
      <c r="AG76" s="372"/>
      <c r="AH76" s="373">
        <v>67.605785245013564</v>
      </c>
      <c r="AI76" s="372"/>
      <c r="AJ76" s="373">
        <v>51.88317997945267</v>
      </c>
      <c r="AK76" s="372"/>
      <c r="AL76" s="373">
        <v>34.385303592659227</v>
      </c>
      <c r="AM76" s="372"/>
      <c r="AN76" s="373">
        <v>36.446306456201356</v>
      </c>
      <c r="AO76" s="372"/>
      <c r="AP76" s="373">
        <v>14.861383157773936</v>
      </c>
      <c r="AQ76" s="372"/>
      <c r="AR76" s="373">
        <v>15.037504507836996</v>
      </c>
      <c r="AS76" s="372"/>
      <c r="AT76" s="373">
        <v>20.014994427211811</v>
      </c>
      <c r="AU76" s="372"/>
      <c r="AV76" s="373">
        <v>16.291567024192439</v>
      </c>
      <c r="AW76" s="372"/>
      <c r="AX76" s="373">
        <v>20.018615723227732</v>
      </c>
      <c r="AY76" s="372"/>
      <c r="AZ76" s="373">
        <v>17.548187269394859</v>
      </c>
      <c r="BA76" s="372"/>
      <c r="BB76" s="373">
        <v>18.72976436299955</v>
      </c>
      <c r="BC76" s="372"/>
      <c r="BD76" s="373">
        <v>16.187714778254929</v>
      </c>
      <c r="BE76" s="372"/>
      <c r="BF76" s="373">
        <v>17.583335449912017</v>
      </c>
      <c r="BG76" s="372"/>
      <c r="BH76" s="373">
        <v>27.928586461519107</v>
      </c>
      <c r="BI76" s="372"/>
      <c r="BJ76" s="373">
        <v>27.218318970629781</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388.08148468356285</v>
      </c>
      <c r="G77" s="372"/>
      <c r="H77" s="370">
        <v>282.58300705518712</v>
      </c>
      <c r="I77" s="372"/>
      <c r="J77" s="370">
        <v>393.26259709448834</v>
      </c>
      <c r="K77" s="372"/>
      <c r="L77" s="370">
        <v>440.20230944974037</v>
      </c>
      <c r="M77" s="372"/>
      <c r="N77" s="370">
        <v>471.14569612220276</v>
      </c>
      <c r="O77" s="372"/>
      <c r="P77" s="370">
        <v>428.81501198643667</v>
      </c>
      <c r="Q77" s="372"/>
      <c r="R77" s="370">
        <v>497.21872539014447</v>
      </c>
      <c r="S77" s="372"/>
      <c r="T77" s="370">
        <v>416.14551677706345</v>
      </c>
      <c r="U77" s="372"/>
      <c r="V77" s="370">
        <v>437.00814909418256</v>
      </c>
      <c r="W77" s="372"/>
      <c r="X77" s="370">
        <v>378.14719474375482</v>
      </c>
      <c r="Y77" s="372"/>
      <c r="Z77" s="370">
        <v>448.4464242301529</v>
      </c>
      <c r="AA77" s="372"/>
      <c r="AB77" s="370">
        <v>370.64759160872586</v>
      </c>
      <c r="AC77" s="372"/>
      <c r="AD77" s="370">
        <v>301.98492435204861</v>
      </c>
      <c r="AE77" s="372"/>
      <c r="AF77" s="370">
        <v>264.13898280697362</v>
      </c>
      <c r="AG77" s="372"/>
      <c r="AH77" s="370">
        <v>306.42888651610946</v>
      </c>
      <c r="AI77" s="372"/>
      <c r="AJ77" s="370">
        <v>258.35635568251422</v>
      </c>
      <c r="AK77" s="372"/>
      <c r="AL77" s="370">
        <v>168.08229841130213</v>
      </c>
      <c r="AM77" s="372"/>
      <c r="AN77" s="370">
        <v>151.98817392232971</v>
      </c>
      <c r="AO77" s="372"/>
      <c r="AP77" s="370">
        <v>3.8005883288311595</v>
      </c>
      <c r="AQ77" s="372"/>
      <c r="AR77" s="370">
        <v>3.8171423782816452</v>
      </c>
      <c r="AS77" s="372"/>
      <c r="AT77" s="370">
        <v>4.9764167930538061</v>
      </c>
      <c r="AU77" s="372"/>
      <c r="AV77" s="370">
        <v>3.9807515794985164</v>
      </c>
      <c r="AW77" s="372"/>
      <c r="AX77" s="370">
        <v>4.8351727885952567</v>
      </c>
      <c r="AY77" s="372"/>
      <c r="AZ77" s="370">
        <v>3.9572816094729402</v>
      </c>
      <c r="BA77" s="372"/>
      <c r="BB77" s="370">
        <v>15.124898741034666</v>
      </c>
      <c r="BC77" s="372"/>
      <c r="BD77" s="370">
        <v>12.491960972709489</v>
      </c>
      <c r="BE77" s="372"/>
      <c r="BF77" s="370">
        <v>12.258061521491314</v>
      </c>
      <c r="BG77" s="372"/>
      <c r="BH77" s="370">
        <v>18.011172997864598</v>
      </c>
      <c r="BI77" s="372"/>
      <c r="BJ77" s="370">
        <v>15.805865883862978</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238.78766086702237</v>
      </c>
      <c r="G78" s="372"/>
      <c r="H78" s="370">
        <v>233.01386808868892</v>
      </c>
      <c r="I78" s="372"/>
      <c r="J78" s="370">
        <v>251.58854729890101</v>
      </c>
      <c r="K78" s="372"/>
      <c r="L78" s="370">
        <v>250.98277500770755</v>
      </c>
      <c r="M78" s="372"/>
      <c r="N78" s="370">
        <v>255.54303535599294</v>
      </c>
      <c r="O78" s="372"/>
      <c r="P78" s="370">
        <v>209.52605806045239</v>
      </c>
      <c r="Q78" s="372"/>
      <c r="R78" s="370">
        <v>266.1108295290561</v>
      </c>
      <c r="S78" s="372"/>
      <c r="T78" s="370">
        <v>239.1545885185885</v>
      </c>
      <c r="U78" s="372"/>
      <c r="V78" s="370">
        <v>252.86736969639412</v>
      </c>
      <c r="W78" s="372"/>
      <c r="X78" s="370">
        <v>205.83898884221395</v>
      </c>
      <c r="Y78" s="372"/>
      <c r="Z78" s="370">
        <v>235.38762069320725</v>
      </c>
      <c r="AA78" s="372"/>
      <c r="AB78" s="370">
        <v>187.23869900173452</v>
      </c>
      <c r="AC78" s="372"/>
      <c r="AD78" s="370">
        <v>157.34298697083386</v>
      </c>
      <c r="AE78" s="372"/>
      <c r="AF78" s="370">
        <v>149.99969485116196</v>
      </c>
      <c r="AG78" s="372"/>
      <c r="AH78" s="370">
        <v>151.53644118797925</v>
      </c>
      <c r="AI78" s="372"/>
      <c r="AJ78" s="370">
        <v>116.52460425167395</v>
      </c>
      <c r="AK78" s="372"/>
      <c r="AL78" s="370">
        <v>80.458230376438976</v>
      </c>
      <c r="AM78" s="372"/>
      <c r="AN78" s="370">
        <v>73.680782542782453</v>
      </c>
      <c r="AO78" s="372"/>
      <c r="AP78" s="370">
        <v>5.0519939945719168</v>
      </c>
      <c r="AQ78" s="372"/>
      <c r="AR78" s="370">
        <v>5.1073919073605634</v>
      </c>
      <c r="AS78" s="372"/>
      <c r="AT78" s="370">
        <v>6.7039666675292651</v>
      </c>
      <c r="AU78" s="372"/>
      <c r="AV78" s="370">
        <v>5.4942685831780578</v>
      </c>
      <c r="AW78" s="372"/>
      <c r="AX78" s="370">
        <v>6.5740325564710904</v>
      </c>
      <c r="AY78" s="372"/>
      <c r="AZ78" s="370">
        <v>5.5795373026768997</v>
      </c>
      <c r="BA78" s="372"/>
      <c r="BB78" s="370">
        <v>7.0020895732662041</v>
      </c>
      <c r="BC78" s="372"/>
      <c r="BD78" s="370">
        <v>5.8914803408300749</v>
      </c>
      <c r="BE78" s="372"/>
      <c r="BF78" s="370">
        <v>5.9327080565251391</v>
      </c>
      <c r="BG78" s="372"/>
      <c r="BH78" s="370">
        <v>9.7078323328750162</v>
      </c>
      <c r="BI78" s="372"/>
      <c r="BJ78" s="370">
        <v>8.4026298453813695</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384.1726437182574</v>
      </c>
      <c r="G79" s="372"/>
      <c r="H79" s="370">
        <v>471.61538097920646</v>
      </c>
      <c r="I79" s="372"/>
      <c r="J79" s="370">
        <v>361.71405182283627</v>
      </c>
      <c r="K79" s="372"/>
      <c r="L79" s="370">
        <v>342.29641915926408</v>
      </c>
      <c r="M79" s="372"/>
      <c r="N79" s="370">
        <v>329.80909985136185</v>
      </c>
      <c r="O79" s="372"/>
      <c r="P79" s="370">
        <v>277.74078279108772</v>
      </c>
      <c r="Q79" s="372"/>
      <c r="R79" s="370">
        <v>328.30325172910119</v>
      </c>
      <c r="S79" s="372"/>
      <c r="T79" s="370">
        <v>265.54076726849036</v>
      </c>
      <c r="U79" s="372"/>
      <c r="V79" s="370">
        <v>245.96042925817065</v>
      </c>
      <c r="W79" s="372"/>
      <c r="X79" s="370">
        <v>198.73049266094083</v>
      </c>
      <c r="Y79" s="372"/>
      <c r="Z79" s="370">
        <v>206.20920581872466</v>
      </c>
      <c r="AA79" s="372"/>
      <c r="AB79" s="370">
        <v>170.39383545226292</v>
      </c>
      <c r="AC79" s="372"/>
      <c r="AD79" s="370">
        <v>177.05097596439609</v>
      </c>
      <c r="AE79" s="372"/>
      <c r="AF79" s="370">
        <v>158.77479222326809</v>
      </c>
      <c r="AG79" s="372"/>
      <c r="AH79" s="370">
        <v>149.25506402618424</v>
      </c>
      <c r="AI79" s="372"/>
      <c r="AJ79" s="370">
        <v>118.38188078563918</v>
      </c>
      <c r="AK79" s="372"/>
      <c r="AL79" s="370">
        <v>78.816229691663551</v>
      </c>
      <c r="AM79" s="372"/>
      <c r="AN79" s="370">
        <v>74.176792949272226</v>
      </c>
      <c r="AO79" s="372"/>
      <c r="AP79" s="370">
        <v>7.1000525054066976</v>
      </c>
      <c r="AQ79" s="372"/>
      <c r="AR79" s="370">
        <v>7.7679051366066867</v>
      </c>
      <c r="AS79" s="372"/>
      <c r="AT79" s="370">
        <v>10.093670475497271</v>
      </c>
      <c r="AU79" s="372"/>
      <c r="AV79" s="370">
        <v>7.8459823983378065</v>
      </c>
      <c r="AW79" s="372"/>
      <c r="AX79" s="370">
        <v>10.928986473962796</v>
      </c>
      <c r="AY79" s="372"/>
      <c r="AZ79" s="370">
        <v>9.0061111072934743</v>
      </c>
      <c r="BA79" s="372"/>
      <c r="BB79" s="370">
        <v>10.653639073433443</v>
      </c>
      <c r="BC79" s="372"/>
      <c r="BD79" s="370">
        <v>9.3082114274579961</v>
      </c>
      <c r="BE79" s="372"/>
      <c r="BF79" s="370">
        <v>9.5361611709912992</v>
      </c>
      <c r="BG79" s="372"/>
      <c r="BH79" s="370">
        <v>16.518022032798392</v>
      </c>
      <c r="BI79" s="372"/>
      <c r="BJ79" s="370">
        <v>15.742158195988772</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320.20889800158727</v>
      </c>
      <c r="G80" s="372"/>
      <c r="H80" s="373">
        <v>339.2713349060561</v>
      </c>
      <c r="I80" s="372"/>
      <c r="J80" s="373">
        <v>289.01441527424066</v>
      </c>
      <c r="K80" s="372"/>
      <c r="L80" s="373">
        <v>256.26502037924342</v>
      </c>
      <c r="M80" s="372"/>
      <c r="N80" s="373">
        <v>255.51684421053343</v>
      </c>
      <c r="O80" s="372"/>
      <c r="P80" s="373">
        <v>233.50424606538218</v>
      </c>
      <c r="Q80" s="372"/>
      <c r="R80" s="373">
        <v>275.845510900531</v>
      </c>
      <c r="S80" s="372"/>
      <c r="T80" s="373">
        <v>222.75538768674414</v>
      </c>
      <c r="U80" s="372"/>
      <c r="V80" s="373">
        <v>209.51443933909525</v>
      </c>
      <c r="W80" s="372"/>
      <c r="X80" s="373">
        <v>169.30383851881771</v>
      </c>
      <c r="Y80" s="372"/>
      <c r="Z80" s="373">
        <v>165.47831472735137</v>
      </c>
      <c r="AA80" s="372"/>
      <c r="AB80" s="373">
        <v>135.90805889146961</v>
      </c>
      <c r="AC80" s="372"/>
      <c r="AD80" s="373">
        <v>146.19832109900238</v>
      </c>
      <c r="AE80" s="372"/>
      <c r="AF80" s="373">
        <v>139.77825074409427</v>
      </c>
      <c r="AG80" s="372"/>
      <c r="AH80" s="373">
        <v>130.53167986300406</v>
      </c>
      <c r="AI80" s="372"/>
      <c r="AJ80" s="373">
        <v>104.11614128985718</v>
      </c>
      <c r="AK80" s="372"/>
      <c r="AL80" s="373">
        <v>68.532551244442118</v>
      </c>
      <c r="AM80" s="372"/>
      <c r="AN80" s="373">
        <v>65.294562080693851</v>
      </c>
      <c r="AO80" s="372"/>
      <c r="AP80" s="373">
        <v>6.1421739355134379</v>
      </c>
      <c r="AQ80" s="372"/>
      <c r="AR80" s="373">
        <v>6.7914546185732352</v>
      </c>
      <c r="AS80" s="372"/>
      <c r="AT80" s="373">
        <v>8.8594252537571805</v>
      </c>
      <c r="AU80" s="372"/>
      <c r="AV80" s="373">
        <v>6.8950878125001234</v>
      </c>
      <c r="AW80" s="372"/>
      <c r="AX80" s="373">
        <v>9.6896193693701846</v>
      </c>
      <c r="AY80" s="372"/>
      <c r="AZ80" s="373">
        <v>7.9738250804725093</v>
      </c>
      <c r="BA80" s="372"/>
      <c r="BB80" s="373">
        <v>8.9591438588231185</v>
      </c>
      <c r="BC80" s="372"/>
      <c r="BD80" s="373">
        <v>7.8003437486858198</v>
      </c>
      <c r="BE80" s="372"/>
      <c r="BF80" s="373">
        <v>7.9833052189017213</v>
      </c>
      <c r="BG80" s="372"/>
      <c r="BH80" s="373">
        <v>13.745273777968187</v>
      </c>
      <c r="BI80" s="372"/>
      <c r="BJ80" s="373">
        <v>13.102883850861309</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63.963745716670125</v>
      </c>
      <c r="G81" s="372"/>
      <c r="H81" s="373">
        <v>132.34404607315037</v>
      </c>
      <c r="I81" s="372"/>
      <c r="J81" s="373">
        <v>72.69963654859562</v>
      </c>
      <c r="K81" s="372"/>
      <c r="L81" s="373">
        <v>86.031398780020666</v>
      </c>
      <c r="M81" s="372"/>
      <c r="N81" s="373">
        <v>74.292255640828429</v>
      </c>
      <c r="O81" s="372"/>
      <c r="P81" s="373">
        <v>44.236536725705527</v>
      </c>
      <c r="Q81" s="372"/>
      <c r="R81" s="373">
        <v>52.457740828570188</v>
      </c>
      <c r="S81" s="372"/>
      <c r="T81" s="373">
        <v>42.785379581746191</v>
      </c>
      <c r="U81" s="372"/>
      <c r="V81" s="373">
        <v>36.445989919075409</v>
      </c>
      <c r="W81" s="372"/>
      <c r="X81" s="373">
        <v>29.426654142123105</v>
      </c>
      <c r="Y81" s="372"/>
      <c r="Z81" s="373">
        <v>40.730891091373273</v>
      </c>
      <c r="AA81" s="372"/>
      <c r="AB81" s="373">
        <v>34.485776560793326</v>
      </c>
      <c r="AC81" s="372"/>
      <c r="AD81" s="373">
        <v>30.852654865393692</v>
      </c>
      <c r="AE81" s="372"/>
      <c r="AF81" s="373">
        <v>18.996541479173832</v>
      </c>
      <c r="AG81" s="372"/>
      <c r="AH81" s="373">
        <v>18.723384163180189</v>
      </c>
      <c r="AI81" s="372"/>
      <c r="AJ81" s="373">
        <v>14.265739495782006</v>
      </c>
      <c r="AK81" s="372"/>
      <c r="AL81" s="373">
        <v>10.28367844722143</v>
      </c>
      <c r="AM81" s="372"/>
      <c r="AN81" s="373">
        <v>8.8822308685783717</v>
      </c>
      <c r="AO81" s="372"/>
      <c r="AP81" s="373">
        <v>0.95787856989325948</v>
      </c>
      <c r="AQ81" s="372"/>
      <c r="AR81" s="373">
        <v>0.97645051803345118</v>
      </c>
      <c r="AS81" s="372"/>
      <c r="AT81" s="373">
        <v>1.2342452217400912</v>
      </c>
      <c r="AU81" s="372"/>
      <c r="AV81" s="373">
        <v>0.9508945858376836</v>
      </c>
      <c r="AW81" s="372"/>
      <c r="AX81" s="373">
        <v>1.2393671045926116</v>
      </c>
      <c r="AY81" s="372"/>
      <c r="AZ81" s="373">
        <v>1.0322860268209648</v>
      </c>
      <c r="BA81" s="372"/>
      <c r="BB81" s="373">
        <v>1.6944952146103243</v>
      </c>
      <c r="BC81" s="372"/>
      <c r="BD81" s="373">
        <v>1.5078676787721756</v>
      </c>
      <c r="BE81" s="372"/>
      <c r="BF81" s="373">
        <v>1.5528559520895788</v>
      </c>
      <c r="BG81" s="372"/>
      <c r="BH81" s="373">
        <v>2.7727482548302054</v>
      </c>
      <c r="BI81" s="372"/>
      <c r="BJ81" s="373">
        <v>2.6392743451274634</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108.10957570398146</v>
      </c>
      <c r="G82" s="372"/>
      <c r="H82" s="370">
        <v>159.84232375929975</v>
      </c>
      <c r="I82" s="372"/>
      <c r="J82" s="370">
        <v>155.37213165935165</v>
      </c>
      <c r="K82" s="372"/>
      <c r="L82" s="370">
        <v>133.81613575837684</v>
      </c>
      <c r="M82" s="372"/>
      <c r="N82" s="370">
        <v>146.89762045879522</v>
      </c>
      <c r="O82" s="372"/>
      <c r="P82" s="370">
        <v>78.160943308664571</v>
      </c>
      <c r="Q82" s="372"/>
      <c r="R82" s="370">
        <v>90.519085401461368</v>
      </c>
      <c r="S82" s="372"/>
      <c r="T82" s="370">
        <v>88.80325477560838</v>
      </c>
      <c r="U82" s="372"/>
      <c r="V82" s="370">
        <v>73.64775976515358</v>
      </c>
      <c r="W82" s="372"/>
      <c r="X82" s="370">
        <v>51.943498552082538</v>
      </c>
      <c r="Y82" s="372"/>
      <c r="Z82" s="370">
        <v>89.889459107717528</v>
      </c>
      <c r="AA82" s="372"/>
      <c r="AB82" s="370">
        <v>78.197300698259582</v>
      </c>
      <c r="AC82" s="372"/>
      <c r="AD82" s="370">
        <v>87.39443379107577</v>
      </c>
      <c r="AE82" s="372"/>
      <c r="AF82" s="370">
        <v>51.819403351600357</v>
      </c>
      <c r="AG82" s="372"/>
      <c r="AH82" s="370">
        <v>84.355960865096748</v>
      </c>
      <c r="AI82" s="372"/>
      <c r="AJ82" s="370">
        <v>68.035926204557285</v>
      </c>
      <c r="AK82" s="372"/>
      <c r="AL82" s="370">
        <v>52.533639445917458</v>
      </c>
      <c r="AM82" s="372"/>
      <c r="AN82" s="370">
        <v>52.712138431489358</v>
      </c>
      <c r="AO82" s="372"/>
      <c r="AP82" s="370">
        <v>3.7577302402492201</v>
      </c>
      <c r="AQ82" s="372"/>
      <c r="AR82" s="370">
        <v>3.6897358556804996</v>
      </c>
      <c r="AS82" s="372"/>
      <c r="AT82" s="370">
        <v>4.6996996111361895</v>
      </c>
      <c r="AU82" s="372"/>
      <c r="AV82" s="370">
        <v>3.7018909923025447</v>
      </c>
      <c r="AW82" s="372"/>
      <c r="AX82" s="370">
        <v>4.4166354503692027</v>
      </c>
      <c r="AY82" s="372"/>
      <c r="AZ82" s="370">
        <v>3.6791930923582887</v>
      </c>
      <c r="BA82" s="372"/>
      <c r="BB82" s="370">
        <v>4.0218490799134106</v>
      </c>
      <c r="BC82" s="372"/>
      <c r="BD82" s="370">
        <v>3.4473607555109602</v>
      </c>
      <c r="BE82" s="372"/>
      <c r="BF82" s="370">
        <v>3.5697815360047489</v>
      </c>
      <c r="BG82" s="372"/>
      <c r="BH82" s="370">
        <v>6.0960606687813605</v>
      </c>
      <c r="BI82" s="372"/>
      <c r="BJ82" s="370">
        <v>5.756087922881763</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72.834146812455742</v>
      </c>
      <c r="G83" s="372"/>
      <c r="H83" s="373">
        <v>114.03223778409259</v>
      </c>
      <c r="I83" s="372"/>
      <c r="J83" s="373">
        <v>113.52205842175889</v>
      </c>
      <c r="K83" s="372"/>
      <c r="L83" s="373">
        <v>100.02354307182939</v>
      </c>
      <c r="M83" s="372"/>
      <c r="N83" s="373">
        <v>101.59517843316317</v>
      </c>
      <c r="O83" s="372"/>
      <c r="P83" s="373">
        <v>55.079277737135335</v>
      </c>
      <c r="Q83" s="372"/>
      <c r="R83" s="373">
        <v>69.70198945276266</v>
      </c>
      <c r="S83" s="372"/>
      <c r="T83" s="373">
        <v>70.215212311507457</v>
      </c>
      <c r="U83" s="372"/>
      <c r="V83" s="373">
        <v>57.303390128747566</v>
      </c>
      <c r="W83" s="372"/>
      <c r="X83" s="373">
        <v>38.081173735240796</v>
      </c>
      <c r="Y83" s="372"/>
      <c r="Z83" s="373">
        <v>69.572137272914247</v>
      </c>
      <c r="AA83" s="372"/>
      <c r="AB83" s="373">
        <v>64.088997920422059</v>
      </c>
      <c r="AC83" s="372"/>
      <c r="AD83" s="373">
        <v>73.282331940552126</v>
      </c>
      <c r="AE83" s="372"/>
      <c r="AF83" s="373">
        <v>41.460755364876107</v>
      </c>
      <c r="AG83" s="372"/>
      <c r="AH83" s="373">
        <v>74.801260708133668</v>
      </c>
      <c r="AI83" s="372"/>
      <c r="AJ83" s="373">
        <v>60.246087599271327</v>
      </c>
      <c r="AK83" s="372"/>
      <c r="AL83" s="373">
        <v>46.287935691351116</v>
      </c>
      <c r="AM83" s="372"/>
      <c r="AN83" s="373">
        <v>45.875712829978347</v>
      </c>
      <c r="AO83" s="372"/>
      <c r="AP83" s="373">
        <v>1.3447705935262386</v>
      </c>
      <c r="AQ83" s="372"/>
      <c r="AR83" s="373">
        <v>1.3167739211895797</v>
      </c>
      <c r="AS83" s="372"/>
      <c r="AT83" s="373">
        <v>1.6345220067685653</v>
      </c>
      <c r="AU83" s="372"/>
      <c r="AV83" s="373">
        <v>1.294986862703404</v>
      </c>
      <c r="AW83" s="372"/>
      <c r="AX83" s="373">
        <v>1.6188186303826213</v>
      </c>
      <c r="AY83" s="372"/>
      <c r="AZ83" s="373">
        <v>1.343612968892828</v>
      </c>
      <c r="BA83" s="372"/>
      <c r="BB83" s="373">
        <v>1.6183248495664941</v>
      </c>
      <c r="BC83" s="372"/>
      <c r="BD83" s="373">
        <v>1.4111343578886464</v>
      </c>
      <c r="BE83" s="372"/>
      <c r="BF83" s="373">
        <v>1.5611132555016101</v>
      </c>
      <c r="BG83" s="372"/>
      <c r="BH83" s="373">
        <v>2.9605853404619364</v>
      </c>
      <c r="BI83" s="372"/>
      <c r="BJ83" s="373">
        <v>2.8163401758724729</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35.275428891525721</v>
      </c>
      <c r="G84" s="372"/>
      <c r="H84" s="373">
        <v>45.810085975207159</v>
      </c>
      <c r="I84" s="372"/>
      <c r="J84" s="373">
        <v>41.850073237592774</v>
      </c>
      <c r="K84" s="372"/>
      <c r="L84" s="373">
        <v>33.792592686547444</v>
      </c>
      <c r="M84" s="372"/>
      <c r="N84" s="373">
        <v>45.302442025632047</v>
      </c>
      <c r="O84" s="372"/>
      <c r="P84" s="373">
        <v>23.081665571529228</v>
      </c>
      <c r="Q84" s="372"/>
      <c r="R84" s="373">
        <v>20.817095948698711</v>
      </c>
      <c r="S84" s="372"/>
      <c r="T84" s="373">
        <v>18.588042464100919</v>
      </c>
      <c r="U84" s="372"/>
      <c r="V84" s="373">
        <v>16.344369636406007</v>
      </c>
      <c r="W84" s="372"/>
      <c r="X84" s="373">
        <v>13.862324816841742</v>
      </c>
      <c r="Y84" s="372"/>
      <c r="Z84" s="373">
        <v>20.317321834803284</v>
      </c>
      <c r="AA84" s="372"/>
      <c r="AB84" s="373">
        <v>14.108302777837521</v>
      </c>
      <c r="AC84" s="372"/>
      <c r="AD84" s="373">
        <v>14.11210185052364</v>
      </c>
      <c r="AE84" s="372"/>
      <c r="AF84" s="373">
        <v>10.35864798672425</v>
      </c>
      <c r="AG84" s="372"/>
      <c r="AH84" s="373">
        <v>9.5547001569630758</v>
      </c>
      <c r="AI84" s="372"/>
      <c r="AJ84" s="373">
        <v>7.7898386052859552</v>
      </c>
      <c r="AK84" s="372"/>
      <c r="AL84" s="373">
        <v>6.2457037545663399</v>
      </c>
      <c r="AM84" s="372"/>
      <c r="AN84" s="373">
        <v>6.8364256015110101</v>
      </c>
      <c r="AO84" s="372"/>
      <c r="AP84" s="373">
        <v>2.4129596467229817</v>
      </c>
      <c r="AQ84" s="372"/>
      <c r="AR84" s="373">
        <v>2.3729619344909199</v>
      </c>
      <c r="AS84" s="372"/>
      <c r="AT84" s="373">
        <v>3.0651776043676242</v>
      </c>
      <c r="AU84" s="372"/>
      <c r="AV84" s="373">
        <v>2.4069041295991407</v>
      </c>
      <c r="AW84" s="372"/>
      <c r="AX84" s="373">
        <v>2.7978168199865814</v>
      </c>
      <c r="AY84" s="372"/>
      <c r="AZ84" s="373">
        <v>2.3355801234654607</v>
      </c>
      <c r="BA84" s="372"/>
      <c r="BB84" s="373">
        <v>2.4035242303469166</v>
      </c>
      <c r="BC84" s="372"/>
      <c r="BD84" s="373">
        <v>2.0362263976223138</v>
      </c>
      <c r="BE84" s="372"/>
      <c r="BF84" s="373">
        <v>2.0086682805031386</v>
      </c>
      <c r="BG84" s="372"/>
      <c r="BH84" s="373">
        <v>3.1354753283194237</v>
      </c>
      <c r="BI84" s="372"/>
      <c r="BJ84" s="373">
        <v>2.9397477470092901</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68.201237104449646</v>
      </c>
      <c r="G85" s="372"/>
      <c r="H85" s="370">
        <v>87.532475566082951</v>
      </c>
      <c r="I85" s="372"/>
      <c r="J85" s="370">
        <v>73.130865264301335</v>
      </c>
      <c r="K85" s="372"/>
      <c r="L85" s="370">
        <v>66.805228058894713</v>
      </c>
      <c r="M85" s="372"/>
      <c r="N85" s="370">
        <v>53.926744942263042</v>
      </c>
      <c r="O85" s="372"/>
      <c r="P85" s="370">
        <v>62.906112942968171</v>
      </c>
      <c r="Q85" s="372"/>
      <c r="R85" s="370">
        <v>74.241419153553849</v>
      </c>
      <c r="S85" s="372"/>
      <c r="T85" s="370">
        <v>63.055019405857223</v>
      </c>
      <c r="U85" s="372"/>
      <c r="V85" s="370">
        <v>64.989155381327919</v>
      </c>
      <c r="W85" s="372"/>
      <c r="X85" s="370">
        <v>74.31416002098311</v>
      </c>
      <c r="Y85" s="372"/>
      <c r="Z85" s="370">
        <v>83.170915281786051</v>
      </c>
      <c r="AA85" s="372"/>
      <c r="AB85" s="370">
        <v>64.41069876061411</v>
      </c>
      <c r="AC85" s="372"/>
      <c r="AD85" s="370">
        <v>53.869069268578805</v>
      </c>
      <c r="AE85" s="372"/>
      <c r="AF85" s="370">
        <v>46.014341794793332</v>
      </c>
      <c r="AG85" s="372"/>
      <c r="AH85" s="370">
        <v>43.825383496984927</v>
      </c>
      <c r="AI85" s="372"/>
      <c r="AJ85" s="370">
        <v>35.199845694324878</v>
      </c>
      <c r="AK85" s="372"/>
      <c r="AL85" s="370">
        <v>23.711640526710546</v>
      </c>
      <c r="AM85" s="372"/>
      <c r="AN85" s="370">
        <v>22.898474180833876</v>
      </c>
      <c r="AO85" s="372"/>
      <c r="AP85" s="370">
        <v>6.4052356018433851</v>
      </c>
      <c r="AQ85" s="372"/>
      <c r="AR85" s="370">
        <v>6.2559626577797758</v>
      </c>
      <c r="AS85" s="372"/>
      <c r="AT85" s="370">
        <v>7.9489446261275205</v>
      </c>
      <c r="AU85" s="372"/>
      <c r="AV85" s="370">
        <v>6.2034591838478175</v>
      </c>
      <c r="AW85" s="372"/>
      <c r="AX85" s="370">
        <v>7.9170136242206306</v>
      </c>
      <c r="AY85" s="372"/>
      <c r="AZ85" s="370">
        <v>6.5099930711783625</v>
      </c>
      <c r="BA85" s="372"/>
      <c r="BB85" s="370">
        <v>7.6183946724605116</v>
      </c>
      <c r="BC85" s="372"/>
      <c r="BD85" s="370">
        <v>6.707930176526272</v>
      </c>
      <c r="BE85" s="372"/>
      <c r="BF85" s="370">
        <v>6.7774113840202812</v>
      </c>
      <c r="BG85" s="372"/>
      <c r="BH85" s="370">
        <v>11.00200601222188</v>
      </c>
      <c r="BI85" s="372"/>
      <c r="BJ85" s="370">
        <v>10.59655000974718</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18.524578858211811</v>
      </c>
      <c r="G86" s="372"/>
      <c r="H86" s="373">
        <v>12.012642729239495</v>
      </c>
      <c r="I86" s="372"/>
      <c r="J86" s="373">
        <v>17.37164731709899</v>
      </c>
      <c r="K86" s="372"/>
      <c r="L86" s="373">
        <v>10.824194952179186</v>
      </c>
      <c r="M86" s="372"/>
      <c r="N86" s="373">
        <v>14.699577616787536</v>
      </c>
      <c r="O86" s="372"/>
      <c r="P86" s="373">
        <v>14.968934702069301</v>
      </c>
      <c r="Q86" s="372"/>
      <c r="R86" s="373">
        <v>19.555212207761308</v>
      </c>
      <c r="S86" s="372"/>
      <c r="T86" s="373">
        <v>13.452448839760425</v>
      </c>
      <c r="U86" s="372"/>
      <c r="V86" s="373">
        <v>16.402412435810184</v>
      </c>
      <c r="W86" s="372"/>
      <c r="X86" s="373">
        <v>26.275178386749207</v>
      </c>
      <c r="Y86" s="372"/>
      <c r="Z86" s="373">
        <v>29.220217683568091</v>
      </c>
      <c r="AA86" s="372"/>
      <c r="AB86" s="373">
        <v>20.305703146753295</v>
      </c>
      <c r="AC86" s="372"/>
      <c r="AD86" s="373">
        <v>14.337260400034269</v>
      </c>
      <c r="AE86" s="372"/>
      <c r="AF86" s="373">
        <v>9.1975384853415427</v>
      </c>
      <c r="AG86" s="372"/>
      <c r="AH86" s="373">
        <v>9.8116530217130418</v>
      </c>
      <c r="AI86" s="372"/>
      <c r="AJ86" s="373">
        <v>8.0370429559833561</v>
      </c>
      <c r="AK86" s="372"/>
      <c r="AL86" s="373">
        <v>5.4043161077140969</v>
      </c>
      <c r="AM86" s="372"/>
      <c r="AN86" s="373">
        <v>5.0380835777788295</v>
      </c>
      <c r="AO86" s="372"/>
      <c r="AP86" s="373">
        <v>3.0404543840397129</v>
      </c>
      <c r="AQ86" s="372"/>
      <c r="AR86" s="373">
        <v>2.9237118119711067</v>
      </c>
      <c r="AS86" s="372"/>
      <c r="AT86" s="373">
        <v>3.7004271575741803</v>
      </c>
      <c r="AU86" s="372"/>
      <c r="AV86" s="373">
        <v>2.8936012106395883</v>
      </c>
      <c r="AW86" s="372"/>
      <c r="AX86" s="373">
        <v>3.5651927701781712</v>
      </c>
      <c r="AY86" s="372"/>
      <c r="AZ86" s="373">
        <v>2.9381543621726762</v>
      </c>
      <c r="BA86" s="372"/>
      <c r="BB86" s="373">
        <v>3.6237303400165239</v>
      </c>
      <c r="BC86" s="372"/>
      <c r="BD86" s="373">
        <v>3.1428656228323648</v>
      </c>
      <c r="BE86" s="372"/>
      <c r="BF86" s="373">
        <v>3.1495755704027455</v>
      </c>
      <c r="BG86" s="372"/>
      <c r="BH86" s="373">
        <v>5.0760880067846692</v>
      </c>
      <c r="BI86" s="372"/>
      <c r="BJ86" s="373">
        <v>5.0474023419523206</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18.985258841948173</v>
      </c>
      <c r="G87" s="372"/>
      <c r="H87" s="373">
        <v>18.69422122363645</v>
      </c>
      <c r="I87" s="372"/>
      <c r="J87" s="373">
        <v>12.521588705142829</v>
      </c>
      <c r="K87" s="372"/>
      <c r="L87" s="373">
        <v>13.932829468170306</v>
      </c>
      <c r="M87" s="372"/>
      <c r="N87" s="373">
        <v>12.336550033309319</v>
      </c>
      <c r="O87" s="372"/>
      <c r="P87" s="373">
        <v>26.391827929817371</v>
      </c>
      <c r="Q87" s="372"/>
      <c r="R87" s="373">
        <v>31.705737489701626</v>
      </c>
      <c r="S87" s="372"/>
      <c r="T87" s="373">
        <v>28.140896992182501</v>
      </c>
      <c r="U87" s="372"/>
      <c r="V87" s="373">
        <v>30.539003246766594</v>
      </c>
      <c r="W87" s="372"/>
      <c r="X87" s="373">
        <v>26.228925228282133</v>
      </c>
      <c r="Y87" s="372"/>
      <c r="Z87" s="373">
        <v>31.236169017309333</v>
      </c>
      <c r="AA87" s="372"/>
      <c r="AB87" s="373">
        <v>26.953857775450576</v>
      </c>
      <c r="AC87" s="372"/>
      <c r="AD87" s="373">
        <v>24.811824028248587</v>
      </c>
      <c r="AE87" s="372"/>
      <c r="AF87" s="373">
        <v>20.705857703370874</v>
      </c>
      <c r="AG87" s="372"/>
      <c r="AH87" s="373">
        <v>10.547088821625653</v>
      </c>
      <c r="AI87" s="372"/>
      <c r="AJ87" s="373">
        <v>5.5988326355168025</v>
      </c>
      <c r="AK87" s="372"/>
      <c r="AL87" s="373">
        <v>4.0868554346483075</v>
      </c>
      <c r="AM87" s="372"/>
      <c r="AN87" s="373">
        <v>4.158340550813012</v>
      </c>
      <c r="AO87" s="372"/>
      <c r="AP87" s="373">
        <v>1.1647952933752748</v>
      </c>
      <c r="AQ87" s="372"/>
      <c r="AR87" s="373">
        <v>1.1590798053439195</v>
      </c>
      <c r="AS87" s="372"/>
      <c r="AT87" s="373">
        <v>1.4629089720962984</v>
      </c>
      <c r="AU87" s="372"/>
      <c r="AV87" s="373">
        <v>1.0974530727245968</v>
      </c>
      <c r="AW87" s="372"/>
      <c r="AX87" s="373">
        <v>1.4615746118387114</v>
      </c>
      <c r="AY87" s="372"/>
      <c r="AZ87" s="373">
        <v>1.161649740066852</v>
      </c>
      <c r="BA87" s="372"/>
      <c r="BB87" s="373">
        <v>1.246249750813341</v>
      </c>
      <c r="BC87" s="372"/>
      <c r="BD87" s="373">
        <v>1.1150086971894566</v>
      </c>
      <c r="BE87" s="372"/>
      <c r="BF87" s="373">
        <v>1.0790442140531955</v>
      </c>
      <c r="BG87" s="372"/>
      <c r="BH87" s="373">
        <v>1.7243281092272802</v>
      </c>
      <c r="BI87" s="372"/>
      <c r="BJ87" s="373">
        <v>1.5727621184153622</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30.691399404289658</v>
      </c>
      <c r="G88" s="372"/>
      <c r="H88" s="373">
        <v>56.825611613207009</v>
      </c>
      <c r="I88" s="372"/>
      <c r="J88" s="373">
        <v>43.237629242059512</v>
      </c>
      <c r="K88" s="372"/>
      <c r="L88" s="373">
        <v>42.048203638545225</v>
      </c>
      <c r="M88" s="372"/>
      <c r="N88" s="373">
        <v>26.890617292166191</v>
      </c>
      <c r="O88" s="372"/>
      <c r="P88" s="373">
        <v>21.545350311081499</v>
      </c>
      <c r="Q88" s="372"/>
      <c r="R88" s="373">
        <v>22.980469456090919</v>
      </c>
      <c r="S88" s="372"/>
      <c r="T88" s="373">
        <v>21.461673573914293</v>
      </c>
      <c r="U88" s="372"/>
      <c r="V88" s="373">
        <v>18.047739698751144</v>
      </c>
      <c r="W88" s="372"/>
      <c r="X88" s="373">
        <v>21.810056405951762</v>
      </c>
      <c r="Y88" s="372"/>
      <c r="Z88" s="373">
        <v>22.714528580908627</v>
      </c>
      <c r="AA88" s="372"/>
      <c r="AB88" s="373">
        <v>17.151137838410232</v>
      </c>
      <c r="AC88" s="372"/>
      <c r="AD88" s="373">
        <v>14.719984840295949</v>
      </c>
      <c r="AE88" s="372"/>
      <c r="AF88" s="373">
        <v>16.110945606080914</v>
      </c>
      <c r="AG88" s="372"/>
      <c r="AH88" s="373">
        <v>23.466641653646228</v>
      </c>
      <c r="AI88" s="372"/>
      <c r="AJ88" s="373">
        <v>21.563970102824722</v>
      </c>
      <c r="AK88" s="372"/>
      <c r="AL88" s="373">
        <v>14.220468984348141</v>
      </c>
      <c r="AM88" s="372"/>
      <c r="AN88" s="373">
        <v>13.702050052242035</v>
      </c>
      <c r="AO88" s="372"/>
      <c r="AP88" s="373">
        <v>2.1999859244283981</v>
      </c>
      <c r="AQ88" s="372"/>
      <c r="AR88" s="373">
        <v>2.1731710404647502</v>
      </c>
      <c r="AS88" s="372"/>
      <c r="AT88" s="373">
        <v>2.7856084964570411</v>
      </c>
      <c r="AU88" s="372"/>
      <c r="AV88" s="373">
        <v>2.2124049004836324</v>
      </c>
      <c r="AW88" s="372"/>
      <c r="AX88" s="373">
        <v>2.890246242203748</v>
      </c>
      <c r="AY88" s="372"/>
      <c r="AZ88" s="373">
        <v>2.4101889689388352</v>
      </c>
      <c r="BA88" s="372"/>
      <c r="BB88" s="373">
        <v>2.7484145816306471</v>
      </c>
      <c r="BC88" s="372"/>
      <c r="BD88" s="373">
        <v>2.4500558565044503</v>
      </c>
      <c r="BE88" s="372"/>
      <c r="BF88" s="373">
        <v>2.5487915995643395</v>
      </c>
      <c r="BG88" s="372"/>
      <c r="BH88" s="373">
        <v>4.2015898962099296</v>
      </c>
      <c r="BI88" s="372"/>
      <c r="BJ88" s="373">
        <v>3.9763855493794966</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v>
      </c>
      <c r="G89" s="372"/>
      <c r="H89" s="383">
        <v>0</v>
      </c>
      <c r="I89" s="372"/>
      <c r="J89" s="370">
        <v>0</v>
      </c>
      <c r="K89" s="372"/>
      <c r="L89" s="370">
        <v>0</v>
      </c>
      <c r="M89" s="372"/>
      <c r="N89" s="370">
        <v>0</v>
      </c>
      <c r="O89" s="372"/>
      <c r="P89" s="370">
        <v>0</v>
      </c>
      <c r="Q89" s="372"/>
      <c r="R89" s="370">
        <v>0</v>
      </c>
      <c r="S89" s="372"/>
      <c r="T89" s="370">
        <v>0</v>
      </c>
      <c r="U89" s="372"/>
      <c r="V89" s="370">
        <v>0</v>
      </c>
      <c r="W89" s="372"/>
      <c r="X89" s="370">
        <v>0</v>
      </c>
      <c r="Y89" s="372"/>
      <c r="Z89" s="370">
        <v>0</v>
      </c>
      <c r="AA89" s="372"/>
      <c r="AB89" s="370">
        <v>0</v>
      </c>
      <c r="AC89" s="372"/>
      <c r="AD89" s="370">
        <v>0</v>
      </c>
      <c r="AE89" s="372"/>
      <c r="AF89" s="370">
        <v>0</v>
      </c>
      <c r="AG89" s="372"/>
      <c r="AH89" s="370">
        <v>0</v>
      </c>
      <c r="AI89" s="372"/>
      <c r="AJ89" s="370">
        <v>0</v>
      </c>
      <c r="AK89" s="372"/>
      <c r="AL89" s="370">
        <v>0</v>
      </c>
      <c r="AM89" s="372"/>
      <c r="AN89" s="370">
        <v>0</v>
      </c>
      <c r="AO89" s="372"/>
      <c r="AP89" s="370">
        <v>0</v>
      </c>
      <c r="AQ89" s="372"/>
      <c r="AR89" s="370">
        <v>0</v>
      </c>
      <c r="AS89" s="372"/>
      <c r="AT89" s="370">
        <v>0</v>
      </c>
      <c r="AU89" s="372"/>
      <c r="AV89" s="370">
        <v>0</v>
      </c>
      <c r="AW89" s="372"/>
      <c r="AX89" s="370">
        <v>0</v>
      </c>
      <c r="AY89" s="372"/>
      <c r="AZ89" s="370">
        <v>0</v>
      </c>
      <c r="BA89" s="372"/>
      <c r="BB89" s="370">
        <v>0</v>
      </c>
      <c r="BC89" s="372"/>
      <c r="BD89" s="370">
        <v>0</v>
      </c>
      <c r="BE89" s="372"/>
      <c r="BF89" s="370">
        <v>0</v>
      </c>
      <c r="BG89" s="372"/>
      <c r="BH89" s="370">
        <v>0</v>
      </c>
      <c r="BI89" s="372"/>
      <c r="BJ89" s="370">
        <v>0</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6.1748050333276329E-2</v>
      </c>
      <c r="AQ90" s="372"/>
      <c r="AR90" s="370">
        <v>6.1882800623049211E-2</v>
      </c>
      <c r="AS90" s="372"/>
      <c r="AT90" s="370">
        <v>7.7006419450559541E-2</v>
      </c>
      <c r="AU90" s="372"/>
      <c r="AV90" s="370">
        <v>5.7934666559224385E-2</v>
      </c>
      <c r="AW90" s="372"/>
      <c r="AX90" s="370">
        <v>6.5575632715209428E-2</v>
      </c>
      <c r="AY90" s="372"/>
      <c r="AZ90" s="370">
        <v>5.7578160762676786E-2</v>
      </c>
      <c r="BA90" s="372"/>
      <c r="BB90" s="370">
        <v>5.7465758304682646E-2</v>
      </c>
      <c r="BC90" s="372"/>
      <c r="BD90" s="370">
        <v>5.0797321990695039E-2</v>
      </c>
      <c r="BE90" s="372"/>
      <c r="BF90" s="370">
        <v>4.2533251578060295E-2</v>
      </c>
      <c r="BG90" s="372"/>
      <c r="BH90" s="370">
        <v>5.7326154174060139E-2</v>
      </c>
      <c r="BI90" s="372"/>
      <c r="BJ90" s="370">
        <v>5.792089531915811E-2</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16993.415681263308</v>
      </c>
      <c r="G91" s="393"/>
      <c r="H91" s="385">
        <v>16303.524691120945</v>
      </c>
      <c r="I91" s="393"/>
      <c r="J91" s="386">
        <v>16505.700714768303</v>
      </c>
      <c r="K91" s="393"/>
      <c r="L91" s="386">
        <v>16659.978196345641</v>
      </c>
      <c r="M91" s="393"/>
      <c r="N91" s="386">
        <v>15495.313108347353</v>
      </c>
      <c r="O91" s="393"/>
      <c r="P91" s="386">
        <v>12890.557352910493</v>
      </c>
      <c r="Q91" s="393"/>
      <c r="R91" s="386">
        <v>14340.937657783506</v>
      </c>
      <c r="S91" s="393"/>
      <c r="T91" s="386">
        <v>12881.453133441464</v>
      </c>
      <c r="U91" s="393"/>
      <c r="V91" s="386">
        <v>12765.339137691557</v>
      </c>
      <c r="W91" s="393"/>
      <c r="X91" s="386">
        <v>11274.807420685698</v>
      </c>
      <c r="Y91" s="393"/>
      <c r="Z91" s="386">
        <v>10937.492151108614</v>
      </c>
      <c r="AA91" s="393"/>
      <c r="AB91" s="386">
        <v>8656.687850677381</v>
      </c>
      <c r="AC91" s="393"/>
      <c r="AD91" s="386">
        <v>8258.5687780233347</v>
      </c>
      <c r="AE91" s="393"/>
      <c r="AF91" s="386">
        <v>7587.0327029878454</v>
      </c>
      <c r="AG91" s="393"/>
      <c r="AH91" s="386">
        <v>7160.6495879926824</v>
      </c>
      <c r="AI91" s="393"/>
      <c r="AJ91" s="386">
        <v>6581.9516537209156</v>
      </c>
      <c r="AK91" s="393"/>
      <c r="AL91" s="386">
        <v>4669.4138439994867</v>
      </c>
      <c r="AM91" s="393"/>
      <c r="AN91" s="386">
        <v>4679.8768213340963</v>
      </c>
      <c r="AO91" s="393"/>
      <c r="AP91" s="386">
        <v>4789.6111139642135</v>
      </c>
      <c r="AQ91" s="393"/>
      <c r="AR91" s="386">
        <v>3956.5524415950522</v>
      </c>
      <c r="AS91" s="393"/>
      <c r="AT91" s="386">
        <v>3932.326505837671</v>
      </c>
      <c r="AU91" s="393"/>
      <c r="AV91" s="386">
        <v>2992.4622301418226</v>
      </c>
      <c r="AW91" s="393"/>
      <c r="AX91" s="386">
        <v>3757.1157447254427</v>
      </c>
      <c r="AY91" s="393"/>
      <c r="AZ91" s="386">
        <v>2925.2644368343426</v>
      </c>
      <c r="BA91" s="393"/>
      <c r="BB91" s="386">
        <v>2832.3474400471441</v>
      </c>
      <c r="BC91" s="393"/>
      <c r="BD91" s="386">
        <v>2465.2536826295468</v>
      </c>
      <c r="BE91" s="393"/>
      <c r="BF91" s="386">
        <v>2568.4277337137428</v>
      </c>
      <c r="BG91" s="393"/>
      <c r="BH91" s="408">
        <v>4296.6380490592364</v>
      </c>
      <c r="BI91" s="393" t="s">
        <v>753</v>
      </c>
      <c r="BJ91" s="386">
        <v>4417.0030192140503</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16993.415681263308</v>
      </c>
      <c r="G92" s="372"/>
      <c r="H92" s="388">
        <v>16303.524691120945</v>
      </c>
      <c r="I92" s="372"/>
      <c r="J92" s="389">
        <v>16505.700714768303</v>
      </c>
      <c r="K92" s="372"/>
      <c r="L92" s="389">
        <v>16659.978196345641</v>
      </c>
      <c r="M92" s="372"/>
      <c r="N92" s="389">
        <v>15495.313108347353</v>
      </c>
      <c r="O92" s="372"/>
      <c r="P92" s="389">
        <v>12890.557352910493</v>
      </c>
      <c r="Q92" s="372"/>
      <c r="R92" s="389">
        <v>14340.937657783506</v>
      </c>
      <c r="S92" s="372"/>
      <c r="T92" s="389">
        <v>12881.453133441464</v>
      </c>
      <c r="U92" s="372"/>
      <c r="V92" s="389">
        <v>12765.339137691557</v>
      </c>
      <c r="W92" s="372"/>
      <c r="X92" s="389">
        <v>11274.807420685698</v>
      </c>
      <c r="Y92" s="372"/>
      <c r="Z92" s="389">
        <v>10937.492151108614</v>
      </c>
      <c r="AA92" s="372"/>
      <c r="AB92" s="389">
        <v>8656.687850677381</v>
      </c>
      <c r="AC92" s="372"/>
      <c r="AD92" s="389">
        <v>8258.5687780233347</v>
      </c>
      <c r="AE92" s="372"/>
      <c r="AF92" s="389">
        <v>7587.0327029878454</v>
      </c>
      <c r="AG92" s="372"/>
      <c r="AH92" s="389">
        <v>7160.6495879926824</v>
      </c>
      <c r="AI92" s="372"/>
      <c r="AJ92" s="389">
        <v>6581.9516537209156</v>
      </c>
      <c r="AK92" s="372"/>
      <c r="AL92" s="389">
        <v>4669.4138439994867</v>
      </c>
      <c r="AM92" s="372"/>
      <c r="AN92" s="389">
        <v>4679.8768213340963</v>
      </c>
      <c r="AO92" s="372"/>
      <c r="AP92" s="389">
        <v>4789.6111139642135</v>
      </c>
      <c r="AQ92" s="372"/>
      <c r="AR92" s="389">
        <v>3956.5524415950522</v>
      </c>
      <c r="AS92" s="372"/>
      <c r="AT92" s="389">
        <v>3932.326505837671</v>
      </c>
      <c r="AU92" s="372"/>
      <c r="AV92" s="389">
        <v>2992.4622301418226</v>
      </c>
      <c r="AW92" s="372"/>
      <c r="AX92" s="389">
        <v>3757.1157447254427</v>
      </c>
      <c r="AY92" s="372"/>
      <c r="AZ92" s="389">
        <v>2925.2644368343426</v>
      </c>
      <c r="BA92" s="372"/>
      <c r="BB92" s="389">
        <v>2832.3474400471441</v>
      </c>
      <c r="BC92" s="372"/>
      <c r="BD92" s="389">
        <v>2465.2536826295468</v>
      </c>
      <c r="BE92" s="372"/>
      <c r="BF92" s="389">
        <v>2568.4277337137428</v>
      </c>
      <c r="BG92" s="372"/>
      <c r="BH92" s="409">
        <v>4296.6380490592364</v>
      </c>
      <c r="BI92" s="372" t="s">
        <v>753</v>
      </c>
      <c r="BJ92" s="389">
        <v>4417.0030192140503</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0</v>
      </c>
      <c r="G93" s="372"/>
      <c r="H93" s="388">
        <v>0</v>
      </c>
      <c r="I93" s="372"/>
      <c r="J93" s="389">
        <v>0</v>
      </c>
      <c r="K93" s="372"/>
      <c r="L93" s="389">
        <v>0</v>
      </c>
      <c r="M93" s="372"/>
      <c r="N93" s="389">
        <v>0</v>
      </c>
      <c r="O93" s="372"/>
      <c r="P93" s="389">
        <v>0</v>
      </c>
      <c r="Q93" s="372"/>
      <c r="R93" s="389">
        <v>0</v>
      </c>
      <c r="S93" s="372"/>
      <c r="T93" s="389">
        <v>0</v>
      </c>
      <c r="U93" s="372"/>
      <c r="V93" s="389">
        <v>0</v>
      </c>
      <c r="W93" s="372"/>
      <c r="X93" s="389">
        <v>0</v>
      </c>
      <c r="Y93" s="372"/>
      <c r="Z93" s="389">
        <v>0</v>
      </c>
      <c r="AA93" s="372"/>
      <c r="AB93" s="389">
        <v>0</v>
      </c>
      <c r="AC93" s="372"/>
      <c r="AD93" s="389">
        <v>0</v>
      </c>
      <c r="AE93" s="372"/>
      <c r="AF93" s="389">
        <v>0</v>
      </c>
      <c r="AG93" s="372"/>
      <c r="AH93" s="389">
        <v>0</v>
      </c>
      <c r="AI93" s="372"/>
      <c r="AJ93" s="389">
        <v>0</v>
      </c>
      <c r="AK93" s="372"/>
      <c r="AL93" s="389">
        <v>0</v>
      </c>
      <c r="AM93" s="372"/>
      <c r="AN93" s="389">
        <v>0</v>
      </c>
      <c r="AO93" s="372"/>
      <c r="AP93" s="389">
        <v>0</v>
      </c>
      <c r="AQ93" s="372"/>
      <c r="AR93" s="389">
        <v>0</v>
      </c>
      <c r="AS93" s="372"/>
      <c r="AT93" s="389">
        <v>0</v>
      </c>
      <c r="AU93" s="372"/>
      <c r="AV93" s="389">
        <v>0</v>
      </c>
      <c r="AW93" s="372"/>
      <c r="AX93" s="389">
        <v>0</v>
      </c>
      <c r="AY93" s="372"/>
      <c r="AZ93" s="389">
        <v>0</v>
      </c>
      <c r="BA93" s="372"/>
      <c r="BB93" s="389">
        <v>0</v>
      </c>
      <c r="BC93" s="372"/>
      <c r="BD93" s="389">
        <v>0</v>
      </c>
      <c r="BE93" s="372"/>
      <c r="BF93" s="389">
        <v>0</v>
      </c>
      <c r="BG93" s="372"/>
      <c r="BH93" s="389">
        <v>0</v>
      </c>
      <c r="BI93" s="372"/>
      <c r="BJ93" s="389">
        <v>0</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0</v>
      </c>
      <c r="G94" s="394"/>
      <c r="H94" s="391">
        <v>0</v>
      </c>
      <c r="I94" s="394"/>
      <c r="J94" s="392">
        <v>0</v>
      </c>
      <c r="K94" s="394"/>
      <c r="L94" s="392">
        <v>0</v>
      </c>
      <c r="M94" s="394"/>
      <c r="N94" s="392">
        <v>0</v>
      </c>
      <c r="O94" s="394"/>
      <c r="P94" s="392">
        <v>0</v>
      </c>
      <c r="Q94" s="394"/>
      <c r="R94" s="392">
        <v>0</v>
      </c>
      <c r="S94" s="394"/>
      <c r="T94" s="392">
        <v>0</v>
      </c>
      <c r="U94" s="394"/>
      <c r="V94" s="392">
        <v>0</v>
      </c>
      <c r="W94" s="394"/>
      <c r="X94" s="392">
        <v>0</v>
      </c>
      <c r="Y94" s="394"/>
      <c r="Z94" s="392">
        <v>0</v>
      </c>
      <c r="AA94" s="394"/>
      <c r="AB94" s="392">
        <v>0</v>
      </c>
      <c r="AC94" s="394"/>
      <c r="AD94" s="392">
        <v>0</v>
      </c>
      <c r="AE94" s="394"/>
      <c r="AF94" s="392">
        <v>0</v>
      </c>
      <c r="AG94" s="394"/>
      <c r="AH94" s="392">
        <v>0</v>
      </c>
      <c r="AI94" s="394"/>
      <c r="AJ94" s="392">
        <v>0</v>
      </c>
      <c r="AK94" s="394"/>
      <c r="AL94" s="392">
        <v>0</v>
      </c>
      <c r="AM94" s="394"/>
      <c r="AN94" s="392">
        <v>0</v>
      </c>
      <c r="AO94" s="394"/>
      <c r="AP94" s="392">
        <v>0</v>
      </c>
      <c r="AQ94" s="394"/>
      <c r="AR94" s="392">
        <v>0</v>
      </c>
      <c r="AS94" s="394"/>
      <c r="AT94" s="392">
        <v>0</v>
      </c>
      <c r="AU94" s="394"/>
      <c r="AV94" s="392">
        <v>0</v>
      </c>
      <c r="AW94" s="394"/>
      <c r="AX94" s="392">
        <v>0</v>
      </c>
      <c r="AY94" s="394"/>
      <c r="AZ94" s="392">
        <v>0</v>
      </c>
      <c r="BA94" s="394"/>
      <c r="BB94" s="392">
        <v>0</v>
      </c>
      <c r="BC94" s="394"/>
      <c r="BD94" s="392">
        <v>0</v>
      </c>
      <c r="BE94" s="394"/>
      <c r="BF94" s="392">
        <v>0</v>
      </c>
      <c r="BG94" s="394"/>
      <c r="BH94" s="392">
        <v>0</v>
      </c>
      <c r="BI94" s="394"/>
      <c r="BJ94" s="392">
        <v>0</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26618.141647032367</v>
      </c>
      <c r="G95" s="372"/>
      <c r="H95" s="388">
        <v>25626.452180830907</v>
      </c>
      <c r="I95" s="372"/>
      <c r="J95" s="389">
        <v>25287.13560868163</v>
      </c>
      <c r="K95" s="372"/>
      <c r="L95" s="389">
        <v>25751.924667459323</v>
      </c>
      <c r="M95" s="372"/>
      <c r="N95" s="389">
        <v>24081.884511619151</v>
      </c>
      <c r="O95" s="372"/>
      <c r="P95" s="389">
        <v>20183.0016687147</v>
      </c>
      <c r="Q95" s="372"/>
      <c r="R95" s="389">
        <v>22590.895760826221</v>
      </c>
      <c r="S95" s="372"/>
      <c r="T95" s="389">
        <v>20629.111836467218</v>
      </c>
      <c r="U95" s="372"/>
      <c r="V95" s="389">
        <v>20733.591456461494</v>
      </c>
      <c r="W95" s="372"/>
      <c r="X95" s="389">
        <v>18996.954847214383</v>
      </c>
      <c r="Y95" s="372"/>
      <c r="Z95" s="389">
        <v>19830.109745945658</v>
      </c>
      <c r="AA95" s="372"/>
      <c r="AB95" s="389">
        <v>16310.215185011817</v>
      </c>
      <c r="AC95" s="372"/>
      <c r="AD95" s="389">
        <v>15643.265911313345</v>
      </c>
      <c r="AE95" s="372"/>
      <c r="AF95" s="389">
        <v>14693.53331729212</v>
      </c>
      <c r="AG95" s="372"/>
      <c r="AH95" s="389">
        <v>13689.521009118305</v>
      </c>
      <c r="AI95" s="372"/>
      <c r="AJ95" s="389">
        <v>11786.607458796927</v>
      </c>
      <c r="AK95" s="372"/>
      <c r="AL95" s="389">
        <v>8141.938693549333</v>
      </c>
      <c r="AM95" s="372"/>
      <c r="AN95" s="389">
        <v>7997.4736680779051</v>
      </c>
      <c r="AO95" s="372"/>
      <c r="AP95" s="389">
        <v>5194.8713196098252</v>
      </c>
      <c r="AQ95" s="372"/>
      <c r="AR95" s="389">
        <v>4387.0337214265091</v>
      </c>
      <c r="AS95" s="372"/>
      <c r="AT95" s="389">
        <v>4499.8782223755197</v>
      </c>
      <c r="AU95" s="372"/>
      <c r="AV95" s="389">
        <v>3467.8259001664023</v>
      </c>
      <c r="AW95" s="372"/>
      <c r="AX95" s="389">
        <v>4296.5006356595986</v>
      </c>
      <c r="AY95" s="372"/>
      <c r="AZ95" s="389">
        <v>3398.9519397570734</v>
      </c>
      <c r="BA95" s="372"/>
      <c r="BB95" s="389">
        <v>3352.024350120294</v>
      </c>
      <c r="BC95" s="372"/>
      <c r="BD95" s="389">
        <v>2881.1376992207643</v>
      </c>
      <c r="BE95" s="372"/>
      <c r="BF95" s="389">
        <v>3019.7788604915941</v>
      </c>
      <c r="BG95" s="372"/>
      <c r="BH95" s="389">
        <v>4953.3291105560729</v>
      </c>
      <c r="BI95" s="372"/>
      <c r="BJ95" s="389">
        <v>5040.9640265066828</v>
      </c>
      <c r="BK95" s="372"/>
      <c r="BL95" s="389"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8"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389" t="s">
        <v>700</v>
      </c>
      <c r="BC96" s="372"/>
      <c r="BD96" s="389" t="s">
        <v>700</v>
      </c>
      <c r="BE96" s="372"/>
      <c r="BF96" s="389" t="s">
        <v>700</v>
      </c>
      <c r="BG96" s="372"/>
      <c r="BH96" s="389" t="s">
        <v>700</v>
      </c>
      <c r="BI96" s="372"/>
      <c r="BJ96" s="389"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416"/>
      <c r="G97" s="396"/>
      <c r="H97" s="417"/>
      <c r="I97" s="396"/>
      <c r="J97" s="417"/>
      <c r="K97" s="396"/>
      <c r="L97" s="417"/>
      <c r="M97" s="396"/>
      <c r="N97" s="417"/>
      <c r="O97" s="396"/>
      <c r="P97" s="417"/>
      <c r="Q97" s="396"/>
      <c r="R97" s="417"/>
      <c r="S97" s="396"/>
      <c r="T97" s="417"/>
      <c r="U97" s="396"/>
      <c r="V97" s="417"/>
      <c r="W97" s="396"/>
      <c r="X97" s="417"/>
      <c r="Y97" s="396"/>
      <c r="Z97" s="417"/>
      <c r="AA97" s="396"/>
      <c r="AB97" s="417"/>
      <c r="AC97" s="396"/>
      <c r="AD97" s="417"/>
      <c r="AE97" s="396"/>
      <c r="AF97" s="417"/>
      <c r="AG97" s="396"/>
      <c r="AH97" s="417"/>
      <c r="AI97" s="396"/>
      <c r="AJ97" s="417"/>
      <c r="AK97" s="396"/>
      <c r="AL97" s="417"/>
      <c r="AM97" s="396"/>
      <c r="AN97" s="417"/>
      <c r="AO97" s="396"/>
      <c r="AP97" s="417"/>
      <c r="AQ97" s="396"/>
      <c r="AR97" s="417"/>
      <c r="AS97" s="396"/>
      <c r="AT97" s="417"/>
      <c r="AU97" s="396"/>
      <c r="AV97" s="417"/>
      <c r="AW97" s="396"/>
      <c r="AX97" s="417"/>
      <c r="AY97" s="396"/>
      <c r="AZ97" s="417"/>
      <c r="BA97" s="396"/>
      <c r="BB97" s="417"/>
      <c r="BC97" s="396"/>
      <c r="BD97" s="417"/>
      <c r="BE97" s="396"/>
      <c r="BF97" s="417"/>
      <c r="BG97" s="396"/>
      <c r="BH97" s="417"/>
      <c r="BI97" s="396"/>
      <c r="BJ97" s="417"/>
      <c r="BK97" s="396"/>
      <c r="BL97" s="417" t="s">
        <v>700</v>
      </c>
      <c r="BM97" s="400"/>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80"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373" t="s">
        <v>700</v>
      </c>
      <c r="BC98" s="372"/>
      <c r="BD98" s="373" t="s">
        <v>700</v>
      </c>
      <c r="BE98" s="372"/>
      <c r="BF98" s="373" t="s">
        <v>700</v>
      </c>
      <c r="BG98" s="372"/>
      <c r="BH98" s="373" t="s">
        <v>700</v>
      </c>
      <c r="BI98" s="372"/>
      <c r="BJ98" s="37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418"/>
      <c r="G99" s="396"/>
      <c r="H99" s="418"/>
      <c r="I99" s="396"/>
      <c r="J99" s="417"/>
      <c r="K99" s="396"/>
      <c r="L99" s="417"/>
      <c r="M99" s="396"/>
      <c r="N99" s="417"/>
      <c r="O99" s="396"/>
      <c r="P99" s="417"/>
      <c r="Q99" s="396"/>
      <c r="R99" s="417"/>
      <c r="S99" s="396"/>
      <c r="T99" s="417"/>
      <c r="U99" s="396"/>
      <c r="V99" s="417"/>
      <c r="W99" s="396"/>
      <c r="X99" s="417"/>
      <c r="Y99" s="396"/>
      <c r="Z99" s="417"/>
      <c r="AA99" s="396"/>
      <c r="AB99" s="417"/>
      <c r="AC99" s="396"/>
      <c r="AD99" s="417"/>
      <c r="AE99" s="396"/>
      <c r="AF99" s="417"/>
      <c r="AG99" s="396"/>
      <c r="AH99" s="417"/>
      <c r="AI99" s="396"/>
      <c r="AJ99" s="417"/>
      <c r="AK99" s="396"/>
      <c r="AL99" s="417"/>
      <c r="AM99" s="396"/>
      <c r="AN99" s="417"/>
      <c r="AO99" s="396"/>
      <c r="AP99" s="417"/>
      <c r="AQ99" s="396"/>
      <c r="AR99" s="417"/>
      <c r="AS99" s="396"/>
      <c r="AT99" s="417"/>
      <c r="AU99" s="396"/>
      <c r="AV99" s="417"/>
      <c r="AW99" s="396"/>
      <c r="AX99" s="417"/>
      <c r="AY99" s="396"/>
      <c r="AZ99" s="417"/>
      <c r="BA99" s="396"/>
      <c r="BB99" s="417"/>
      <c r="BC99" s="396"/>
      <c r="BD99" s="417"/>
      <c r="BE99" s="396"/>
      <c r="BF99" s="417"/>
      <c r="BG99" s="396"/>
      <c r="BH99" s="417"/>
      <c r="BI99" s="396"/>
      <c r="BJ99" s="417"/>
      <c r="BK99" s="396"/>
      <c r="BL99" s="417" t="s">
        <v>700</v>
      </c>
      <c r="BM99" s="400"/>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418"/>
      <c r="G100" s="396"/>
      <c r="H100" s="418"/>
      <c r="I100" s="396"/>
      <c r="J100" s="417"/>
      <c r="K100" s="396"/>
      <c r="L100" s="417"/>
      <c r="M100" s="396"/>
      <c r="N100" s="417"/>
      <c r="O100" s="396"/>
      <c r="P100" s="417"/>
      <c r="Q100" s="396"/>
      <c r="R100" s="417"/>
      <c r="S100" s="396"/>
      <c r="T100" s="417"/>
      <c r="U100" s="396"/>
      <c r="V100" s="417"/>
      <c r="W100" s="396"/>
      <c r="X100" s="417"/>
      <c r="Y100" s="396"/>
      <c r="Z100" s="417"/>
      <c r="AA100" s="396"/>
      <c r="AB100" s="417"/>
      <c r="AC100" s="396"/>
      <c r="AD100" s="417"/>
      <c r="AE100" s="396"/>
      <c r="AF100" s="417"/>
      <c r="AG100" s="396"/>
      <c r="AH100" s="417"/>
      <c r="AI100" s="396"/>
      <c r="AJ100" s="417"/>
      <c r="AK100" s="396"/>
      <c r="AL100" s="417"/>
      <c r="AM100" s="396"/>
      <c r="AN100" s="417"/>
      <c r="AO100" s="396"/>
      <c r="AP100" s="417"/>
      <c r="AQ100" s="396"/>
      <c r="AR100" s="417"/>
      <c r="AS100" s="396"/>
      <c r="AT100" s="417"/>
      <c r="AU100" s="396"/>
      <c r="AV100" s="417"/>
      <c r="AW100" s="396"/>
      <c r="AX100" s="417"/>
      <c r="AY100" s="396"/>
      <c r="AZ100" s="417"/>
      <c r="BA100" s="396"/>
      <c r="BB100" s="417"/>
      <c r="BC100" s="396"/>
      <c r="BD100" s="417"/>
      <c r="BE100" s="396"/>
      <c r="BF100" s="417"/>
      <c r="BG100" s="396"/>
      <c r="BH100" s="417"/>
      <c r="BI100" s="396"/>
      <c r="BJ100" s="417"/>
      <c r="BK100" s="396"/>
      <c r="BL100" s="417" t="s">
        <v>700</v>
      </c>
      <c r="BM100" s="400"/>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8"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389" t="s">
        <v>700</v>
      </c>
      <c r="BC101" s="372"/>
      <c r="BD101" s="389" t="s">
        <v>700</v>
      </c>
      <c r="BE101" s="372"/>
      <c r="BF101" s="389" t="s">
        <v>700</v>
      </c>
      <c r="BG101" s="372"/>
      <c r="BH101" s="389" t="s">
        <v>700</v>
      </c>
      <c r="BI101" s="372"/>
      <c r="BJ101" s="389"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80"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373" t="s">
        <v>700</v>
      </c>
      <c r="BC102" s="372"/>
      <c r="BD102" s="373" t="s">
        <v>700</v>
      </c>
      <c r="BE102" s="372"/>
      <c r="BF102" s="373" t="s">
        <v>700</v>
      </c>
      <c r="BG102" s="372"/>
      <c r="BH102" s="373" t="s">
        <v>700</v>
      </c>
      <c r="BI102" s="372"/>
      <c r="BJ102" s="37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418"/>
      <c r="G103" s="396"/>
      <c r="H103" s="418"/>
      <c r="I103" s="396"/>
      <c r="J103" s="417"/>
      <c r="K103" s="396"/>
      <c r="L103" s="417"/>
      <c r="M103" s="396"/>
      <c r="N103" s="417"/>
      <c r="O103" s="396"/>
      <c r="P103" s="417"/>
      <c r="Q103" s="396"/>
      <c r="R103" s="417"/>
      <c r="S103" s="396"/>
      <c r="T103" s="417"/>
      <c r="U103" s="396"/>
      <c r="V103" s="417"/>
      <c r="W103" s="396"/>
      <c r="X103" s="417"/>
      <c r="Y103" s="396"/>
      <c r="Z103" s="417"/>
      <c r="AA103" s="396"/>
      <c r="AB103" s="417"/>
      <c r="AC103" s="396"/>
      <c r="AD103" s="417"/>
      <c r="AE103" s="396"/>
      <c r="AF103" s="417"/>
      <c r="AG103" s="396"/>
      <c r="AH103" s="417"/>
      <c r="AI103" s="396"/>
      <c r="AJ103" s="417"/>
      <c r="AK103" s="396"/>
      <c r="AL103" s="417"/>
      <c r="AM103" s="396"/>
      <c r="AN103" s="417"/>
      <c r="AO103" s="396"/>
      <c r="AP103" s="417"/>
      <c r="AQ103" s="396"/>
      <c r="AR103" s="417"/>
      <c r="AS103" s="396"/>
      <c r="AT103" s="417"/>
      <c r="AU103" s="396"/>
      <c r="AV103" s="417"/>
      <c r="AW103" s="396"/>
      <c r="AX103" s="417"/>
      <c r="AY103" s="396"/>
      <c r="AZ103" s="417"/>
      <c r="BA103" s="396"/>
      <c r="BB103" s="417"/>
      <c r="BC103" s="396"/>
      <c r="BD103" s="417"/>
      <c r="BE103" s="396"/>
      <c r="BF103" s="417"/>
      <c r="BG103" s="396"/>
      <c r="BH103" s="417"/>
      <c r="BI103" s="396"/>
      <c r="BJ103" s="417"/>
      <c r="BK103" s="396"/>
      <c r="BL103" s="417" t="s">
        <v>700</v>
      </c>
      <c r="BM103" s="400"/>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418"/>
      <c r="G104" s="396"/>
      <c r="H104" s="418"/>
      <c r="I104" s="396"/>
      <c r="J104" s="417"/>
      <c r="K104" s="396"/>
      <c r="L104" s="417"/>
      <c r="M104" s="396"/>
      <c r="N104" s="417"/>
      <c r="O104" s="396"/>
      <c r="P104" s="417"/>
      <c r="Q104" s="396"/>
      <c r="R104" s="417"/>
      <c r="S104" s="396"/>
      <c r="T104" s="417"/>
      <c r="U104" s="396"/>
      <c r="V104" s="417"/>
      <c r="W104" s="396"/>
      <c r="X104" s="417"/>
      <c r="Y104" s="396"/>
      <c r="Z104" s="417"/>
      <c r="AA104" s="396"/>
      <c r="AB104" s="417"/>
      <c r="AC104" s="396"/>
      <c r="AD104" s="417"/>
      <c r="AE104" s="396"/>
      <c r="AF104" s="417"/>
      <c r="AG104" s="396"/>
      <c r="AH104" s="417"/>
      <c r="AI104" s="396"/>
      <c r="AJ104" s="417"/>
      <c r="AK104" s="396"/>
      <c r="AL104" s="417"/>
      <c r="AM104" s="396"/>
      <c r="AN104" s="417"/>
      <c r="AO104" s="396"/>
      <c r="AP104" s="417"/>
      <c r="AQ104" s="396"/>
      <c r="AR104" s="417"/>
      <c r="AS104" s="396"/>
      <c r="AT104" s="417"/>
      <c r="AU104" s="396"/>
      <c r="AV104" s="417"/>
      <c r="AW104" s="396"/>
      <c r="AX104" s="417"/>
      <c r="AY104" s="396"/>
      <c r="AZ104" s="417"/>
      <c r="BA104" s="396"/>
      <c r="BB104" s="417"/>
      <c r="BC104" s="396"/>
      <c r="BD104" s="417"/>
      <c r="BE104" s="396"/>
      <c r="BF104" s="417"/>
      <c r="BG104" s="396"/>
      <c r="BH104" s="417"/>
      <c r="BI104" s="396"/>
      <c r="BJ104" s="417"/>
      <c r="BK104" s="396"/>
      <c r="BL104" s="417"/>
      <c r="BM104" s="400"/>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t="s">
        <v>700</v>
      </c>
      <c r="G105" s="372"/>
      <c r="H105" s="388" t="s">
        <v>700</v>
      </c>
      <c r="I105" s="372"/>
      <c r="J105" s="389" t="s">
        <v>700</v>
      </c>
      <c r="K105" s="372"/>
      <c r="L105" s="389" t="s">
        <v>700</v>
      </c>
      <c r="M105" s="372"/>
      <c r="N105" s="389" t="s">
        <v>700</v>
      </c>
      <c r="O105" s="372"/>
      <c r="P105" s="389" t="s">
        <v>700</v>
      </c>
      <c r="Q105" s="372"/>
      <c r="R105" s="389" t="s">
        <v>700</v>
      </c>
      <c r="S105" s="372"/>
      <c r="T105" s="389" t="s">
        <v>700</v>
      </c>
      <c r="U105" s="372"/>
      <c r="V105" s="389" t="s">
        <v>700</v>
      </c>
      <c r="W105" s="372"/>
      <c r="X105" s="389" t="s">
        <v>700</v>
      </c>
      <c r="Y105" s="372"/>
      <c r="Z105" s="389" t="s">
        <v>700</v>
      </c>
      <c r="AA105" s="372"/>
      <c r="AB105" s="389" t="s">
        <v>700</v>
      </c>
      <c r="AC105" s="372"/>
      <c r="AD105" s="389" t="s">
        <v>700</v>
      </c>
      <c r="AE105" s="372"/>
      <c r="AF105" s="389" t="s">
        <v>700</v>
      </c>
      <c r="AG105" s="372"/>
      <c r="AH105" s="389" t="s">
        <v>700</v>
      </c>
      <c r="AI105" s="372"/>
      <c r="AJ105" s="389" t="s">
        <v>700</v>
      </c>
      <c r="AK105" s="372"/>
      <c r="AL105" s="389" t="s">
        <v>700</v>
      </c>
      <c r="AM105" s="372"/>
      <c r="AN105" s="389" t="s">
        <v>700</v>
      </c>
      <c r="AO105" s="372"/>
      <c r="AP105" s="389" t="s">
        <v>700</v>
      </c>
      <c r="AQ105" s="372"/>
      <c r="AR105" s="389" t="s">
        <v>700</v>
      </c>
      <c r="AS105" s="372"/>
      <c r="AT105" s="389" t="s">
        <v>700</v>
      </c>
      <c r="AU105" s="372"/>
      <c r="AV105" s="389" t="s">
        <v>700</v>
      </c>
      <c r="AW105" s="372"/>
      <c r="AX105" s="389" t="s">
        <v>700</v>
      </c>
      <c r="AY105" s="372"/>
      <c r="AZ105" s="389" t="s">
        <v>700</v>
      </c>
      <c r="BA105" s="372"/>
      <c r="BB105" s="389" t="s">
        <v>700</v>
      </c>
      <c r="BC105" s="372"/>
      <c r="BD105" s="389" t="s">
        <v>700</v>
      </c>
      <c r="BE105" s="372"/>
      <c r="BF105" s="389" t="s">
        <v>700</v>
      </c>
      <c r="BG105" s="372"/>
      <c r="BH105" s="389" t="s">
        <v>700</v>
      </c>
      <c r="BI105" s="372"/>
      <c r="BJ105" s="389" t="s">
        <v>700</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1010</v>
      </c>
      <c r="E106" s="585"/>
      <c r="F106" s="369">
        <v>26618.141647032364</v>
      </c>
      <c r="G106" s="372"/>
      <c r="H106" s="383">
        <v>25626.452180830911</v>
      </c>
      <c r="I106" s="372"/>
      <c r="J106" s="370">
        <v>25287.135608681627</v>
      </c>
      <c r="K106" s="372"/>
      <c r="L106" s="370">
        <v>25751.924667459323</v>
      </c>
      <c r="M106" s="372"/>
      <c r="N106" s="370">
        <v>24081.884511619151</v>
      </c>
      <c r="O106" s="372"/>
      <c r="P106" s="370">
        <v>20183.0016687147</v>
      </c>
      <c r="Q106" s="372"/>
      <c r="R106" s="370">
        <v>22590.895760826217</v>
      </c>
      <c r="S106" s="372"/>
      <c r="T106" s="370">
        <v>20629.111836467222</v>
      </c>
      <c r="U106" s="372"/>
      <c r="V106" s="370">
        <v>20733.59145646149</v>
      </c>
      <c r="W106" s="372"/>
      <c r="X106" s="370">
        <v>18996.954847214387</v>
      </c>
      <c r="Y106" s="372"/>
      <c r="Z106" s="370">
        <v>19830.109745945661</v>
      </c>
      <c r="AA106" s="372"/>
      <c r="AB106" s="370">
        <v>16310.215185011817</v>
      </c>
      <c r="AC106" s="372"/>
      <c r="AD106" s="370">
        <v>15643.265911313343</v>
      </c>
      <c r="AE106" s="372"/>
      <c r="AF106" s="370">
        <v>14693.53331729212</v>
      </c>
      <c r="AG106" s="372"/>
      <c r="AH106" s="370">
        <v>13689.521009118303</v>
      </c>
      <c r="AI106" s="372"/>
      <c r="AJ106" s="370">
        <v>11786.607458796927</v>
      </c>
      <c r="AK106" s="372"/>
      <c r="AL106" s="370">
        <v>8141.938693549333</v>
      </c>
      <c r="AM106" s="372"/>
      <c r="AN106" s="370">
        <v>7997.473668077906</v>
      </c>
      <c r="AO106" s="372"/>
      <c r="AP106" s="370">
        <v>5194.8713196098188</v>
      </c>
      <c r="AQ106" s="372"/>
      <c r="AR106" s="370">
        <v>4387.0337214265119</v>
      </c>
      <c r="AS106" s="372"/>
      <c r="AT106" s="370">
        <v>4499.8782223755179</v>
      </c>
      <c r="AU106" s="372"/>
      <c r="AV106" s="370">
        <v>3467.8259001663969</v>
      </c>
      <c r="AW106" s="372"/>
      <c r="AX106" s="370">
        <v>4296.5006356595986</v>
      </c>
      <c r="AY106" s="372"/>
      <c r="AZ106" s="370">
        <v>3398.9519397570753</v>
      </c>
      <c r="BA106" s="372"/>
      <c r="BB106" s="370">
        <v>3352.0243501202904</v>
      </c>
      <c r="BC106" s="372"/>
      <c r="BD106" s="370">
        <v>2881.1376992207684</v>
      </c>
      <c r="BE106" s="372"/>
      <c r="BF106" s="370">
        <v>3019.7788604915941</v>
      </c>
      <c r="BG106" s="372"/>
      <c r="BH106" s="370">
        <v>4953.3291105560747</v>
      </c>
      <c r="BI106" s="372"/>
      <c r="BJ106" s="370">
        <v>5040.9640265066782</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29">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Q1:CQ3"/>
    <mergeCell ref="CR1:CR3"/>
    <mergeCell ref="CS1:CS3"/>
    <mergeCell ref="CT1:CT3"/>
    <mergeCell ref="CP1:CP3"/>
    <mergeCell ref="B2:C2"/>
    <mergeCell ref="B3:C3"/>
    <mergeCell ref="D3:E3"/>
    <mergeCell ref="AV3:AW3"/>
    <mergeCell ref="CK1:CK3"/>
    <mergeCell ref="CL1:CL3"/>
    <mergeCell ref="CM1:CM3"/>
    <mergeCell ref="CN1:CN3"/>
    <mergeCell ref="CO1:CO3"/>
    <mergeCell ref="AB1:AC3"/>
    <mergeCell ref="AD1:AE3"/>
    <mergeCell ref="AF1:AG3"/>
    <mergeCell ref="AH1:AI3"/>
    <mergeCell ref="AJ1:AK3"/>
    <mergeCell ref="CJ1:CJ3"/>
    <mergeCell ref="P1:Q3"/>
    <mergeCell ref="R1:S3"/>
    <mergeCell ref="T1:U3"/>
    <mergeCell ref="V1:W3"/>
    <mergeCell ref="X1:Y3"/>
    <mergeCell ref="Z1:AA3"/>
    <mergeCell ref="B1:C1"/>
    <mergeCell ref="F1:G3"/>
    <mergeCell ref="H1:I3"/>
    <mergeCell ref="D9:E9"/>
    <mergeCell ref="J1:K3"/>
    <mergeCell ref="L1:M3"/>
    <mergeCell ref="N1:O3"/>
    <mergeCell ref="D10:E10"/>
    <mergeCell ref="D11:E11"/>
    <mergeCell ref="D12:E12"/>
    <mergeCell ref="D13:E13"/>
    <mergeCell ref="D14:E14"/>
    <mergeCell ref="B4:E4"/>
    <mergeCell ref="B5:C5"/>
    <mergeCell ref="D5:E5"/>
    <mergeCell ref="D6:E6"/>
    <mergeCell ref="D7:E7"/>
    <mergeCell ref="D8:E8"/>
    <mergeCell ref="D21:E21"/>
    <mergeCell ref="D22:E22"/>
    <mergeCell ref="D23:E23"/>
    <mergeCell ref="D24:E24"/>
    <mergeCell ref="D25:E25"/>
    <mergeCell ref="D26:E26"/>
    <mergeCell ref="D15:E15"/>
    <mergeCell ref="D16:E16"/>
    <mergeCell ref="D17:E17"/>
    <mergeCell ref="D18:E18"/>
    <mergeCell ref="D19:E19"/>
    <mergeCell ref="D20:E20"/>
    <mergeCell ref="D33:E33"/>
    <mergeCell ref="D34:E34"/>
    <mergeCell ref="D35:E35"/>
    <mergeCell ref="D36:E36"/>
    <mergeCell ref="D37:E37"/>
    <mergeCell ref="D38:E38"/>
    <mergeCell ref="D27:E27"/>
    <mergeCell ref="D28:E28"/>
    <mergeCell ref="D29:E29"/>
    <mergeCell ref="D30:E30"/>
    <mergeCell ref="D31:E31"/>
    <mergeCell ref="D32:E32"/>
    <mergeCell ref="D45:E45"/>
    <mergeCell ref="D46:E46"/>
    <mergeCell ref="D47:E47"/>
    <mergeCell ref="D48:E48"/>
    <mergeCell ref="D49:E49"/>
    <mergeCell ref="D50:E50"/>
    <mergeCell ref="D39:E39"/>
    <mergeCell ref="D40:E40"/>
    <mergeCell ref="D41:E41"/>
    <mergeCell ref="D42:E42"/>
    <mergeCell ref="D43:E43"/>
    <mergeCell ref="D44:E44"/>
    <mergeCell ref="D57:E57"/>
    <mergeCell ref="D58:E58"/>
    <mergeCell ref="D59:E59"/>
    <mergeCell ref="D60:E60"/>
    <mergeCell ref="D61:E61"/>
    <mergeCell ref="D62:E62"/>
    <mergeCell ref="D51:E51"/>
    <mergeCell ref="D52:E52"/>
    <mergeCell ref="D53:E53"/>
    <mergeCell ref="D54:E54"/>
    <mergeCell ref="D55:E55"/>
    <mergeCell ref="D56:E56"/>
    <mergeCell ref="D69:E69"/>
    <mergeCell ref="D70:E70"/>
    <mergeCell ref="D71:E71"/>
    <mergeCell ref="D72:E72"/>
    <mergeCell ref="D73:E73"/>
    <mergeCell ref="D74:E74"/>
    <mergeCell ref="D63:E63"/>
    <mergeCell ref="D64:E64"/>
    <mergeCell ref="D65:E65"/>
    <mergeCell ref="D66:E66"/>
    <mergeCell ref="D67:E67"/>
    <mergeCell ref="D68:E68"/>
    <mergeCell ref="D81:E81"/>
    <mergeCell ref="D82:E82"/>
    <mergeCell ref="D83:E83"/>
    <mergeCell ref="D84:E84"/>
    <mergeCell ref="D85:E85"/>
    <mergeCell ref="D86:E86"/>
    <mergeCell ref="D75:E75"/>
    <mergeCell ref="D76:E76"/>
    <mergeCell ref="D77:E77"/>
    <mergeCell ref="D78:E78"/>
    <mergeCell ref="D79:E79"/>
    <mergeCell ref="D80:E80"/>
    <mergeCell ref="D93:E93"/>
    <mergeCell ref="D94:E94"/>
    <mergeCell ref="B95:E95"/>
    <mergeCell ref="D96:E96"/>
    <mergeCell ref="D97:E97"/>
    <mergeCell ref="D98:E98"/>
    <mergeCell ref="D87:E87"/>
    <mergeCell ref="D88:E88"/>
    <mergeCell ref="D89:E89"/>
    <mergeCell ref="D90:E90"/>
    <mergeCell ref="B91:E91"/>
    <mergeCell ref="D92:E92"/>
    <mergeCell ref="D105:E105"/>
    <mergeCell ref="D106:E106"/>
    <mergeCell ref="D107:E107"/>
    <mergeCell ref="D99:E99"/>
    <mergeCell ref="D100:E100"/>
    <mergeCell ref="D101:E101"/>
    <mergeCell ref="D102:E102"/>
    <mergeCell ref="D103:E103"/>
    <mergeCell ref="D104:E104"/>
  </mergeCells>
  <dataValidations count="4">
    <dataValidation type="textLength" allowBlank="1" showInputMessage="1" showErrorMessage="1" prompt="Please select your country in worksheet &quot;Intro&quot; (for all pollutant sheets)" sqref="D1" xr:uid="{00000000-0002-0000-1800-000000000000}">
      <formula1>2</formula1>
      <formula2>2</formula2>
    </dataValidation>
    <dataValidation allowBlank="1" showErrorMessage="1" sqref="E1" xr:uid="{00000000-0002-0000-1800-000001000000}"/>
    <dataValidation type="custom" allowBlank="1" showInputMessage="1" showErrorMessage="1" errorTitle="Wrong data input" error="Data entry is limited to positive values or zero._x000d__x000a_: symbol can be used for not available data." sqref="F5:F95 F97 F99:F104 F106:F107 BL5:BL95 BL97 BL99:BL104 BL106:BL107 BJ5:BJ95 BJ97 BJ99:BJ104 BJ106:BJ107 BH5:BH95 BH97 BH99:BH104 BH106:BH107 BF5:BF95 BF97 BF99:BF104 BF106:BF107 BD5:BD95 BD97 BD99:BD104 BD106:BD107 BB5:BB95 BB97 BB99:BB104 BB106:BB107 AZ5:AZ95 AZ97 AZ99:AZ104 AZ106:AZ107 AX5:AX95 AX97 AX99:AX104 AX106:AX107 AV5:AV95 AV97 AV99:AV104 AV106:AV107 AT5:AT95 AT97 AT99:AT104 AT106:AT107 AR5:AR95 AR97 AR99:AR104 AR106:AR107 AP5:AP95 AP97 AP99:AP104 AP106:AP107 AN5:AN95 AN97 AN99:AN104 AN106:AN107 AL5:AL95 AL97 AL99:AL104 AL106:AL107 AJ5:AJ95 AJ97 AJ99:AJ104 AJ106:AJ107 AH5:AH95 AH97 AH99:AH104 AH106:AH107 AF5:AF95 AF97 AF99:AF104 AF106:AF107 AD5:AD95 AD97 AD99:AD104 AD106:AD107 AB5:AB95 AB97 AB99:AB104 AB106:AB107 Z5:Z95 Z97 Z99:Z104 Z106:Z107 X5:X95 X97 X99:X104 X106:X107 V5:V95 V97 V99:V104 V106:V107 T5:T95 T97 T99:T104 T106:T107 R5:R95 R97 R99:R104 R106:R107 P5:P95 P97 P99:P104 P106:P107 N5:N95 N97 N99:N104 N106:N107 L5:L95 L97 L99:L104 L106:L107 J5:J95 J97 J99:J104 J106:J107 H5:H95 H97 H99:H104 H106:H107" xr:uid="{00000000-0002-0000-1800-000002000000}">
      <formula1>OR(AND(ISNUMBER(F5),F5&gt;=0),F5=":")</formula1>
    </dataValidation>
    <dataValidation type="custom" allowBlank="1" showInputMessage="1" showErrorMessage="1" errorTitle="Wrong data input" error="Data entry is limited to numbers._x000d__x000a_: symbol can be used for not available data." sqref="F96 BL105 BL98 BL96 BJ105 BJ98 BJ96 BH105 BH98 BH96 BF105 BF98 BF96 BD105 BD98 BD96 BB105 BB98 BB96 AZ105 AZ98 AZ96 AX105 AX98 AX96 AV105 AV98 AV96 AT105 AT98 AT96 AR105 AR98 AR96 AP105 AP98 AP96 AN105 AN98 AN96 AL105 AL98 AL96 AJ105 AJ98 AJ96 AH105 AH98 AH96 AF105 AF98 AF96 AD105 AD98 AD96 AB105 AB98 AB96 Z105 Z98 Z96 X105 X98 X96 V105 V98 V96 T105 T98 T96 R105 R98 R96 P105 P98 P96 N105 N98 N96 L105 L98 L96 J105 J98 J96 H105 H98 H96 F105 F98" xr:uid="{00000000-0002-0000-18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52993"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52994"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52995"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52996"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MODEL12">
    <tabColor indexed="42"/>
  </sheetPr>
  <dimension ref="A1:CT144"/>
  <sheetViews>
    <sheetView showGridLines="0" showOutlineSymbols="0" zoomScale="80" zoomScaleNormal="80" zoomScaleSheetLayoutView="100" workbookViewId="0">
      <pane xSplit="5" ySplit="4" topLeftCell="F83" activePane="bottomRight" state="frozen"/>
      <selection activeCell="BF99" sqref="BF99"/>
      <selection pane="topRight" activeCell="BF99" sqref="BF99"/>
      <selection pane="bottomLeft" activeCell="BF99" sqref="BF99"/>
      <selection pane="bottomRight" activeCell="F103" sqref="F103:F104"/>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189</v>
      </c>
      <c r="E2" s="9" t="s">
        <v>344</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325</v>
      </c>
      <c r="B3" s="626" t="s">
        <v>194</v>
      </c>
      <c r="C3" s="627" t="s">
        <v>195</v>
      </c>
      <c r="D3" s="628" t="s">
        <v>346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205896.31708997203</v>
      </c>
      <c r="G5" s="393"/>
      <c r="H5" s="368">
        <v>206114.89001544539</v>
      </c>
      <c r="I5" s="393"/>
      <c r="J5" s="368">
        <v>205929.76614771187</v>
      </c>
      <c r="K5" s="393"/>
      <c r="L5" s="368">
        <v>207902.90831024118</v>
      </c>
      <c r="M5" s="393"/>
      <c r="N5" s="368">
        <v>211036.37101025149</v>
      </c>
      <c r="O5" s="393"/>
      <c r="P5" s="368">
        <v>207911.52750977711</v>
      </c>
      <c r="Q5" s="393"/>
      <c r="R5" s="368">
        <v>208463.27903634717</v>
      </c>
      <c r="S5" s="393"/>
      <c r="T5" s="368">
        <v>217416.78765909496</v>
      </c>
      <c r="U5" s="393"/>
      <c r="V5" s="368">
        <v>237133.73739547186</v>
      </c>
      <c r="W5" s="393"/>
      <c r="X5" s="368">
        <v>247304.35881765731</v>
      </c>
      <c r="Y5" s="393"/>
      <c r="Z5" s="368">
        <v>243445.62680923837</v>
      </c>
      <c r="AA5" s="393"/>
      <c r="AB5" s="368">
        <v>244034.07064910969</v>
      </c>
      <c r="AC5" s="393"/>
      <c r="AD5" s="368">
        <v>235757.40582697096</v>
      </c>
      <c r="AE5" s="393"/>
      <c r="AF5" s="368">
        <v>228325.08123156932</v>
      </c>
      <c r="AG5" s="393"/>
      <c r="AH5" s="368">
        <v>192644.27632387917</v>
      </c>
      <c r="AI5" s="393"/>
      <c r="AJ5" s="368">
        <v>190687.91026184795</v>
      </c>
      <c r="AK5" s="393"/>
      <c r="AL5" s="368">
        <v>189591.42122639727</v>
      </c>
      <c r="AM5" s="393"/>
      <c r="AN5" s="368">
        <v>179066.79485152147</v>
      </c>
      <c r="AO5" s="393"/>
      <c r="AP5" s="368">
        <v>156941.65599076031</v>
      </c>
      <c r="AQ5" s="393"/>
      <c r="AR5" s="368">
        <v>181365.34191872177</v>
      </c>
      <c r="AS5" s="393"/>
      <c r="AT5" s="368">
        <v>177865.47220262347</v>
      </c>
      <c r="AU5" s="393"/>
      <c r="AV5" s="368">
        <v>177346.04136491835</v>
      </c>
      <c r="AW5" s="393"/>
      <c r="AX5" s="368">
        <v>178134.7854778218</v>
      </c>
      <c r="AY5" s="393"/>
      <c r="AZ5" s="368">
        <v>167535.7201637706</v>
      </c>
      <c r="BA5" s="393"/>
      <c r="BB5" s="368">
        <v>128499.92831044777</v>
      </c>
      <c r="BC5" s="393"/>
      <c r="BD5" s="368">
        <v>121735.673861581</v>
      </c>
      <c r="BE5" s="393"/>
      <c r="BF5" s="368">
        <v>161965.90758367322</v>
      </c>
      <c r="BG5" s="393"/>
      <c r="BH5" s="368">
        <v>129325.88614940547</v>
      </c>
      <c r="BI5" s="393"/>
      <c r="BJ5" s="368">
        <v>131876.31407916592</v>
      </c>
      <c r="BK5" s="393"/>
      <c r="BL5" s="368" t="s">
        <v>700</v>
      </c>
      <c r="BM5" s="397"/>
      <c r="CJ5" s="303" t="s">
        <v>330</v>
      </c>
      <c r="CK5" s="303" t="s">
        <v>710</v>
      </c>
      <c r="CL5" s="303" t="s">
        <v>944</v>
      </c>
      <c r="CM5" s="303" t="s">
        <v>945</v>
      </c>
      <c r="CN5" s="303" t="s">
        <v>946</v>
      </c>
      <c r="CO5" s="303" t="s">
        <v>189</v>
      </c>
      <c r="CP5" s="303" t="s">
        <v>947</v>
      </c>
      <c r="CQ5" s="303" t="s">
        <v>986</v>
      </c>
      <c r="CR5" s="310">
        <v>0</v>
      </c>
      <c r="CS5" s="303" t="s">
        <v>948</v>
      </c>
      <c r="CT5" s="303" t="s">
        <v>949</v>
      </c>
    </row>
    <row r="6" spans="1:98" s="12" customFormat="1" ht="20.149999999999999" customHeight="1">
      <c r="A6" s="33"/>
      <c r="B6" s="199" t="str">
        <f>Parameters!Q5</f>
        <v>A</v>
      </c>
      <c r="C6" s="200"/>
      <c r="D6" s="621" t="str">
        <f>Parameters!S5</f>
        <v>Agriculture, forestry and fishing</v>
      </c>
      <c r="E6" s="622"/>
      <c r="F6" s="369">
        <v>16822.682362476491</v>
      </c>
      <c r="G6" s="372"/>
      <c r="H6" s="370">
        <v>16894.126852392787</v>
      </c>
      <c r="I6" s="372"/>
      <c r="J6" s="370">
        <v>18330.113388760066</v>
      </c>
      <c r="K6" s="372"/>
      <c r="L6" s="370">
        <v>17424.975065702423</v>
      </c>
      <c r="M6" s="372"/>
      <c r="N6" s="370">
        <v>20282.136010258651</v>
      </c>
      <c r="O6" s="372"/>
      <c r="P6" s="370">
        <v>17189.839998471241</v>
      </c>
      <c r="Q6" s="372"/>
      <c r="R6" s="370">
        <v>13115.316863501253</v>
      </c>
      <c r="S6" s="372"/>
      <c r="T6" s="370">
        <v>13628.968890340266</v>
      </c>
      <c r="U6" s="372"/>
      <c r="V6" s="370">
        <v>13641.739157877877</v>
      </c>
      <c r="W6" s="372"/>
      <c r="X6" s="370">
        <v>19882.181843587732</v>
      </c>
      <c r="Y6" s="372"/>
      <c r="Z6" s="370">
        <v>21520.916950529147</v>
      </c>
      <c r="AA6" s="372"/>
      <c r="AB6" s="370">
        <v>18206.560714252577</v>
      </c>
      <c r="AC6" s="372"/>
      <c r="AD6" s="370">
        <v>18293.171075097071</v>
      </c>
      <c r="AE6" s="372"/>
      <c r="AF6" s="370">
        <v>19342.301211635102</v>
      </c>
      <c r="AG6" s="372"/>
      <c r="AH6" s="370">
        <v>18835.63626007823</v>
      </c>
      <c r="AI6" s="372"/>
      <c r="AJ6" s="370">
        <v>19537.598739755373</v>
      </c>
      <c r="AK6" s="372"/>
      <c r="AL6" s="370">
        <v>18594.330611751466</v>
      </c>
      <c r="AM6" s="372"/>
      <c r="AN6" s="370">
        <v>12879.360905598109</v>
      </c>
      <c r="AO6" s="372"/>
      <c r="AP6" s="370">
        <v>12095.207560188668</v>
      </c>
      <c r="AQ6" s="372"/>
      <c r="AR6" s="407">
        <v>20497.491472164173</v>
      </c>
      <c r="AS6" s="372" t="s">
        <v>751</v>
      </c>
      <c r="AT6" s="370">
        <v>19696.862797353591</v>
      </c>
      <c r="AU6" s="372"/>
      <c r="AV6" s="370">
        <v>19212.2577025631</v>
      </c>
      <c r="AW6" s="372"/>
      <c r="AX6" s="370">
        <v>18775.294380525658</v>
      </c>
      <c r="AY6" s="372"/>
      <c r="AZ6" s="370">
        <v>19473.344504027489</v>
      </c>
      <c r="BA6" s="372"/>
      <c r="BB6" s="370">
        <v>18670.125452889326</v>
      </c>
      <c r="BC6" s="372"/>
      <c r="BD6" s="370">
        <v>13588.199564575474</v>
      </c>
      <c r="BE6" s="372"/>
      <c r="BF6" s="370">
        <v>13849.398225262627</v>
      </c>
      <c r="BG6" s="372"/>
      <c r="BH6" s="370">
        <v>13545.073749964529</v>
      </c>
      <c r="BI6" s="372"/>
      <c r="BJ6" s="370">
        <v>12550.247726001264</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6037.9316370124834</v>
      </c>
      <c r="G7" s="372"/>
      <c r="H7" s="373">
        <v>5854.0139198610295</v>
      </c>
      <c r="I7" s="372"/>
      <c r="J7" s="373">
        <v>6281.0184908643105</v>
      </c>
      <c r="K7" s="372"/>
      <c r="L7" s="373">
        <v>5931.1017585764221</v>
      </c>
      <c r="M7" s="372"/>
      <c r="N7" s="373">
        <v>6716.8177676895666</v>
      </c>
      <c r="O7" s="372"/>
      <c r="P7" s="373">
        <v>4782.1908958886734</v>
      </c>
      <c r="Q7" s="372"/>
      <c r="R7" s="373">
        <v>3020.8620798071079</v>
      </c>
      <c r="S7" s="372"/>
      <c r="T7" s="373">
        <v>3307.5498158262135</v>
      </c>
      <c r="U7" s="372"/>
      <c r="V7" s="373">
        <v>2937.8435874809138</v>
      </c>
      <c r="W7" s="372"/>
      <c r="X7" s="373">
        <v>5414.7773223958002</v>
      </c>
      <c r="Y7" s="372"/>
      <c r="Z7" s="373">
        <v>4319.4553480907525</v>
      </c>
      <c r="AA7" s="372"/>
      <c r="AB7" s="373">
        <v>3695.7292446776241</v>
      </c>
      <c r="AC7" s="372"/>
      <c r="AD7" s="373">
        <v>3543.7054539617147</v>
      </c>
      <c r="AE7" s="372"/>
      <c r="AF7" s="373">
        <v>3413.81540396228</v>
      </c>
      <c r="AG7" s="372"/>
      <c r="AH7" s="373">
        <v>3213.813343931407</v>
      </c>
      <c r="AI7" s="372"/>
      <c r="AJ7" s="373">
        <v>2778.811987065726</v>
      </c>
      <c r="AK7" s="372"/>
      <c r="AL7" s="373">
        <v>2517.1108718182977</v>
      </c>
      <c r="AM7" s="372"/>
      <c r="AN7" s="373">
        <v>2465.5835475177873</v>
      </c>
      <c r="AO7" s="372"/>
      <c r="AP7" s="373">
        <v>1890.5316491846027</v>
      </c>
      <c r="AQ7" s="372"/>
      <c r="AR7" s="373">
        <v>1934.3507851941804</v>
      </c>
      <c r="AS7" s="372"/>
      <c r="AT7" s="373">
        <v>1893.54502167172</v>
      </c>
      <c r="AU7" s="372"/>
      <c r="AV7" s="373">
        <v>1880.8643986669965</v>
      </c>
      <c r="AW7" s="372"/>
      <c r="AX7" s="373">
        <v>1847.7198476384399</v>
      </c>
      <c r="AY7" s="372"/>
      <c r="AZ7" s="373">
        <v>1839.1029747362963</v>
      </c>
      <c r="BA7" s="372"/>
      <c r="BB7" s="373">
        <v>1847.2079946011468</v>
      </c>
      <c r="BC7" s="372"/>
      <c r="BD7" s="373">
        <v>602.01872282338638</v>
      </c>
      <c r="BE7" s="372"/>
      <c r="BF7" s="373">
        <v>606.52301419043715</v>
      </c>
      <c r="BG7" s="372"/>
      <c r="BH7" s="373">
        <v>525.15763783691455</v>
      </c>
      <c r="BI7" s="372"/>
      <c r="BJ7" s="373">
        <v>488.80002979277839</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10781.068586449923</v>
      </c>
      <c r="G8" s="372"/>
      <c r="H8" s="373">
        <v>11035.903198339494</v>
      </c>
      <c r="I8" s="372"/>
      <c r="J8" s="373">
        <v>12046.529670147758</v>
      </c>
      <c r="K8" s="372"/>
      <c r="L8" s="373">
        <v>11491.40759981587</v>
      </c>
      <c r="M8" s="372"/>
      <c r="N8" s="373">
        <v>13562.352074176491</v>
      </c>
      <c r="O8" s="372"/>
      <c r="P8" s="373">
        <v>12406.091763413557</v>
      </c>
      <c r="Q8" s="372"/>
      <c r="R8" s="373">
        <v>10091.291459361859</v>
      </c>
      <c r="S8" s="372"/>
      <c r="T8" s="373">
        <v>10318.663125816613</v>
      </c>
      <c r="U8" s="372"/>
      <c r="V8" s="373">
        <v>10701.957439726722</v>
      </c>
      <c r="W8" s="372"/>
      <c r="X8" s="373">
        <v>14465.458757797902</v>
      </c>
      <c r="Y8" s="372"/>
      <c r="Z8" s="373">
        <v>17199.620076698695</v>
      </c>
      <c r="AA8" s="372"/>
      <c r="AB8" s="373">
        <v>14508.254721417585</v>
      </c>
      <c r="AC8" s="372"/>
      <c r="AD8" s="373">
        <v>14745.705700527022</v>
      </c>
      <c r="AE8" s="372"/>
      <c r="AF8" s="373">
        <v>15924.79190963936</v>
      </c>
      <c r="AG8" s="372"/>
      <c r="AH8" s="373">
        <v>15620.472552999147</v>
      </c>
      <c r="AI8" s="372"/>
      <c r="AJ8" s="373">
        <v>16757.832540643365</v>
      </c>
      <c r="AK8" s="372"/>
      <c r="AL8" s="373">
        <v>16076.215673254968</v>
      </c>
      <c r="AM8" s="372"/>
      <c r="AN8" s="373">
        <v>10412.610545686977</v>
      </c>
      <c r="AO8" s="372"/>
      <c r="AP8" s="373">
        <v>10203.666995357575</v>
      </c>
      <c r="AQ8" s="372"/>
      <c r="AR8" s="406">
        <v>18561.988261742335</v>
      </c>
      <c r="AS8" s="372" t="s">
        <v>751</v>
      </c>
      <c r="AT8" s="373">
        <v>17802.063760753728</v>
      </c>
      <c r="AU8" s="372"/>
      <c r="AV8" s="373">
        <v>17330.165639721978</v>
      </c>
      <c r="AW8" s="372"/>
      <c r="AX8" s="373">
        <v>16926.351993093958</v>
      </c>
      <c r="AY8" s="372"/>
      <c r="AZ8" s="373">
        <v>17633.110521698676</v>
      </c>
      <c r="BA8" s="372"/>
      <c r="BB8" s="373">
        <v>16821.754011329893</v>
      </c>
      <c r="BC8" s="372"/>
      <c r="BD8" s="373">
        <v>12985.135624900457</v>
      </c>
      <c r="BE8" s="372"/>
      <c r="BF8" s="373">
        <v>13241.79367351176</v>
      </c>
      <c r="BG8" s="372"/>
      <c r="BH8" s="373">
        <v>13019.062960595229</v>
      </c>
      <c r="BI8" s="372"/>
      <c r="BJ8" s="373">
        <v>12060.622757119614</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3.6821390140852217</v>
      </c>
      <c r="G9" s="372"/>
      <c r="H9" s="373">
        <v>4.2097341922651292</v>
      </c>
      <c r="I9" s="372"/>
      <c r="J9" s="373">
        <v>2.5652277479956829</v>
      </c>
      <c r="K9" s="372"/>
      <c r="L9" s="373">
        <v>2.465707310130099</v>
      </c>
      <c r="M9" s="372"/>
      <c r="N9" s="373">
        <v>2.96616839259242</v>
      </c>
      <c r="O9" s="372"/>
      <c r="P9" s="373">
        <v>1.5573391690109328</v>
      </c>
      <c r="Q9" s="372"/>
      <c r="R9" s="373">
        <v>3.1633243322860261</v>
      </c>
      <c r="S9" s="372"/>
      <c r="T9" s="373">
        <v>2.7559486974396785</v>
      </c>
      <c r="U9" s="372"/>
      <c r="V9" s="373">
        <v>1.9381306702409189</v>
      </c>
      <c r="W9" s="372"/>
      <c r="X9" s="373">
        <v>1.9457633940295445</v>
      </c>
      <c r="Y9" s="372"/>
      <c r="Z9" s="373">
        <v>1.8415257397005458</v>
      </c>
      <c r="AA9" s="372"/>
      <c r="AB9" s="373">
        <v>2.5767481573662412</v>
      </c>
      <c r="AC9" s="372"/>
      <c r="AD9" s="373">
        <v>3.759920608335964</v>
      </c>
      <c r="AE9" s="372"/>
      <c r="AF9" s="373">
        <v>3.6938980334645013</v>
      </c>
      <c r="AG9" s="372"/>
      <c r="AH9" s="373">
        <v>1.3503631476783566</v>
      </c>
      <c r="AI9" s="372"/>
      <c r="AJ9" s="373">
        <v>0.95421204628112466</v>
      </c>
      <c r="AK9" s="372"/>
      <c r="AL9" s="373">
        <v>1.004066678201643</v>
      </c>
      <c r="AM9" s="372"/>
      <c r="AN9" s="373">
        <v>1.1668123933436432</v>
      </c>
      <c r="AO9" s="372"/>
      <c r="AP9" s="373">
        <v>1.0089156464917932</v>
      </c>
      <c r="AQ9" s="372"/>
      <c r="AR9" s="373">
        <v>1.1524252276581843</v>
      </c>
      <c r="AS9" s="372"/>
      <c r="AT9" s="373">
        <v>1.2540149281410751</v>
      </c>
      <c r="AU9" s="372"/>
      <c r="AV9" s="373">
        <v>1.2276641741261456</v>
      </c>
      <c r="AW9" s="372"/>
      <c r="AX9" s="373">
        <v>1.2225397932591016</v>
      </c>
      <c r="AY9" s="372"/>
      <c r="AZ9" s="373">
        <v>1.1310075925164174</v>
      </c>
      <c r="BA9" s="372"/>
      <c r="BB9" s="373">
        <v>1.1634469582849576</v>
      </c>
      <c r="BC9" s="372"/>
      <c r="BD9" s="373">
        <v>1.0452168516308309</v>
      </c>
      <c r="BE9" s="372"/>
      <c r="BF9" s="373">
        <v>1.0815375604293045</v>
      </c>
      <c r="BG9" s="372"/>
      <c r="BH9" s="373">
        <v>0.8531515323849912</v>
      </c>
      <c r="BI9" s="372"/>
      <c r="BJ9" s="373">
        <v>0.82493908887003398</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837.44553363216676</v>
      </c>
      <c r="G10" s="372"/>
      <c r="H10" s="370">
        <v>708.29402332097061</v>
      </c>
      <c r="I10" s="372"/>
      <c r="J10" s="370">
        <v>691.41877724191852</v>
      </c>
      <c r="K10" s="372"/>
      <c r="L10" s="370">
        <v>705.28629759879198</v>
      </c>
      <c r="M10" s="372"/>
      <c r="N10" s="370">
        <v>757.85151689685563</v>
      </c>
      <c r="O10" s="372"/>
      <c r="P10" s="370">
        <v>636.23199990031435</v>
      </c>
      <c r="Q10" s="372"/>
      <c r="R10" s="370">
        <v>695.55412011896135</v>
      </c>
      <c r="S10" s="372"/>
      <c r="T10" s="370">
        <v>551.37690235166167</v>
      </c>
      <c r="U10" s="372"/>
      <c r="V10" s="370">
        <v>547.23946236415918</v>
      </c>
      <c r="W10" s="372"/>
      <c r="X10" s="370">
        <v>463.74568888441257</v>
      </c>
      <c r="Y10" s="372"/>
      <c r="Z10" s="370">
        <v>500.89517020619201</v>
      </c>
      <c r="AA10" s="372"/>
      <c r="AB10" s="370">
        <v>329.99965801285379</v>
      </c>
      <c r="AC10" s="372"/>
      <c r="AD10" s="370">
        <v>376.89768353562351</v>
      </c>
      <c r="AE10" s="372"/>
      <c r="AF10" s="370">
        <v>373.47409894216941</v>
      </c>
      <c r="AG10" s="372"/>
      <c r="AH10" s="370">
        <v>355.27702881620201</v>
      </c>
      <c r="AI10" s="372"/>
      <c r="AJ10" s="370">
        <v>284.85177390736897</v>
      </c>
      <c r="AK10" s="372"/>
      <c r="AL10" s="370">
        <v>211.42137313954456</v>
      </c>
      <c r="AM10" s="372"/>
      <c r="AN10" s="370">
        <v>182.15214922232767</v>
      </c>
      <c r="AO10" s="372"/>
      <c r="AP10" s="370">
        <v>85.08500112470729</v>
      </c>
      <c r="AQ10" s="372"/>
      <c r="AR10" s="370">
        <v>89.440201701746247</v>
      </c>
      <c r="AS10" s="372"/>
      <c r="AT10" s="370">
        <v>63.837498312320413</v>
      </c>
      <c r="AU10" s="372"/>
      <c r="AV10" s="370">
        <v>74.522474663727834</v>
      </c>
      <c r="AW10" s="372"/>
      <c r="AX10" s="370">
        <v>64.357417270310719</v>
      </c>
      <c r="AY10" s="372"/>
      <c r="AZ10" s="370">
        <v>68.60397650238022</v>
      </c>
      <c r="BA10" s="372"/>
      <c r="BB10" s="370">
        <v>72.122059181854922</v>
      </c>
      <c r="BC10" s="372"/>
      <c r="BD10" s="370">
        <v>50.772313199077963</v>
      </c>
      <c r="BE10" s="372"/>
      <c r="BF10" s="370">
        <v>53.052992187535189</v>
      </c>
      <c r="BG10" s="372"/>
      <c r="BH10" s="370">
        <v>49.910038529871017</v>
      </c>
      <c r="BI10" s="372"/>
      <c r="BJ10" s="370">
        <v>45.431679338530287</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120786.38541733511</v>
      </c>
      <c r="G11" s="372"/>
      <c r="H11" s="370">
        <v>123175.5543877009</v>
      </c>
      <c r="I11" s="372"/>
      <c r="J11" s="370">
        <v>125048.10568107305</v>
      </c>
      <c r="K11" s="372"/>
      <c r="L11" s="370">
        <v>125283.31320273556</v>
      </c>
      <c r="M11" s="372"/>
      <c r="N11" s="370">
        <v>127101.13591695084</v>
      </c>
      <c r="O11" s="372"/>
      <c r="P11" s="370">
        <v>133416.78090923594</v>
      </c>
      <c r="Q11" s="372"/>
      <c r="R11" s="370">
        <v>131211.22846376951</v>
      </c>
      <c r="S11" s="372"/>
      <c r="T11" s="370">
        <v>143763.94859403974</v>
      </c>
      <c r="U11" s="372"/>
      <c r="V11" s="370">
        <v>166023.6966573768</v>
      </c>
      <c r="W11" s="372"/>
      <c r="X11" s="370">
        <v>172664.80742891121</v>
      </c>
      <c r="Y11" s="372"/>
      <c r="Z11" s="370">
        <v>159895.28780237166</v>
      </c>
      <c r="AA11" s="372"/>
      <c r="AB11" s="370">
        <v>178032.24616140092</v>
      </c>
      <c r="AC11" s="372"/>
      <c r="AD11" s="370">
        <v>172004.05279443288</v>
      </c>
      <c r="AE11" s="372"/>
      <c r="AF11" s="370">
        <v>164230.97081268366</v>
      </c>
      <c r="AG11" s="372"/>
      <c r="AH11" s="370">
        <v>132569.49699741194</v>
      </c>
      <c r="AI11" s="372"/>
      <c r="AJ11" s="370">
        <v>135941.34519657298</v>
      </c>
      <c r="AK11" s="372"/>
      <c r="AL11" s="370">
        <v>145630.67289111944</v>
      </c>
      <c r="AM11" s="372"/>
      <c r="AN11" s="370">
        <v>141359.90892851001</v>
      </c>
      <c r="AO11" s="372"/>
      <c r="AP11" s="370">
        <v>135460.4778349284</v>
      </c>
      <c r="AQ11" s="372"/>
      <c r="AR11" s="370">
        <v>151849.90491107808</v>
      </c>
      <c r="AS11" s="372"/>
      <c r="AT11" s="370">
        <v>148250.60609334515</v>
      </c>
      <c r="AU11" s="372"/>
      <c r="AV11" s="370">
        <v>148478.12252758219</v>
      </c>
      <c r="AW11" s="372"/>
      <c r="AX11" s="370">
        <v>149920.54594827807</v>
      </c>
      <c r="AY11" s="372"/>
      <c r="AZ11" s="370">
        <v>139709.96983329923</v>
      </c>
      <c r="BA11" s="372"/>
      <c r="BB11" s="370">
        <v>101187.16945109489</v>
      </c>
      <c r="BC11" s="372"/>
      <c r="BD11" s="370">
        <v>100388.81032136231</v>
      </c>
      <c r="BE11" s="372"/>
      <c r="BF11" s="407">
        <v>139571.512621612</v>
      </c>
      <c r="BG11" s="372" t="s">
        <v>358</v>
      </c>
      <c r="BH11" s="370">
        <v>107485.71617081814</v>
      </c>
      <c r="BI11" s="372"/>
      <c r="BJ11" s="370">
        <v>111723.42637865672</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1706.6836060150647</v>
      </c>
      <c r="G12" s="372"/>
      <c r="H12" s="376">
        <v>1553.0528341326597</v>
      </c>
      <c r="I12" s="372"/>
      <c r="J12" s="376">
        <v>1362.5428981723135</v>
      </c>
      <c r="K12" s="372"/>
      <c r="L12" s="376">
        <v>1572.517125991885</v>
      </c>
      <c r="M12" s="372"/>
      <c r="N12" s="376">
        <v>1925.1331648436906</v>
      </c>
      <c r="O12" s="372"/>
      <c r="P12" s="376">
        <v>1442.1836777215401</v>
      </c>
      <c r="Q12" s="372"/>
      <c r="R12" s="376">
        <v>1779.7766135252291</v>
      </c>
      <c r="S12" s="372"/>
      <c r="T12" s="376">
        <v>1427.3998144553211</v>
      </c>
      <c r="U12" s="372"/>
      <c r="V12" s="376">
        <v>1448.5500742940899</v>
      </c>
      <c r="W12" s="372"/>
      <c r="X12" s="376">
        <v>1470.7644838729107</v>
      </c>
      <c r="Y12" s="372"/>
      <c r="Z12" s="376">
        <v>1520.6419868805274</v>
      </c>
      <c r="AA12" s="372"/>
      <c r="AB12" s="376">
        <v>1240.2803784214384</v>
      </c>
      <c r="AC12" s="372"/>
      <c r="AD12" s="376">
        <v>1224.3004954268499</v>
      </c>
      <c r="AE12" s="372"/>
      <c r="AF12" s="376">
        <v>1107.4960529513144</v>
      </c>
      <c r="AG12" s="372"/>
      <c r="AH12" s="376">
        <v>1127.1612953389904</v>
      </c>
      <c r="AI12" s="372"/>
      <c r="AJ12" s="376">
        <v>1006.0599648877666</v>
      </c>
      <c r="AK12" s="372"/>
      <c r="AL12" s="376">
        <v>872.52867737111899</v>
      </c>
      <c r="AM12" s="372"/>
      <c r="AN12" s="376">
        <v>752.02426377460881</v>
      </c>
      <c r="AO12" s="372"/>
      <c r="AP12" s="376">
        <v>479.05564493351704</v>
      </c>
      <c r="AQ12" s="372"/>
      <c r="AR12" s="376">
        <v>492.40994209515122</v>
      </c>
      <c r="AS12" s="372"/>
      <c r="AT12" s="376">
        <v>415.6623738589501</v>
      </c>
      <c r="AU12" s="372"/>
      <c r="AV12" s="376">
        <v>391.25680812139257</v>
      </c>
      <c r="AW12" s="372"/>
      <c r="AX12" s="376">
        <v>368.52474826549633</v>
      </c>
      <c r="AY12" s="372"/>
      <c r="AZ12" s="376">
        <v>350.50038173222771</v>
      </c>
      <c r="BA12" s="372"/>
      <c r="BB12" s="376">
        <v>428.29991720902996</v>
      </c>
      <c r="BC12" s="372"/>
      <c r="BD12" s="376">
        <v>289.48491229760299</v>
      </c>
      <c r="BE12" s="372"/>
      <c r="BF12" s="376">
        <v>284.83543868183915</v>
      </c>
      <c r="BG12" s="372"/>
      <c r="BH12" s="376">
        <v>269.18368934916219</v>
      </c>
      <c r="BI12" s="372"/>
      <c r="BJ12" s="376">
        <v>279.40182297813567</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1454.2164272964646</v>
      </c>
      <c r="G13" s="372"/>
      <c r="H13" s="376">
        <v>1443.155272745023</v>
      </c>
      <c r="I13" s="372"/>
      <c r="J13" s="376">
        <v>1374.6627782019102</v>
      </c>
      <c r="K13" s="372"/>
      <c r="L13" s="376">
        <v>1348.3864203383071</v>
      </c>
      <c r="M13" s="372"/>
      <c r="N13" s="376">
        <v>445.55959006744672</v>
      </c>
      <c r="O13" s="372"/>
      <c r="P13" s="376">
        <v>1305.4922804169009</v>
      </c>
      <c r="Q13" s="372"/>
      <c r="R13" s="376">
        <v>1311.5428494465202</v>
      </c>
      <c r="S13" s="372"/>
      <c r="T13" s="376">
        <v>1248.9212235409318</v>
      </c>
      <c r="U13" s="372"/>
      <c r="V13" s="376">
        <v>1243.5865408050497</v>
      </c>
      <c r="W13" s="372"/>
      <c r="X13" s="376">
        <v>1145.0858883284475</v>
      </c>
      <c r="Y13" s="372"/>
      <c r="Z13" s="376">
        <v>1285.8447536696806</v>
      </c>
      <c r="AA13" s="372"/>
      <c r="AB13" s="376">
        <v>925.58605779647974</v>
      </c>
      <c r="AC13" s="372"/>
      <c r="AD13" s="376">
        <v>815.27802163804131</v>
      </c>
      <c r="AE13" s="372"/>
      <c r="AF13" s="376">
        <v>598.63458686045954</v>
      </c>
      <c r="AG13" s="372"/>
      <c r="AH13" s="376">
        <v>470.11519842867835</v>
      </c>
      <c r="AI13" s="372"/>
      <c r="AJ13" s="376">
        <v>466.05885034987102</v>
      </c>
      <c r="AK13" s="372"/>
      <c r="AL13" s="376">
        <v>326.26721607774635</v>
      </c>
      <c r="AM13" s="372"/>
      <c r="AN13" s="376">
        <v>310.73673410021962</v>
      </c>
      <c r="AO13" s="372"/>
      <c r="AP13" s="376">
        <v>190.74527812840992</v>
      </c>
      <c r="AQ13" s="372"/>
      <c r="AR13" s="376">
        <v>189.17631941193267</v>
      </c>
      <c r="AS13" s="372"/>
      <c r="AT13" s="376">
        <v>100.20206524897955</v>
      </c>
      <c r="AU13" s="372"/>
      <c r="AV13" s="376">
        <v>88.792474593951013</v>
      </c>
      <c r="AW13" s="372"/>
      <c r="AX13" s="376">
        <v>45.445555290925633</v>
      </c>
      <c r="AY13" s="372"/>
      <c r="AZ13" s="376">
        <v>42.896180959182345</v>
      </c>
      <c r="BA13" s="372"/>
      <c r="BB13" s="376">
        <v>115.07955754687828</v>
      </c>
      <c r="BC13" s="372"/>
      <c r="BD13" s="376">
        <v>68.106157470251759</v>
      </c>
      <c r="BE13" s="372"/>
      <c r="BF13" s="376">
        <v>74.372292011888632</v>
      </c>
      <c r="BG13" s="372"/>
      <c r="BH13" s="376">
        <v>66.269862670080741</v>
      </c>
      <c r="BI13" s="372"/>
      <c r="BJ13" s="376">
        <v>64.956140419557912</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1897.5535883965449</v>
      </c>
      <c r="G15" s="372"/>
      <c r="H15" s="373">
        <v>1908.0054801810722</v>
      </c>
      <c r="I15" s="372"/>
      <c r="J15" s="373">
        <v>1800.1887543103239</v>
      </c>
      <c r="K15" s="372"/>
      <c r="L15" s="373">
        <v>1558.6688725310216</v>
      </c>
      <c r="M15" s="372"/>
      <c r="N15" s="373">
        <v>2453.2396687214027</v>
      </c>
      <c r="O15" s="372"/>
      <c r="P15" s="373">
        <v>1560.1077148441595</v>
      </c>
      <c r="Q15" s="372"/>
      <c r="R15" s="373">
        <v>1789.6653650645303</v>
      </c>
      <c r="S15" s="372"/>
      <c r="T15" s="373">
        <v>1575.478595874315</v>
      </c>
      <c r="U15" s="372"/>
      <c r="V15" s="373">
        <v>1476.8434886267651</v>
      </c>
      <c r="W15" s="372"/>
      <c r="X15" s="373">
        <v>1845.3785917569337</v>
      </c>
      <c r="Y15" s="372"/>
      <c r="Z15" s="373">
        <v>1788.2957526802536</v>
      </c>
      <c r="AA15" s="372"/>
      <c r="AB15" s="373">
        <v>1578.1436420604475</v>
      </c>
      <c r="AC15" s="372"/>
      <c r="AD15" s="373">
        <v>1556.1017975977277</v>
      </c>
      <c r="AE15" s="372"/>
      <c r="AF15" s="373">
        <v>1092.8409437764162</v>
      </c>
      <c r="AG15" s="372"/>
      <c r="AH15" s="373">
        <v>1151.9540498996603</v>
      </c>
      <c r="AI15" s="372"/>
      <c r="AJ15" s="373">
        <v>1374.1738370141388</v>
      </c>
      <c r="AK15" s="372"/>
      <c r="AL15" s="373">
        <v>1159.2486529835037</v>
      </c>
      <c r="AM15" s="372"/>
      <c r="AN15" s="373">
        <v>1018.0347685952213</v>
      </c>
      <c r="AO15" s="372"/>
      <c r="AP15" s="373">
        <v>729.36901569352779</v>
      </c>
      <c r="AQ15" s="372"/>
      <c r="AR15" s="373">
        <v>1031.6368585704001</v>
      </c>
      <c r="AS15" s="372"/>
      <c r="AT15" s="373">
        <v>905.63334748051875</v>
      </c>
      <c r="AU15" s="372"/>
      <c r="AV15" s="373">
        <v>301.68715439825775</v>
      </c>
      <c r="AW15" s="372"/>
      <c r="AX15" s="373">
        <v>608.81452527015244</v>
      </c>
      <c r="AY15" s="372"/>
      <c r="AZ15" s="373">
        <v>799.86170069533466</v>
      </c>
      <c r="BA15" s="372"/>
      <c r="BB15" s="373">
        <v>847.09237036451395</v>
      </c>
      <c r="BC15" s="372"/>
      <c r="BD15" s="373">
        <v>684.01196540274759</v>
      </c>
      <c r="BE15" s="372"/>
      <c r="BF15" s="373">
        <v>895.65260164426309</v>
      </c>
      <c r="BG15" s="372"/>
      <c r="BH15" s="373">
        <v>857.493194921738</v>
      </c>
      <c r="BI15" s="372"/>
      <c r="BJ15" s="373">
        <v>889.80725694596163</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5196.2043171307168</v>
      </c>
      <c r="G16" s="372"/>
      <c r="H16" s="373">
        <v>5100.5331613632579</v>
      </c>
      <c r="I16" s="372"/>
      <c r="J16" s="373">
        <v>5470.1416304395025</v>
      </c>
      <c r="K16" s="372"/>
      <c r="L16" s="373">
        <v>5653.830092809384</v>
      </c>
      <c r="M16" s="372"/>
      <c r="N16" s="373">
        <v>4196.4273560858728</v>
      </c>
      <c r="O16" s="372"/>
      <c r="P16" s="373">
        <v>3096.1281629721334</v>
      </c>
      <c r="Q16" s="372"/>
      <c r="R16" s="373">
        <v>3681.6588167084278</v>
      </c>
      <c r="S16" s="372"/>
      <c r="T16" s="373">
        <v>2878.1056519155377</v>
      </c>
      <c r="U16" s="372"/>
      <c r="V16" s="373">
        <v>2288.9165678222707</v>
      </c>
      <c r="W16" s="372"/>
      <c r="X16" s="373">
        <v>2547.3694974007822</v>
      </c>
      <c r="Y16" s="372"/>
      <c r="Z16" s="373">
        <v>2227.2002199518502</v>
      </c>
      <c r="AA16" s="372"/>
      <c r="AB16" s="373">
        <v>2203.1499777170152</v>
      </c>
      <c r="AC16" s="372"/>
      <c r="AD16" s="373">
        <v>2177.5685109492974</v>
      </c>
      <c r="AE16" s="372"/>
      <c r="AF16" s="373">
        <v>1441.6955031609584</v>
      </c>
      <c r="AG16" s="372"/>
      <c r="AH16" s="373">
        <v>1373.5461818596364</v>
      </c>
      <c r="AI16" s="372"/>
      <c r="AJ16" s="373">
        <v>2114.448835190442</v>
      </c>
      <c r="AK16" s="372"/>
      <c r="AL16" s="373">
        <v>2178.6632416305556</v>
      </c>
      <c r="AM16" s="372"/>
      <c r="AN16" s="373">
        <v>2030.6219831582152</v>
      </c>
      <c r="AO16" s="372"/>
      <c r="AP16" s="373">
        <v>2171.012675644648</v>
      </c>
      <c r="AQ16" s="372"/>
      <c r="AR16" s="373">
        <v>2050.5084794146032</v>
      </c>
      <c r="AS16" s="372"/>
      <c r="AT16" s="373">
        <v>1523.0960061439637</v>
      </c>
      <c r="AU16" s="372"/>
      <c r="AV16" s="373">
        <v>1968.075570267785</v>
      </c>
      <c r="AW16" s="372"/>
      <c r="AX16" s="373">
        <v>671.10884811792596</v>
      </c>
      <c r="AY16" s="372"/>
      <c r="AZ16" s="373">
        <v>528.44025047585262</v>
      </c>
      <c r="BA16" s="372"/>
      <c r="BB16" s="373">
        <v>579.67050768596459</v>
      </c>
      <c r="BC16" s="372"/>
      <c r="BD16" s="373">
        <v>774.78766564774958</v>
      </c>
      <c r="BE16" s="372"/>
      <c r="BF16" s="373">
        <v>1228.8174411438777</v>
      </c>
      <c r="BG16" s="372"/>
      <c r="BH16" s="373">
        <v>1320.8759435071634</v>
      </c>
      <c r="BI16" s="372"/>
      <c r="BJ16" s="373">
        <v>1242.9127045388132</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1052.2592526256135</v>
      </c>
      <c r="G17" s="372"/>
      <c r="H17" s="373">
        <v>1177.4708452638906</v>
      </c>
      <c r="I17" s="372"/>
      <c r="J17" s="373">
        <v>841.70360174483301</v>
      </c>
      <c r="K17" s="372"/>
      <c r="L17" s="373">
        <v>834.795355885145</v>
      </c>
      <c r="M17" s="372"/>
      <c r="N17" s="373">
        <v>1817.7082231281049</v>
      </c>
      <c r="O17" s="372"/>
      <c r="P17" s="373">
        <v>490.6372868892019</v>
      </c>
      <c r="Q17" s="372"/>
      <c r="R17" s="373">
        <v>517.55848156545289</v>
      </c>
      <c r="S17" s="372"/>
      <c r="T17" s="373">
        <v>442.51341967747214</v>
      </c>
      <c r="U17" s="372"/>
      <c r="V17" s="373">
        <v>451.97871431154516</v>
      </c>
      <c r="W17" s="372"/>
      <c r="X17" s="373">
        <v>512.22581429263278</v>
      </c>
      <c r="Y17" s="372"/>
      <c r="Z17" s="373">
        <v>464.05675592004172</v>
      </c>
      <c r="AA17" s="372"/>
      <c r="AB17" s="373">
        <v>460.81303090356909</v>
      </c>
      <c r="AC17" s="372"/>
      <c r="AD17" s="373">
        <v>444.31767744729336</v>
      </c>
      <c r="AE17" s="372"/>
      <c r="AF17" s="373">
        <v>590.02860235208914</v>
      </c>
      <c r="AG17" s="372"/>
      <c r="AH17" s="373">
        <v>367.81552890195405</v>
      </c>
      <c r="AI17" s="372"/>
      <c r="AJ17" s="373">
        <v>440.06355924317108</v>
      </c>
      <c r="AK17" s="372"/>
      <c r="AL17" s="373">
        <v>448.04796742418569</v>
      </c>
      <c r="AM17" s="372"/>
      <c r="AN17" s="373">
        <v>364.8211298661073</v>
      </c>
      <c r="AO17" s="372"/>
      <c r="AP17" s="373">
        <v>355.99838768814851</v>
      </c>
      <c r="AQ17" s="372"/>
      <c r="AR17" s="373">
        <v>250.84204311877411</v>
      </c>
      <c r="AS17" s="372"/>
      <c r="AT17" s="373">
        <v>145.03515743956467</v>
      </c>
      <c r="AU17" s="372"/>
      <c r="AV17" s="373">
        <v>359.27272468573727</v>
      </c>
      <c r="AW17" s="372"/>
      <c r="AX17" s="373">
        <v>83.061423979436157</v>
      </c>
      <c r="AY17" s="372"/>
      <c r="AZ17" s="373">
        <v>48.305463136553698</v>
      </c>
      <c r="BA17" s="372"/>
      <c r="BB17" s="373">
        <v>68.611517122742384</v>
      </c>
      <c r="BC17" s="372"/>
      <c r="BD17" s="373">
        <v>107.19669850244934</v>
      </c>
      <c r="BE17" s="372"/>
      <c r="BF17" s="373">
        <v>204.18104003221038</v>
      </c>
      <c r="BG17" s="372"/>
      <c r="BH17" s="373">
        <v>170.41508667314358</v>
      </c>
      <c r="BI17" s="372"/>
      <c r="BJ17" s="373">
        <v>165.91273307713701</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1043.8009007748826</v>
      </c>
      <c r="G18" s="372"/>
      <c r="H18" s="376">
        <v>1071.6771580291138</v>
      </c>
      <c r="I18" s="372"/>
      <c r="J18" s="376">
        <v>1073.571761641057</v>
      </c>
      <c r="K18" s="372"/>
      <c r="L18" s="376">
        <v>1264.8037099766759</v>
      </c>
      <c r="M18" s="372"/>
      <c r="N18" s="376">
        <v>1090.4291928067546</v>
      </c>
      <c r="O18" s="372"/>
      <c r="P18" s="376">
        <v>1280.0551296684962</v>
      </c>
      <c r="Q18" s="372"/>
      <c r="R18" s="376">
        <v>1026.6658929955572</v>
      </c>
      <c r="S18" s="372"/>
      <c r="T18" s="376">
        <v>997.94187813981216</v>
      </c>
      <c r="U18" s="372"/>
      <c r="V18" s="376">
        <v>998.37553352614486</v>
      </c>
      <c r="W18" s="372"/>
      <c r="X18" s="376">
        <v>1151.1344290496152</v>
      </c>
      <c r="Y18" s="372"/>
      <c r="Z18" s="376">
        <v>890.17565997505324</v>
      </c>
      <c r="AA18" s="372"/>
      <c r="AB18" s="376">
        <v>691.13083287500251</v>
      </c>
      <c r="AC18" s="372"/>
      <c r="AD18" s="376">
        <v>668.86315737102552</v>
      </c>
      <c r="AE18" s="372"/>
      <c r="AF18" s="376">
        <v>568.16438861418499</v>
      </c>
      <c r="AG18" s="372"/>
      <c r="AH18" s="376">
        <v>582.17102213588237</v>
      </c>
      <c r="AI18" s="372"/>
      <c r="AJ18" s="376">
        <v>509.78154368759419</v>
      </c>
      <c r="AK18" s="372"/>
      <c r="AL18" s="376">
        <v>469.21995157051106</v>
      </c>
      <c r="AM18" s="372"/>
      <c r="AN18" s="376">
        <v>383.3059133190265</v>
      </c>
      <c r="AO18" s="372"/>
      <c r="AP18" s="376">
        <v>390.57166670382065</v>
      </c>
      <c r="AQ18" s="372"/>
      <c r="AR18" s="376">
        <v>402.89166829287609</v>
      </c>
      <c r="AS18" s="372"/>
      <c r="AT18" s="376">
        <v>431.63738968839135</v>
      </c>
      <c r="AU18" s="372"/>
      <c r="AV18" s="376">
        <v>398.33897343609908</v>
      </c>
      <c r="AW18" s="372"/>
      <c r="AX18" s="376">
        <v>357.85876123571234</v>
      </c>
      <c r="AY18" s="372"/>
      <c r="AZ18" s="376">
        <v>347.7229729076314</v>
      </c>
      <c r="BA18" s="372"/>
      <c r="BB18" s="376">
        <v>334.34712265543669</v>
      </c>
      <c r="BC18" s="372"/>
      <c r="BD18" s="376">
        <v>384.41003042869892</v>
      </c>
      <c r="BE18" s="372"/>
      <c r="BF18" s="376">
        <v>339.76556312634585</v>
      </c>
      <c r="BG18" s="372"/>
      <c r="BH18" s="376">
        <v>341.67365890443</v>
      </c>
      <c r="BI18" s="372"/>
      <c r="BJ18" s="376">
        <v>341.04178413138288</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5143.0784157146836</v>
      </c>
      <c r="G19" s="372"/>
      <c r="H19" s="376">
        <v>4953.358946340747</v>
      </c>
      <c r="I19" s="372"/>
      <c r="J19" s="376">
        <v>4697.151959978959</v>
      </c>
      <c r="K19" s="372"/>
      <c r="L19" s="376">
        <v>4613.523060814262</v>
      </c>
      <c r="M19" s="372"/>
      <c r="N19" s="376">
        <v>4312.8761486873345</v>
      </c>
      <c r="O19" s="372"/>
      <c r="P19" s="376">
        <v>5571.6013492855791</v>
      </c>
      <c r="Q19" s="372"/>
      <c r="R19" s="376">
        <v>5056.0164081441499</v>
      </c>
      <c r="S19" s="372"/>
      <c r="T19" s="376">
        <v>4479.6190194516448</v>
      </c>
      <c r="U19" s="372"/>
      <c r="V19" s="376">
        <v>1642.595340171591</v>
      </c>
      <c r="W19" s="372"/>
      <c r="X19" s="376">
        <v>1635.4912197902056</v>
      </c>
      <c r="Y19" s="372"/>
      <c r="Z19" s="376">
        <v>1998.3414994005188</v>
      </c>
      <c r="AA19" s="372"/>
      <c r="AB19" s="376">
        <v>2089.8295250327687</v>
      </c>
      <c r="AC19" s="372"/>
      <c r="AD19" s="376">
        <v>1615.6644912936474</v>
      </c>
      <c r="AE19" s="372"/>
      <c r="AF19" s="376">
        <v>1698.7433689885891</v>
      </c>
      <c r="AG19" s="372"/>
      <c r="AH19" s="376">
        <v>1365.2670338634989</v>
      </c>
      <c r="AI19" s="372"/>
      <c r="AJ19" s="376">
        <v>1336.454148203534</v>
      </c>
      <c r="AK19" s="372"/>
      <c r="AL19" s="376">
        <v>1168.0360723369349</v>
      </c>
      <c r="AM19" s="372"/>
      <c r="AN19" s="376">
        <v>1853.6551215149877</v>
      </c>
      <c r="AO19" s="372"/>
      <c r="AP19" s="376">
        <v>1385.9666951046333</v>
      </c>
      <c r="AQ19" s="372"/>
      <c r="AR19" s="376">
        <v>1442.3617985791111</v>
      </c>
      <c r="AS19" s="372"/>
      <c r="AT19" s="376">
        <v>1351.1931665869868</v>
      </c>
      <c r="AU19" s="372"/>
      <c r="AV19" s="376">
        <v>1240.8566652373431</v>
      </c>
      <c r="AW19" s="372"/>
      <c r="AX19" s="376">
        <v>1283.4417361764849</v>
      </c>
      <c r="AY19" s="372"/>
      <c r="AZ19" s="376">
        <v>1244.1000776938811</v>
      </c>
      <c r="BA19" s="372"/>
      <c r="BB19" s="376">
        <v>1112.0716643255605</v>
      </c>
      <c r="BC19" s="372"/>
      <c r="BD19" s="376">
        <v>1276.6451524322756</v>
      </c>
      <c r="BE19" s="372"/>
      <c r="BF19" s="376">
        <v>1277.4292943388618</v>
      </c>
      <c r="BG19" s="372"/>
      <c r="BH19" s="376">
        <v>1099.6196081610485</v>
      </c>
      <c r="BI19" s="372"/>
      <c r="BJ19" s="376">
        <v>839.79257420893134</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280.43042582451994</v>
      </c>
      <c r="G20" s="372"/>
      <c r="H20" s="376">
        <v>236.28287231678729</v>
      </c>
      <c r="I20" s="372"/>
      <c r="J20" s="376">
        <v>212.31918600884521</v>
      </c>
      <c r="K20" s="372"/>
      <c r="L20" s="376">
        <v>195.89883618660369</v>
      </c>
      <c r="M20" s="372"/>
      <c r="N20" s="376">
        <v>191.45846625127197</v>
      </c>
      <c r="O20" s="372"/>
      <c r="P20" s="376">
        <v>140.27928471513687</v>
      </c>
      <c r="Q20" s="372"/>
      <c r="R20" s="376">
        <v>171.82704982814096</v>
      </c>
      <c r="S20" s="372"/>
      <c r="T20" s="376">
        <v>144.19023918890124</v>
      </c>
      <c r="U20" s="372"/>
      <c r="V20" s="376">
        <v>121.80975006881664</v>
      </c>
      <c r="W20" s="372"/>
      <c r="X20" s="376">
        <v>82.536800179375788</v>
      </c>
      <c r="Y20" s="372"/>
      <c r="Z20" s="376">
        <v>109.65015641116635</v>
      </c>
      <c r="AA20" s="372"/>
      <c r="AB20" s="376">
        <v>86.323155092442363</v>
      </c>
      <c r="AC20" s="372"/>
      <c r="AD20" s="376">
        <v>75.725222646614696</v>
      </c>
      <c r="AE20" s="372"/>
      <c r="AF20" s="376">
        <v>76.785670111423102</v>
      </c>
      <c r="AG20" s="372"/>
      <c r="AH20" s="376">
        <v>98.4753223092859</v>
      </c>
      <c r="AI20" s="372"/>
      <c r="AJ20" s="376">
        <v>95.614682795511158</v>
      </c>
      <c r="AK20" s="372"/>
      <c r="AL20" s="376">
        <v>65.409075487010142</v>
      </c>
      <c r="AM20" s="372"/>
      <c r="AN20" s="376">
        <v>59.991188324084291</v>
      </c>
      <c r="AO20" s="372"/>
      <c r="AP20" s="376">
        <v>13.398178087752074</v>
      </c>
      <c r="AQ20" s="372"/>
      <c r="AR20" s="376">
        <v>14.13027301915932</v>
      </c>
      <c r="AS20" s="372"/>
      <c r="AT20" s="376">
        <v>10.996104595732419</v>
      </c>
      <c r="AU20" s="372"/>
      <c r="AV20" s="376">
        <v>12.391064764917804</v>
      </c>
      <c r="AW20" s="372"/>
      <c r="AX20" s="376">
        <v>6.0231157523104946</v>
      </c>
      <c r="AY20" s="372"/>
      <c r="AZ20" s="376">
        <v>8.4043719127117047</v>
      </c>
      <c r="BA20" s="372"/>
      <c r="BB20" s="376">
        <v>11.387379547886049</v>
      </c>
      <c r="BC20" s="372"/>
      <c r="BD20" s="376">
        <v>9.0717182643530023</v>
      </c>
      <c r="BE20" s="372"/>
      <c r="BF20" s="376">
        <v>9.8709757467272397</v>
      </c>
      <c r="BG20" s="372"/>
      <c r="BH20" s="376">
        <v>10.24714433916469</v>
      </c>
      <c r="BI20" s="372"/>
      <c r="BJ20" s="376">
        <v>10.813905101235893</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400.73228666041092</v>
      </c>
      <c r="G22" s="372"/>
      <c r="H22" s="373">
        <v>317.05706817370543</v>
      </c>
      <c r="I22" s="372"/>
      <c r="J22" s="373">
        <v>311.86291552242892</v>
      </c>
      <c r="K22" s="372"/>
      <c r="L22" s="373">
        <v>331.50698894117392</v>
      </c>
      <c r="M22" s="372"/>
      <c r="N22" s="373">
        <v>415.1298347939732</v>
      </c>
      <c r="O22" s="372"/>
      <c r="P22" s="373">
        <v>321.52433541619092</v>
      </c>
      <c r="Q22" s="372"/>
      <c r="R22" s="373">
        <v>397.08857945731194</v>
      </c>
      <c r="S22" s="372"/>
      <c r="T22" s="373">
        <v>465.35230599396914</v>
      </c>
      <c r="U22" s="372"/>
      <c r="V22" s="373">
        <v>569.51352507576075</v>
      </c>
      <c r="W22" s="372"/>
      <c r="X22" s="373">
        <v>584.54711020923514</v>
      </c>
      <c r="Y22" s="372"/>
      <c r="Z22" s="373">
        <v>739.92764442218356</v>
      </c>
      <c r="AA22" s="372"/>
      <c r="AB22" s="373">
        <v>535.91172754947365</v>
      </c>
      <c r="AC22" s="372"/>
      <c r="AD22" s="373">
        <v>476.7732707045048</v>
      </c>
      <c r="AE22" s="372"/>
      <c r="AF22" s="373">
        <v>438.22670521684086</v>
      </c>
      <c r="AG22" s="372"/>
      <c r="AH22" s="373">
        <v>423.80265555538847</v>
      </c>
      <c r="AI22" s="372"/>
      <c r="AJ22" s="373">
        <v>425.19169706262522</v>
      </c>
      <c r="AK22" s="372"/>
      <c r="AL22" s="373">
        <v>333.73112727513461</v>
      </c>
      <c r="AM22" s="372"/>
      <c r="AN22" s="373">
        <v>365.90231870042646</v>
      </c>
      <c r="AO22" s="372"/>
      <c r="AP22" s="373">
        <v>130.59277474495633</v>
      </c>
      <c r="AQ22" s="372"/>
      <c r="AR22" s="373">
        <v>138.80251290782923</v>
      </c>
      <c r="AS22" s="372"/>
      <c r="AT22" s="373">
        <v>67.282450869437994</v>
      </c>
      <c r="AU22" s="372"/>
      <c r="AV22" s="373">
        <v>63.723596276572408</v>
      </c>
      <c r="AW22" s="372"/>
      <c r="AX22" s="373">
        <v>30.601701275652164</v>
      </c>
      <c r="AY22" s="372"/>
      <c r="AZ22" s="373">
        <v>28.462410210483107</v>
      </c>
      <c r="BA22" s="372"/>
      <c r="BB22" s="373">
        <v>117.08165112545079</v>
      </c>
      <c r="BC22" s="372"/>
      <c r="BD22" s="373">
        <v>73.489986228065135</v>
      </c>
      <c r="BE22" s="372"/>
      <c r="BF22" s="373">
        <v>81.069796518108546</v>
      </c>
      <c r="BG22" s="372"/>
      <c r="BH22" s="373">
        <v>64.697089690022267</v>
      </c>
      <c r="BI22" s="372"/>
      <c r="BJ22" s="373">
        <v>68.780637168380267</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12975.41313070206</v>
      </c>
      <c r="G23" s="372"/>
      <c r="H23" s="373">
        <v>12815.291588576378</v>
      </c>
      <c r="I23" s="372"/>
      <c r="J23" s="373">
        <v>12984.438144647491</v>
      </c>
      <c r="K23" s="372"/>
      <c r="L23" s="373">
        <v>12869.178308842122</v>
      </c>
      <c r="M23" s="372"/>
      <c r="N23" s="373">
        <v>12755.699483431215</v>
      </c>
      <c r="O23" s="372"/>
      <c r="P23" s="373">
        <v>10558.929961233167</v>
      </c>
      <c r="Q23" s="372"/>
      <c r="R23" s="373">
        <v>11643.963698396201</v>
      </c>
      <c r="S23" s="372"/>
      <c r="T23" s="373">
        <v>12528.053783003104</v>
      </c>
      <c r="U23" s="372"/>
      <c r="V23" s="373">
        <v>14281.704986060051</v>
      </c>
      <c r="W23" s="372"/>
      <c r="X23" s="373">
        <v>13440.075105591131</v>
      </c>
      <c r="Y23" s="372"/>
      <c r="Z23" s="373">
        <v>12515.640542974052</v>
      </c>
      <c r="AA23" s="372"/>
      <c r="AB23" s="373">
        <v>11457.511014806661</v>
      </c>
      <c r="AC23" s="372"/>
      <c r="AD23" s="373">
        <v>12901.332368142352</v>
      </c>
      <c r="AE23" s="372"/>
      <c r="AF23" s="373">
        <v>18542.384055431274</v>
      </c>
      <c r="AG23" s="372"/>
      <c r="AH23" s="373">
        <v>16172.800916717371</v>
      </c>
      <c r="AI23" s="372"/>
      <c r="AJ23" s="373">
        <v>13504.505038906889</v>
      </c>
      <c r="AK23" s="372"/>
      <c r="AL23" s="373">
        <v>11932.399009501853</v>
      </c>
      <c r="AM23" s="372"/>
      <c r="AN23" s="373">
        <v>9852.7941512750167</v>
      </c>
      <c r="AO23" s="372"/>
      <c r="AP23" s="373">
        <v>8340.4653646079842</v>
      </c>
      <c r="AQ23" s="372"/>
      <c r="AR23" s="373">
        <v>10019.021016073975</v>
      </c>
      <c r="AS23" s="372"/>
      <c r="AT23" s="373">
        <v>8027.0988133746496</v>
      </c>
      <c r="AU23" s="372"/>
      <c r="AV23" s="373">
        <v>8387.6645131530131</v>
      </c>
      <c r="AW23" s="372"/>
      <c r="AX23" s="373">
        <v>9423.2964973637881</v>
      </c>
      <c r="AY23" s="372"/>
      <c r="AZ23" s="373">
        <v>11761.529723149004</v>
      </c>
      <c r="BA23" s="372"/>
      <c r="BB23" s="373">
        <v>10188.47289126169</v>
      </c>
      <c r="BC23" s="372"/>
      <c r="BD23" s="373">
        <v>10671.353512566031</v>
      </c>
      <c r="BE23" s="372"/>
      <c r="BF23" s="373">
        <v>11355.689425905344</v>
      </c>
      <c r="BG23" s="372"/>
      <c r="BH23" s="373">
        <v>10711.041740793127</v>
      </c>
      <c r="BI23" s="372"/>
      <c r="BJ23" s="373">
        <v>8706.1436641868931</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8"/>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84768.637592276325</v>
      </c>
      <c r="G25" s="372"/>
      <c r="H25" s="373">
        <v>87737.416344408921</v>
      </c>
      <c r="I25" s="372"/>
      <c r="J25" s="373">
        <v>89889.771207892787</v>
      </c>
      <c r="K25" s="372"/>
      <c r="L25" s="373">
        <v>89486.070876708254</v>
      </c>
      <c r="M25" s="372"/>
      <c r="N25" s="373">
        <v>93339.987466396386</v>
      </c>
      <c r="O25" s="372"/>
      <c r="P25" s="373">
        <v>102975.20376993867</v>
      </c>
      <c r="Q25" s="372"/>
      <c r="R25" s="373">
        <v>97943.987213684828</v>
      </c>
      <c r="S25" s="372"/>
      <c r="T25" s="373">
        <v>112353.96957089414</v>
      </c>
      <c r="U25" s="372"/>
      <c r="V25" s="373">
        <v>135839.26296125009</v>
      </c>
      <c r="W25" s="372"/>
      <c r="X25" s="373">
        <v>141908.60713640304</v>
      </c>
      <c r="Y25" s="372"/>
      <c r="Z25" s="373">
        <v>129007.22332026367</v>
      </c>
      <c r="AA25" s="372"/>
      <c r="AB25" s="373">
        <v>150744.17772267311</v>
      </c>
      <c r="AC25" s="372"/>
      <c r="AD25" s="373">
        <v>144289.1677585422</v>
      </c>
      <c r="AE25" s="372"/>
      <c r="AF25" s="373">
        <v>132648.27592034562</v>
      </c>
      <c r="AG25" s="372"/>
      <c r="AH25" s="373">
        <v>105099.28490909701</v>
      </c>
      <c r="AI25" s="372"/>
      <c r="AJ25" s="373">
        <v>109849.07856477209</v>
      </c>
      <c r="AK25" s="372"/>
      <c r="AL25" s="373">
        <v>122720.17967063245</v>
      </c>
      <c r="AM25" s="372"/>
      <c r="AN25" s="373">
        <v>120822.69356671866</v>
      </c>
      <c r="AO25" s="372"/>
      <c r="AP25" s="373">
        <v>119477.18202845438</v>
      </c>
      <c r="AQ25" s="372"/>
      <c r="AR25" s="373">
        <v>134074.8810591423</v>
      </c>
      <c r="AS25" s="372"/>
      <c r="AT25" s="373">
        <v>134118.56632254776</v>
      </c>
      <c r="AU25" s="372"/>
      <c r="AV25" s="373">
        <v>134125.76438530456</v>
      </c>
      <c r="AW25" s="372"/>
      <c r="AX25" s="373">
        <v>136203.36806624074</v>
      </c>
      <c r="AY25" s="372"/>
      <c r="AZ25" s="373">
        <v>123839.44459513479</v>
      </c>
      <c r="BA25" s="372"/>
      <c r="BB25" s="373">
        <v>86075.700114150488</v>
      </c>
      <c r="BC25" s="372"/>
      <c r="BD25" s="373">
        <v>85106.174329363566</v>
      </c>
      <c r="BE25" s="372"/>
      <c r="BF25" s="373">
        <v>122701.92633994375</v>
      </c>
      <c r="BG25" s="372"/>
      <c r="BH25" s="373">
        <v>91547.11399304145</v>
      </c>
      <c r="BI25" s="372"/>
      <c r="BJ25" s="373">
        <v>98080.897535832642</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1109.4445341280214</v>
      </c>
      <c r="G26" s="372"/>
      <c r="H26" s="373">
        <v>1196.0778125720467</v>
      </c>
      <c r="I26" s="372"/>
      <c r="J26" s="373">
        <v>1181.2285591136322</v>
      </c>
      <c r="K26" s="372"/>
      <c r="L26" s="373">
        <v>1269.9000913782656</v>
      </c>
      <c r="M26" s="372"/>
      <c r="N26" s="373">
        <v>992.66305759203874</v>
      </c>
      <c r="O26" s="372"/>
      <c r="P26" s="373">
        <v>969.21336311616676</v>
      </c>
      <c r="Q26" s="372"/>
      <c r="R26" s="373">
        <v>1348.4016347849215</v>
      </c>
      <c r="S26" s="372"/>
      <c r="T26" s="373">
        <v>1154.564259113577</v>
      </c>
      <c r="U26" s="372"/>
      <c r="V26" s="373">
        <v>1330.2178459272327</v>
      </c>
      <c r="W26" s="372"/>
      <c r="X26" s="373">
        <v>1449.6110525970319</v>
      </c>
      <c r="Y26" s="372"/>
      <c r="Z26" s="373">
        <v>1768.6085524125622</v>
      </c>
      <c r="AA26" s="372"/>
      <c r="AB26" s="373">
        <v>1402.0450089746537</v>
      </c>
      <c r="AC26" s="372"/>
      <c r="AD26" s="373">
        <v>1461.587831495186</v>
      </c>
      <c r="AE26" s="372"/>
      <c r="AF26" s="373">
        <v>1474.3120972147901</v>
      </c>
      <c r="AG26" s="372"/>
      <c r="AH26" s="373">
        <v>1107.6023301000557</v>
      </c>
      <c r="AI26" s="372"/>
      <c r="AJ26" s="373">
        <v>1072.7458629026353</v>
      </c>
      <c r="AK26" s="372"/>
      <c r="AL26" s="373">
        <v>885.64184907490448</v>
      </c>
      <c r="AM26" s="372"/>
      <c r="AN26" s="373">
        <v>882.00670317997879</v>
      </c>
      <c r="AO26" s="372"/>
      <c r="AP26" s="373">
        <v>433.97016604151128</v>
      </c>
      <c r="AQ26" s="372"/>
      <c r="AR26" s="373">
        <v>433.23259111975779</v>
      </c>
      <c r="AS26" s="372"/>
      <c r="AT26" s="373">
        <v>282.0072022572482</v>
      </c>
      <c r="AU26" s="372"/>
      <c r="AV26" s="373">
        <v>274.86401520140049</v>
      </c>
      <c r="AW26" s="372"/>
      <c r="AX26" s="373">
        <v>402.96037002805826</v>
      </c>
      <c r="AY26" s="372"/>
      <c r="AZ26" s="373">
        <v>167.48880441091453</v>
      </c>
      <c r="BA26" s="372"/>
      <c r="BB26" s="373">
        <v>362.93579938035481</v>
      </c>
      <c r="BC26" s="372"/>
      <c r="BD26" s="373">
        <v>252.35572790766054</v>
      </c>
      <c r="BE26" s="372"/>
      <c r="BF26" s="373">
        <v>273.82334912659644</v>
      </c>
      <c r="BG26" s="372"/>
      <c r="BH26" s="373">
        <v>259.25823221455823</v>
      </c>
      <c r="BI26" s="372"/>
      <c r="BJ26" s="373">
        <v>271.24497149032993</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70.350523749520121</v>
      </c>
      <c r="G27" s="372"/>
      <c r="H27" s="376">
        <v>73.866204398182305</v>
      </c>
      <c r="I27" s="372"/>
      <c r="J27" s="376">
        <v>82.220153358488204</v>
      </c>
      <c r="K27" s="372"/>
      <c r="L27" s="376">
        <v>75.818018243140884</v>
      </c>
      <c r="M27" s="372"/>
      <c r="N27" s="376">
        <v>42.573107462373002</v>
      </c>
      <c r="O27" s="372"/>
      <c r="P27" s="376">
        <v>104.31090860756626</v>
      </c>
      <c r="Q27" s="372"/>
      <c r="R27" s="376">
        <v>107.49865751495695</v>
      </c>
      <c r="S27" s="372"/>
      <c r="T27" s="376">
        <v>91.187456791366429</v>
      </c>
      <c r="U27" s="372"/>
      <c r="V27" s="376">
        <v>102.82875628440929</v>
      </c>
      <c r="W27" s="372"/>
      <c r="X27" s="376">
        <v>113.48228588523601</v>
      </c>
      <c r="Y27" s="372"/>
      <c r="Z27" s="376">
        <v>155.56476739924432</v>
      </c>
      <c r="AA27" s="372"/>
      <c r="AB27" s="376">
        <v>193.7911595997802</v>
      </c>
      <c r="AC27" s="372"/>
      <c r="AD27" s="376">
        <v>189.31596970982349</v>
      </c>
      <c r="AE27" s="372"/>
      <c r="AF27" s="376">
        <v>223.1005860573064</v>
      </c>
      <c r="AG27" s="372"/>
      <c r="AH27" s="376">
        <v>252.51681384276159</v>
      </c>
      <c r="AI27" s="372"/>
      <c r="AJ27" s="376">
        <v>398.14462331774592</v>
      </c>
      <c r="AK27" s="372"/>
      <c r="AL27" s="376">
        <v>392.13289465066089</v>
      </c>
      <c r="AM27" s="372"/>
      <c r="AN27" s="376">
        <v>271.69444837572399</v>
      </c>
      <c r="AO27" s="372"/>
      <c r="AP27" s="376">
        <v>74.478729251456627</v>
      </c>
      <c r="AQ27" s="372"/>
      <c r="AR27" s="376">
        <v>69.638060834886346</v>
      </c>
      <c r="AS27" s="372"/>
      <c r="AT27" s="376">
        <v>32.347967154591473</v>
      </c>
      <c r="AU27" s="372"/>
      <c r="AV27" s="376">
        <v>30.027889724289018</v>
      </c>
      <c r="AW27" s="372"/>
      <c r="AX27" s="376">
        <v>14.369119081252466</v>
      </c>
      <c r="AY27" s="372"/>
      <c r="AZ27" s="376">
        <v>13.349893613696537</v>
      </c>
      <c r="BA27" s="372"/>
      <c r="BB27" s="376">
        <v>41.097142121072729</v>
      </c>
      <c r="BC27" s="372"/>
      <c r="BD27" s="376">
        <v>23.247821313649265</v>
      </c>
      <c r="BE27" s="372"/>
      <c r="BF27" s="376">
        <v>25.681913757140926</v>
      </c>
      <c r="BG27" s="372"/>
      <c r="BH27" s="376">
        <v>20.347258626007459</v>
      </c>
      <c r="BI27" s="372"/>
      <c r="BJ27" s="376">
        <v>21.502771312564875</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268.85889360814269</v>
      </c>
      <c r="G28" s="372"/>
      <c r="H28" s="376">
        <v>329.58600311187195</v>
      </c>
      <c r="I28" s="372"/>
      <c r="J28" s="376">
        <v>306.83028352385867</v>
      </c>
      <c r="K28" s="372"/>
      <c r="L28" s="376">
        <v>285.26489333610323</v>
      </c>
      <c r="M28" s="372"/>
      <c r="N28" s="376">
        <v>205.81235122815548</v>
      </c>
      <c r="O28" s="372"/>
      <c r="P28" s="376">
        <v>328.61583104226077</v>
      </c>
      <c r="Q28" s="372"/>
      <c r="R28" s="376">
        <v>411.37109090214705</v>
      </c>
      <c r="S28" s="372"/>
      <c r="T28" s="376">
        <v>319.83163401639945</v>
      </c>
      <c r="U28" s="372"/>
      <c r="V28" s="376">
        <v>351.90302047436984</v>
      </c>
      <c r="W28" s="372"/>
      <c r="X28" s="376">
        <v>350.23991117272016</v>
      </c>
      <c r="Y28" s="372"/>
      <c r="Z28" s="376">
        <v>446.4239729912739</v>
      </c>
      <c r="AA28" s="372"/>
      <c r="AB28" s="376">
        <v>362.96340776936984</v>
      </c>
      <c r="AC28" s="372"/>
      <c r="AD28" s="376">
        <v>345.60486404218824</v>
      </c>
      <c r="AE28" s="372"/>
      <c r="AF28" s="376">
        <v>318.52496928249616</v>
      </c>
      <c r="AG28" s="372"/>
      <c r="AH28" s="376">
        <v>282.85136704455959</v>
      </c>
      <c r="AI28" s="372"/>
      <c r="AJ28" s="376">
        <v>397.98279479258576</v>
      </c>
      <c r="AK28" s="372"/>
      <c r="AL28" s="376">
        <v>310.2651889194313</v>
      </c>
      <c r="AM28" s="372"/>
      <c r="AN28" s="376">
        <v>312.39250590028144</v>
      </c>
      <c r="AO28" s="372"/>
      <c r="AP28" s="376">
        <v>139.98834260614763</v>
      </c>
      <c r="AQ28" s="372"/>
      <c r="AR28" s="376">
        <v>145.90951131152147</v>
      </c>
      <c r="AS28" s="372"/>
      <c r="AT28" s="376">
        <v>76.826314798587021</v>
      </c>
      <c r="AU28" s="372"/>
      <c r="AV28" s="376">
        <v>76.744202369604011</v>
      </c>
      <c r="AW28" s="372"/>
      <c r="AX28" s="376">
        <v>38.929077205829124</v>
      </c>
      <c r="AY28" s="372"/>
      <c r="AZ28" s="376">
        <v>39.514401103057331</v>
      </c>
      <c r="BA28" s="372"/>
      <c r="BB28" s="376">
        <v>109.88411185100665</v>
      </c>
      <c r="BC28" s="372"/>
      <c r="BD28" s="376">
        <v>67.633140056302111</v>
      </c>
      <c r="BE28" s="372"/>
      <c r="BF28" s="376">
        <v>78.089179317252103</v>
      </c>
      <c r="BG28" s="372"/>
      <c r="BH28" s="376">
        <v>74.273314345983948</v>
      </c>
      <c r="BI28" s="372"/>
      <c r="BJ28" s="376">
        <v>83.221611796357649</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910.15575863168283</v>
      </c>
      <c r="G29" s="372"/>
      <c r="H29" s="376">
        <v>761.99958151421276</v>
      </c>
      <c r="I29" s="372"/>
      <c r="J29" s="376">
        <v>858.43768159100762</v>
      </c>
      <c r="K29" s="372"/>
      <c r="L29" s="376">
        <v>865.0193190409002</v>
      </c>
      <c r="M29" s="372"/>
      <c r="N29" s="376">
        <v>743.53823384168163</v>
      </c>
      <c r="O29" s="372"/>
      <c r="P29" s="376">
        <v>809.53107951559343</v>
      </c>
      <c r="Q29" s="372"/>
      <c r="R29" s="376">
        <v>886.4823254451635</v>
      </c>
      <c r="S29" s="372"/>
      <c r="T29" s="376">
        <v>794.46805336245302</v>
      </c>
      <c r="U29" s="372"/>
      <c r="V29" s="376">
        <v>804.42187676904382</v>
      </c>
      <c r="W29" s="372"/>
      <c r="X29" s="376">
        <v>939.76377519753748</v>
      </c>
      <c r="Y29" s="372"/>
      <c r="Z29" s="376">
        <v>1076.1303550261514</v>
      </c>
      <c r="AA29" s="372"/>
      <c r="AB29" s="376">
        <v>832.5324979938058</v>
      </c>
      <c r="AC29" s="372"/>
      <c r="AD29" s="376">
        <v>790.41405988129236</v>
      </c>
      <c r="AE29" s="372"/>
      <c r="AF29" s="376">
        <v>738.65667709016236</v>
      </c>
      <c r="AG29" s="372"/>
      <c r="AH29" s="376">
        <v>503.39441209996448</v>
      </c>
      <c r="AI29" s="372"/>
      <c r="AJ29" s="376">
        <v>630.2426929500466</v>
      </c>
      <c r="AK29" s="372"/>
      <c r="AL29" s="376">
        <v>554.84129040243556</v>
      </c>
      <c r="AM29" s="372"/>
      <c r="AN29" s="376">
        <v>482.53192648254014</v>
      </c>
      <c r="AO29" s="372"/>
      <c r="AP29" s="376">
        <v>257.47410217922783</v>
      </c>
      <c r="AQ29" s="372"/>
      <c r="AR29" s="376">
        <v>248.48740981401528</v>
      </c>
      <c r="AS29" s="372"/>
      <c r="AT29" s="376">
        <v>159.44342754382521</v>
      </c>
      <c r="AU29" s="372"/>
      <c r="AV29" s="376">
        <v>183.13949615047466</v>
      </c>
      <c r="AW29" s="372"/>
      <c r="AX29" s="376">
        <v>107.63746314201791</v>
      </c>
      <c r="AY29" s="372"/>
      <c r="AZ29" s="376">
        <v>110.00905554269789</v>
      </c>
      <c r="BA29" s="372"/>
      <c r="BB29" s="376">
        <v>178.14562683444021</v>
      </c>
      <c r="BC29" s="372"/>
      <c r="BD29" s="376">
        <v>164.37945094504875</v>
      </c>
      <c r="BE29" s="372"/>
      <c r="BF29" s="376">
        <v>222.18213665436676</v>
      </c>
      <c r="BG29" s="372"/>
      <c r="BH29" s="376">
        <v>204.6254916997944</v>
      </c>
      <c r="BI29" s="372"/>
      <c r="BJ29" s="376">
        <v>209.19888263172294</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281.398049600158</v>
      </c>
      <c r="G31" s="372"/>
      <c r="H31" s="373">
        <v>318.61789935223482</v>
      </c>
      <c r="I31" s="372"/>
      <c r="J31" s="373">
        <v>366.91933329775941</v>
      </c>
      <c r="K31" s="372"/>
      <c r="L31" s="373">
        <v>776.02958584811472</v>
      </c>
      <c r="M31" s="372"/>
      <c r="N31" s="373">
        <v>1027.287123221244</v>
      </c>
      <c r="O31" s="372"/>
      <c r="P31" s="373">
        <v>690.75297579762992</v>
      </c>
      <c r="Q31" s="372"/>
      <c r="R31" s="373">
        <v>834.87433773756993</v>
      </c>
      <c r="S31" s="372"/>
      <c r="T31" s="373">
        <v>804.48926941019727</v>
      </c>
      <c r="U31" s="372"/>
      <c r="V31" s="373">
        <v>1125.3000969150878</v>
      </c>
      <c r="W31" s="372"/>
      <c r="X31" s="373">
        <v>1385.7259130072443</v>
      </c>
      <c r="Y31" s="372"/>
      <c r="Z31" s="373">
        <v>1709.2693475162132</v>
      </c>
      <c r="AA31" s="372"/>
      <c r="AB31" s="373">
        <v>1420.7686692016143</v>
      </c>
      <c r="AC31" s="372"/>
      <c r="AD31" s="373">
        <v>1392.0849035885974</v>
      </c>
      <c r="AE31" s="372"/>
      <c r="AF31" s="373">
        <v>1360.4435981165061</v>
      </c>
      <c r="AG31" s="372"/>
      <c r="AH31" s="373">
        <v>981.19895697872357</v>
      </c>
      <c r="AI31" s="372"/>
      <c r="AJ31" s="373">
        <v>1164.0215889150709</v>
      </c>
      <c r="AK31" s="372"/>
      <c r="AL31" s="373">
        <v>871.79090479612739</v>
      </c>
      <c r="AM31" s="372"/>
      <c r="AN31" s="373">
        <v>808.38106247635312</v>
      </c>
      <c r="AO31" s="372"/>
      <c r="AP31" s="373">
        <v>324.92719371024214</v>
      </c>
      <c r="AQ31" s="372"/>
      <c r="AR31" s="373">
        <v>324.42958951623041</v>
      </c>
      <c r="AS31" s="372"/>
      <c r="AT31" s="373">
        <v>183.20626696310143</v>
      </c>
      <c r="AU31" s="372"/>
      <c r="AV31" s="373">
        <v>179.43918738563417</v>
      </c>
      <c r="AW31" s="372"/>
      <c r="AX31" s="373">
        <v>91.973616644979785</v>
      </c>
      <c r="AY31" s="372"/>
      <c r="AZ31" s="373">
        <v>101.33248373751246</v>
      </c>
      <c r="BA31" s="372"/>
      <c r="BB31" s="373">
        <v>270.63642334947633</v>
      </c>
      <c r="BC31" s="372"/>
      <c r="BD31" s="373">
        <v>163.95409228410253</v>
      </c>
      <c r="BE31" s="372"/>
      <c r="BF31" s="373">
        <v>199.46267515191474</v>
      </c>
      <c r="BG31" s="372"/>
      <c r="BH31" s="373">
        <v>164.52279302325519</v>
      </c>
      <c r="BI31" s="372"/>
      <c r="BJ31" s="373">
        <v>166.95671786449418</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300.83223153840316</v>
      </c>
      <c r="G32" s="372"/>
      <c r="H32" s="373">
        <v>234.98271870485499</v>
      </c>
      <c r="I32" s="372"/>
      <c r="J32" s="373">
        <v>251.22679058151425</v>
      </c>
      <c r="K32" s="372"/>
      <c r="L32" s="373">
        <v>218.43087862279236</v>
      </c>
      <c r="M32" s="372"/>
      <c r="N32" s="373">
        <v>98.588398274874748</v>
      </c>
      <c r="O32" s="372"/>
      <c r="P32" s="373">
        <v>136.48841760821423</v>
      </c>
      <c r="Q32" s="372"/>
      <c r="R32" s="373">
        <v>202.61924797462564</v>
      </c>
      <c r="S32" s="372"/>
      <c r="T32" s="373">
        <v>128.02147049831802</v>
      </c>
      <c r="U32" s="372"/>
      <c r="V32" s="373">
        <v>123.26797859567277</v>
      </c>
      <c r="W32" s="372"/>
      <c r="X32" s="373">
        <v>122.17848881365103</v>
      </c>
      <c r="Y32" s="372"/>
      <c r="Z32" s="373">
        <v>112.03508132713664</v>
      </c>
      <c r="AA32" s="372"/>
      <c r="AB32" s="373">
        <v>84.318101225560682</v>
      </c>
      <c r="AC32" s="372"/>
      <c r="AD32" s="373">
        <v>89.455990024504317</v>
      </c>
      <c r="AE32" s="372"/>
      <c r="AF32" s="373">
        <v>72.14025862322498</v>
      </c>
      <c r="AG32" s="372"/>
      <c r="AH32" s="373">
        <v>72.13994707573265</v>
      </c>
      <c r="AI32" s="372"/>
      <c r="AJ32" s="373">
        <v>103.05720832534978</v>
      </c>
      <c r="AK32" s="372"/>
      <c r="AL32" s="373">
        <v>188.39802413499484</v>
      </c>
      <c r="AM32" s="372"/>
      <c r="AN32" s="373">
        <v>158.64210705644288</v>
      </c>
      <c r="AO32" s="372"/>
      <c r="AP32" s="373">
        <v>135.58556284997778</v>
      </c>
      <c r="AQ32" s="372"/>
      <c r="AR32" s="373">
        <v>111.61269870691564</v>
      </c>
      <c r="AS32" s="372"/>
      <c r="AT32" s="373">
        <v>119.8794680545119</v>
      </c>
      <c r="AU32" s="372"/>
      <c r="AV32" s="373">
        <v>120.39786025474392</v>
      </c>
      <c r="AW32" s="372"/>
      <c r="AX32" s="373">
        <v>2.5625965789673173</v>
      </c>
      <c r="AY32" s="372"/>
      <c r="AZ32" s="373">
        <v>91.164288056149076</v>
      </c>
      <c r="BA32" s="372"/>
      <c r="BB32" s="373">
        <v>104.52517728969384</v>
      </c>
      <c r="BC32" s="372"/>
      <c r="BD32" s="373">
        <v>95.437916785174494</v>
      </c>
      <c r="BE32" s="372"/>
      <c r="BF32" s="373">
        <v>108.85258916840047</v>
      </c>
      <c r="BG32" s="372"/>
      <c r="BH32" s="373">
        <v>102.56066767737838</v>
      </c>
      <c r="BI32" s="372"/>
      <c r="BJ32" s="373">
        <v>75.514412509660772</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1123.3532028836262</v>
      </c>
      <c r="G34" s="372"/>
      <c r="H34" s="373">
        <v>1148.6706221236402</v>
      </c>
      <c r="I34" s="372"/>
      <c r="J34" s="373">
        <v>1199.8346034093429</v>
      </c>
      <c r="K34" s="372"/>
      <c r="L34" s="373">
        <v>1195.1736942321809</v>
      </c>
      <c r="M34" s="372"/>
      <c r="N34" s="373">
        <v>365.36311810149567</v>
      </c>
      <c r="O34" s="372"/>
      <c r="P34" s="373">
        <v>920.2225681523679</v>
      </c>
      <c r="Q34" s="372"/>
      <c r="R34" s="373">
        <v>1179.1929480508816</v>
      </c>
      <c r="S34" s="372"/>
      <c r="T34" s="373">
        <v>1199.7915662263079</v>
      </c>
      <c r="U34" s="372"/>
      <c r="V34" s="373">
        <v>1028.9135782405849</v>
      </c>
      <c r="W34" s="372"/>
      <c r="X34" s="373">
        <v>1134.8788825641916</v>
      </c>
      <c r="Y34" s="372"/>
      <c r="Z34" s="373">
        <v>1187.0735689049473</v>
      </c>
      <c r="AA34" s="372"/>
      <c r="AB34" s="373">
        <v>1019.4016346455621</v>
      </c>
      <c r="AC34" s="372"/>
      <c r="AD34" s="373">
        <v>843.08112504681856</v>
      </c>
      <c r="AE34" s="372"/>
      <c r="AF34" s="373">
        <v>674.83953148424325</v>
      </c>
      <c r="AG34" s="372"/>
      <c r="AH34" s="373">
        <v>655.58208341404452</v>
      </c>
      <c r="AI34" s="372"/>
      <c r="AJ34" s="373">
        <v>605.01901007444667</v>
      </c>
      <c r="AK34" s="372"/>
      <c r="AL34" s="373">
        <v>458.91329585140068</v>
      </c>
      <c r="AM34" s="372"/>
      <c r="AN34" s="373">
        <v>374.74065208573506</v>
      </c>
      <c r="AO34" s="372"/>
      <c r="AP34" s="373">
        <v>283.33208256527649</v>
      </c>
      <c r="AQ34" s="372"/>
      <c r="AR34" s="373">
        <v>276.32244231350609</v>
      </c>
      <c r="AS34" s="372"/>
      <c r="AT34" s="373">
        <v>206.01135181936459</v>
      </c>
      <c r="AU34" s="372"/>
      <c r="AV34" s="373">
        <v>189.11036947073143</v>
      </c>
      <c r="AW34" s="372"/>
      <c r="AX34" s="373">
        <v>117.65016424682273</v>
      </c>
      <c r="AY34" s="372"/>
      <c r="AZ34" s="373">
        <v>122.88367439719852</v>
      </c>
      <c r="BA34" s="372"/>
      <c r="BB34" s="373">
        <v>174.68194812488414</v>
      </c>
      <c r="BC34" s="372"/>
      <c r="BD34" s="373">
        <v>132.75770427177602</v>
      </c>
      <c r="BE34" s="372"/>
      <c r="BF34" s="373">
        <v>160.36256580131541</v>
      </c>
      <c r="BG34" s="372"/>
      <c r="BH34" s="373">
        <v>157.72206480749188</v>
      </c>
      <c r="BI34" s="372"/>
      <c r="BJ34" s="373">
        <v>160.25994582237971</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802.9822797782831</v>
      </c>
      <c r="G35" s="372"/>
      <c r="H35" s="373">
        <v>798.45197439228969</v>
      </c>
      <c r="I35" s="372"/>
      <c r="J35" s="373">
        <v>783.05343763699955</v>
      </c>
      <c r="K35" s="372"/>
      <c r="L35" s="373">
        <v>868.49707300922114</v>
      </c>
      <c r="M35" s="372"/>
      <c r="N35" s="373">
        <v>681.66193201551312</v>
      </c>
      <c r="O35" s="372"/>
      <c r="P35" s="373">
        <v>715.50281229494669</v>
      </c>
      <c r="Q35" s="372"/>
      <c r="R35" s="373">
        <v>921.03725254288793</v>
      </c>
      <c r="S35" s="372"/>
      <c r="T35" s="373">
        <v>730.04938248595329</v>
      </c>
      <c r="U35" s="372"/>
      <c r="V35" s="373">
        <v>793.70602215822771</v>
      </c>
      <c r="W35" s="372"/>
      <c r="X35" s="373">
        <v>845.71104279928647</v>
      </c>
      <c r="Y35" s="372"/>
      <c r="Z35" s="373">
        <v>893.18386424514722</v>
      </c>
      <c r="AA35" s="372"/>
      <c r="AB35" s="373">
        <v>703.56861706216455</v>
      </c>
      <c r="AC35" s="372"/>
      <c r="AD35" s="373">
        <v>647.41527888492317</v>
      </c>
      <c r="AE35" s="372"/>
      <c r="AF35" s="373">
        <v>565.67729700572215</v>
      </c>
      <c r="AG35" s="372"/>
      <c r="AH35" s="373">
        <v>481.81697274876103</v>
      </c>
      <c r="AI35" s="372"/>
      <c r="AJ35" s="373">
        <v>448.70069318145391</v>
      </c>
      <c r="AK35" s="372"/>
      <c r="AL35" s="373">
        <v>294.95878099846919</v>
      </c>
      <c r="AM35" s="372"/>
      <c r="AN35" s="373">
        <v>254.93838360637628</v>
      </c>
      <c r="AO35" s="372"/>
      <c r="AP35" s="373">
        <v>146.36394593277623</v>
      </c>
      <c r="AQ35" s="372"/>
      <c r="AR35" s="373">
        <v>133.61063683511202</v>
      </c>
      <c r="AS35" s="372"/>
      <c r="AT35" s="373">
        <v>94.480896919009012</v>
      </c>
      <c r="AU35" s="372"/>
      <c r="AV35" s="373">
        <v>86.575576785673576</v>
      </c>
      <c r="AW35" s="372"/>
      <c r="AX35" s="373">
        <v>62.91856238151815</v>
      </c>
      <c r="AY35" s="372"/>
      <c r="AZ35" s="373">
        <v>64.559104430377602</v>
      </c>
      <c r="BA35" s="372"/>
      <c r="BB35" s="373">
        <v>67.448529148321981</v>
      </c>
      <c r="BC35" s="372"/>
      <c r="BD35" s="373">
        <v>44.312339194804153</v>
      </c>
      <c r="BE35" s="372"/>
      <c r="BF35" s="373">
        <v>49.448003541772728</v>
      </c>
      <c r="BG35" s="372"/>
      <c r="BH35" s="373">
        <v>43.775336373124709</v>
      </c>
      <c r="BI35" s="372"/>
      <c r="BJ35" s="373">
        <v>45.066306640137761</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5266.1281034202166</v>
      </c>
      <c r="G36" s="372"/>
      <c r="H36" s="370">
        <v>5895.5950285420859</v>
      </c>
      <c r="I36" s="372"/>
      <c r="J36" s="370">
        <v>5054.0224300242999</v>
      </c>
      <c r="K36" s="372"/>
      <c r="L36" s="370">
        <v>5030.6468654382988</v>
      </c>
      <c r="M36" s="372"/>
      <c r="N36" s="370">
        <v>5828.7005326236158</v>
      </c>
      <c r="O36" s="372"/>
      <c r="P36" s="370">
        <v>5057.0482749344501</v>
      </c>
      <c r="Q36" s="372"/>
      <c r="R36" s="370">
        <v>4213.1219668480644</v>
      </c>
      <c r="S36" s="372"/>
      <c r="T36" s="370">
        <v>5177.0115050328814</v>
      </c>
      <c r="U36" s="372"/>
      <c r="V36" s="370">
        <v>4957.8345467595072</v>
      </c>
      <c r="W36" s="372"/>
      <c r="X36" s="370">
        <v>5141.2818971839624</v>
      </c>
      <c r="Y36" s="372"/>
      <c r="Z36" s="370">
        <v>4848.5155838954552</v>
      </c>
      <c r="AA36" s="372"/>
      <c r="AB36" s="370">
        <v>4784.2909436493437</v>
      </c>
      <c r="AC36" s="372"/>
      <c r="AD36" s="370">
        <v>4281.1534143547196</v>
      </c>
      <c r="AE36" s="372"/>
      <c r="AF36" s="370">
        <v>3763.3474918806114</v>
      </c>
      <c r="AG36" s="372"/>
      <c r="AH36" s="370">
        <v>3058.7122692978664</v>
      </c>
      <c r="AI36" s="372"/>
      <c r="AJ36" s="370">
        <v>2779.4442857418398</v>
      </c>
      <c r="AK36" s="372"/>
      <c r="AL36" s="370">
        <v>2371.8577231021382</v>
      </c>
      <c r="AM36" s="372"/>
      <c r="AN36" s="370">
        <v>2368.176721152799</v>
      </c>
      <c r="AO36" s="372"/>
      <c r="AP36" s="370">
        <v>1841.8220574305471</v>
      </c>
      <c r="AQ36" s="372"/>
      <c r="AR36" s="370">
        <v>1512.674350439002</v>
      </c>
      <c r="AS36" s="372"/>
      <c r="AT36" s="370">
        <v>1495.8921672899764</v>
      </c>
      <c r="AU36" s="372"/>
      <c r="AV36" s="370">
        <v>1984.8593978241479</v>
      </c>
      <c r="AW36" s="372"/>
      <c r="AX36" s="370">
        <v>1620.8665483434459</v>
      </c>
      <c r="AY36" s="372"/>
      <c r="AZ36" s="370">
        <v>1491.3856266396267</v>
      </c>
      <c r="BA36" s="372"/>
      <c r="BB36" s="370">
        <v>1413.7767270757938</v>
      </c>
      <c r="BC36" s="372"/>
      <c r="BD36" s="370">
        <v>1354.5113674475194</v>
      </c>
      <c r="BE36" s="372"/>
      <c r="BF36" s="370">
        <v>1771.6570415138335</v>
      </c>
      <c r="BG36" s="372"/>
      <c r="BH36" s="370">
        <v>1748.4808348125073</v>
      </c>
      <c r="BI36" s="372"/>
      <c r="BJ36" s="370">
        <v>1614.8193440477392</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1738.6155087598925</v>
      </c>
      <c r="G37" s="372"/>
      <c r="H37" s="370">
        <v>2043.7387083070112</v>
      </c>
      <c r="I37" s="372"/>
      <c r="J37" s="370">
        <v>1523.8155803718591</v>
      </c>
      <c r="K37" s="372"/>
      <c r="L37" s="370">
        <v>1559.0130161625407</v>
      </c>
      <c r="M37" s="372"/>
      <c r="N37" s="370">
        <v>1604.7995899999264</v>
      </c>
      <c r="O37" s="372"/>
      <c r="P37" s="370">
        <v>1396.2198301128444</v>
      </c>
      <c r="Q37" s="372"/>
      <c r="R37" s="370">
        <v>1495.0882723829877</v>
      </c>
      <c r="S37" s="372"/>
      <c r="T37" s="370">
        <v>1397.6190051012165</v>
      </c>
      <c r="U37" s="372"/>
      <c r="V37" s="370">
        <v>1386.3249030561967</v>
      </c>
      <c r="W37" s="372"/>
      <c r="X37" s="370">
        <v>1189.0105673419541</v>
      </c>
      <c r="Y37" s="372"/>
      <c r="Z37" s="370">
        <v>1279.3719509821296</v>
      </c>
      <c r="AA37" s="372"/>
      <c r="AB37" s="370">
        <v>1113.3328557554159</v>
      </c>
      <c r="AC37" s="372"/>
      <c r="AD37" s="370">
        <v>969.39176751049683</v>
      </c>
      <c r="AE37" s="372"/>
      <c r="AF37" s="370">
        <v>985.01328664188236</v>
      </c>
      <c r="AG37" s="372"/>
      <c r="AH37" s="370">
        <v>840.72244451525626</v>
      </c>
      <c r="AI37" s="372"/>
      <c r="AJ37" s="370">
        <v>742.1334387708348</v>
      </c>
      <c r="AK37" s="372"/>
      <c r="AL37" s="370">
        <v>650.63582012308302</v>
      </c>
      <c r="AM37" s="372"/>
      <c r="AN37" s="370">
        <v>765.5422036997827</v>
      </c>
      <c r="AO37" s="372"/>
      <c r="AP37" s="370">
        <v>615.70061773256498</v>
      </c>
      <c r="AQ37" s="372"/>
      <c r="AR37" s="370">
        <v>686.75426082772231</v>
      </c>
      <c r="AS37" s="372"/>
      <c r="AT37" s="370">
        <v>858.94812122059841</v>
      </c>
      <c r="AU37" s="372"/>
      <c r="AV37" s="370">
        <v>735.25214691210465</v>
      </c>
      <c r="AW37" s="372"/>
      <c r="AX37" s="370">
        <v>856.92415867317015</v>
      </c>
      <c r="AY37" s="372"/>
      <c r="AZ37" s="370">
        <v>879.62070214149139</v>
      </c>
      <c r="BA37" s="372"/>
      <c r="BB37" s="370">
        <v>768.39097887523371</v>
      </c>
      <c r="BC37" s="372"/>
      <c r="BD37" s="370">
        <v>988.78072223952006</v>
      </c>
      <c r="BE37" s="372"/>
      <c r="BF37" s="370">
        <v>974.75752063017001</v>
      </c>
      <c r="BG37" s="372"/>
      <c r="BH37" s="370">
        <v>1151.3835751886288</v>
      </c>
      <c r="BI37" s="372"/>
      <c r="BJ37" s="370">
        <v>1012.3792979826829</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843.12526648743983</v>
      </c>
      <c r="G38" s="372"/>
      <c r="H38" s="373">
        <v>972.99556186336588</v>
      </c>
      <c r="I38" s="372"/>
      <c r="J38" s="373">
        <v>725.46542940458312</v>
      </c>
      <c r="K38" s="372"/>
      <c r="L38" s="373">
        <v>715.90010142580309</v>
      </c>
      <c r="M38" s="372"/>
      <c r="N38" s="373">
        <v>769.17388272620622</v>
      </c>
      <c r="O38" s="372"/>
      <c r="P38" s="373">
        <v>541.96723428267103</v>
      </c>
      <c r="Q38" s="372"/>
      <c r="R38" s="373">
        <v>548.76546542572316</v>
      </c>
      <c r="S38" s="372"/>
      <c r="T38" s="373">
        <v>514.41277176753556</v>
      </c>
      <c r="U38" s="372"/>
      <c r="V38" s="373">
        <v>538.14728275303992</v>
      </c>
      <c r="W38" s="372"/>
      <c r="X38" s="373">
        <v>504.37830627535072</v>
      </c>
      <c r="Y38" s="372"/>
      <c r="Z38" s="373">
        <v>517.60839635916886</v>
      </c>
      <c r="AA38" s="372"/>
      <c r="AB38" s="373">
        <v>349.85256193440557</v>
      </c>
      <c r="AC38" s="372"/>
      <c r="AD38" s="373">
        <v>343.59482339890383</v>
      </c>
      <c r="AE38" s="372"/>
      <c r="AF38" s="373">
        <v>257.22270670782206</v>
      </c>
      <c r="AG38" s="372"/>
      <c r="AH38" s="373">
        <v>219.60892590488069</v>
      </c>
      <c r="AI38" s="372"/>
      <c r="AJ38" s="373">
        <v>150.87464706712632</v>
      </c>
      <c r="AK38" s="372"/>
      <c r="AL38" s="373">
        <v>93.119948521705012</v>
      </c>
      <c r="AM38" s="372"/>
      <c r="AN38" s="373">
        <v>80.540084715997494</v>
      </c>
      <c r="AO38" s="372"/>
      <c r="AP38" s="373">
        <v>27.821587922486824</v>
      </c>
      <c r="AQ38" s="372"/>
      <c r="AR38" s="373">
        <v>24.711044883151864</v>
      </c>
      <c r="AS38" s="372"/>
      <c r="AT38" s="373">
        <v>30.383807956316982</v>
      </c>
      <c r="AU38" s="372"/>
      <c r="AV38" s="373">
        <v>26.29812150995836</v>
      </c>
      <c r="AW38" s="372"/>
      <c r="AX38" s="373">
        <v>25.718725718506075</v>
      </c>
      <c r="AY38" s="372"/>
      <c r="AZ38" s="373">
        <v>22.340570425102676</v>
      </c>
      <c r="BA38" s="372"/>
      <c r="BB38" s="373">
        <v>23.834932907255638</v>
      </c>
      <c r="BC38" s="372"/>
      <c r="BD38" s="373">
        <v>26.068157702351012</v>
      </c>
      <c r="BE38" s="372"/>
      <c r="BF38" s="373">
        <v>26.229018646223395</v>
      </c>
      <c r="BG38" s="372"/>
      <c r="BH38" s="373">
        <v>25.389378051878747</v>
      </c>
      <c r="BI38" s="372"/>
      <c r="BJ38" s="373">
        <v>25.070132392673834</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895.49024227245263</v>
      </c>
      <c r="G39" s="372"/>
      <c r="H39" s="373">
        <v>1070.7431464436454</v>
      </c>
      <c r="I39" s="372"/>
      <c r="J39" s="373">
        <v>798.35015096727614</v>
      </c>
      <c r="K39" s="372"/>
      <c r="L39" s="373">
        <v>843.11291473673759</v>
      </c>
      <c r="M39" s="372"/>
      <c r="N39" s="373">
        <v>835.62570727372031</v>
      </c>
      <c r="O39" s="372"/>
      <c r="P39" s="373">
        <v>854.25259583017339</v>
      </c>
      <c r="Q39" s="372"/>
      <c r="R39" s="373">
        <v>946.32280695726445</v>
      </c>
      <c r="S39" s="372"/>
      <c r="T39" s="373">
        <v>883.20623333368098</v>
      </c>
      <c r="U39" s="372"/>
      <c r="V39" s="373">
        <v>848.1776203031568</v>
      </c>
      <c r="W39" s="372"/>
      <c r="X39" s="373">
        <v>684.63226106660341</v>
      </c>
      <c r="Y39" s="372"/>
      <c r="Z39" s="373">
        <v>761.76355462296078</v>
      </c>
      <c r="AA39" s="372"/>
      <c r="AB39" s="373">
        <v>763.48029382101038</v>
      </c>
      <c r="AC39" s="372"/>
      <c r="AD39" s="373">
        <v>625.79694411159301</v>
      </c>
      <c r="AE39" s="372"/>
      <c r="AF39" s="373">
        <v>727.79057993406025</v>
      </c>
      <c r="AG39" s="372"/>
      <c r="AH39" s="373">
        <v>621.11351861037554</v>
      </c>
      <c r="AI39" s="372"/>
      <c r="AJ39" s="373">
        <v>591.25879170370843</v>
      </c>
      <c r="AK39" s="372"/>
      <c r="AL39" s="373">
        <v>557.51587160137797</v>
      </c>
      <c r="AM39" s="372"/>
      <c r="AN39" s="373">
        <v>685.00211898378518</v>
      </c>
      <c r="AO39" s="372"/>
      <c r="AP39" s="373">
        <v>587.87902981007812</v>
      </c>
      <c r="AQ39" s="372"/>
      <c r="AR39" s="373">
        <v>662.04321594457042</v>
      </c>
      <c r="AS39" s="372"/>
      <c r="AT39" s="373">
        <v>828.5643132642814</v>
      </c>
      <c r="AU39" s="372"/>
      <c r="AV39" s="373">
        <v>708.95402540214627</v>
      </c>
      <c r="AW39" s="372"/>
      <c r="AX39" s="373">
        <v>831.20543295466405</v>
      </c>
      <c r="AY39" s="372"/>
      <c r="AZ39" s="373">
        <v>857.28013171638872</v>
      </c>
      <c r="BA39" s="372"/>
      <c r="BB39" s="373">
        <v>744.55604596797809</v>
      </c>
      <c r="BC39" s="372"/>
      <c r="BD39" s="373">
        <v>962.7125645371691</v>
      </c>
      <c r="BE39" s="372"/>
      <c r="BF39" s="373">
        <v>948.52850198394663</v>
      </c>
      <c r="BG39" s="372"/>
      <c r="BH39" s="373">
        <v>1125.99419713675</v>
      </c>
      <c r="BI39" s="372"/>
      <c r="BJ39" s="373">
        <v>987.30916559000912</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5636.1737815332308</v>
      </c>
      <c r="G40" s="372"/>
      <c r="H40" s="370">
        <v>6523.6990772533663</v>
      </c>
      <c r="I40" s="372"/>
      <c r="J40" s="370">
        <v>5936.1662036424195</v>
      </c>
      <c r="K40" s="372"/>
      <c r="L40" s="370">
        <v>6545.1374351958621</v>
      </c>
      <c r="M40" s="372"/>
      <c r="N40" s="370">
        <v>5438.5587187178007</v>
      </c>
      <c r="O40" s="372"/>
      <c r="P40" s="370">
        <v>5127.4439479264456</v>
      </c>
      <c r="Q40" s="372"/>
      <c r="R40" s="370">
        <v>5430.6242005718304</v>
      </c>
      <c r="S40" s="372"/>
      <c r="T40" s="370">
        <v>5677.361861534303</v>
      </c>
      <c r="U40" s="372"/>
      <c r="V40" s="370">
        <v>5113.2567763920506</v>
      </c>
      <c r="W40" s="372"/>
      <c r="X40" s="370">
        <v>4906.7797592028091</v>
      </c>
      <c r="Y40" s="372"/>
      <c r="Z40" s="370">
        <v>5708.5638952696454</v>
      </c>
      <c r="AA40" s="372"/>
      <c r="AB40" s="370">
        <v>4645.7836174026679</v>
      </c>
      <c r="AC40" s="372"/>
      <c r="AD40" s="370">
        <v>5127.3742134775903</v>
      </c>
      <c r="AE40" s="372"/>
      <c r="AF40" s="370">
        <v>5000.4987739897742</v>
      </c>
      <c r="AG40" s="372"/>
      <c r="AH40" s="370">
        <v>4537.4590221304134</v>
      </c>
      <c r="AI40" s="372"/>
      <c r="AJ40" s="370">
        <v>3617.8473464955418</v>
      </c>
      <c r="AK40" s="372"/>
      <c r="AL40" s="370">
        <v>2560.6445763527936</v>
      </c>
      <c r="AM40" s="372"/>
      <c r="AN40" s="370">
        <v>2341.8684943775556</v>
      </c>
      <c r="AO40" s="372"/>
      <c r="AP40" s="370">
        <v>1036.5364606132644</v>
      </c>
      <c r="AQ40" s="372"/>
      <c r="AR40" s="370">
        <v>996.77697859112004</v>
      </c>
      <c r="AS40" s="372"/>
      <c r="AT40" s="370">
        <v>699.40962907900348</v>
      </c>
      <c r="AU40" s="372"/>
      <c r="AV40" s="370">
        <v>601.10679640202136</v>
      </c>
      <c r="AW40" s="372"/>
      <c r="AX40" s="370">
        <v>475.25483795078026</v>
      </c>
      <c r="AY40" s="372"/>
      <c r="AZ40" s="370">
        <v>397.95408212496187</v>
      </c>
      <c r="BA40" s="372"/>
      <c r="BB40" s="370">
        <v>752.87545343629711</v>
      </c>
      <c r="BC40" s="372"/>
      <c r="BD40" s="370">
        <v>541.67888668346666</v>
      </c>
      <c r="BE40" s="372"/>
      <c r="BF40" s="370">
        <v>588.4215517246746</v>
      </c>
      <c r="BG40" s="372"/>
      <c r="BH40" s="370">
        <v>524.59195753763731</v>
      </c>
      <c r="BI40" s="372"/>
      <c r="BJ40" s="370">
        <v>521.6372641386439</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7515.0310189139245</v>
      </c>
      <c r="G41" s="372"/>
      <c r="H41" s="370">
        <v>7369.1565246885657</v>
      </c>
      <c r="I41" s="372"/>
      <c r="J41" s="370">
        <v>7733.6297407239963</v>
      </c>
      <c r="K41" s="372"/>
      <c r="L41" s="370">
        <v>8876.2324370718015</v>
      </c>
      <c r="M41" s="372"/>
      <c r="N41" s="370">
        <v>8389.8163415591553</v>
      </c>
      <c r="O41" s="372"/>
      <c r="P41" s="370">
        <v>8076.6859319844307</v>
      </c>
      <c r="Q41" s="372"/>
      <c r="R41" s="370">
        <v>10022.351010248634</v>
      </c>
      <c r="S41" s="372"/>
      <c r="T41" s="370">
        <v>8741.8139781996833</v>
      </c>
      <c r="U41" s="372"/>
      <c r="V41" s="370">
        <v>9097.9894733311303</v>
      </c>
      <c r="W41" s="372"/>
      <c r="X41" s="370">
        <v>9167.3291936126079</v>
      </c>
      <c r="Y41" s="372"/>
      <c r="Z41" s="370">
        <v>10914.611671060678</v>
      </c>
      <c r="AA41" s="372"/>
      <c r="AB41" s="370">
        <v>7983.4455975079545</v>
      </c>
      <c r="AC41" s="372"/>
      <c r="AD41" s="370">
        <v>7038.0406008958471</v>
      </c>
      <c r="AE41" s="372"/>
      <c r="AF41" s="370">
        <v>6642.3897931039355</v>
      </c>
      <c r="AG41" s="372"/>
      <c r="AH41" s="370">
        <v>5891.8636996542646</v>
      </c>
      <c r="AI41" s="372"/>
      <c r="AJ41" s="370">
        <v>5123.2003990740714</v>
      </c>
      <c r="AK41" s="372"/>
      <c r="AL41" s="370">
        <v>3454.556988624588</v>
      </c>
      <c r="AM41" s="372"/>
      <c r="AN41" s="370">
        <v>3245.4361696685291</v>
      </c>
      <c r="AO41" s="372"/>
      <c r="AP41" s="370">
        <v>1476.2204406109399</v>
      </c>
      <c r="AQ41" s="372"/>
      <c r="AR41" s="370">
        <v>1373.3299180407103</v>
      </c>
      <c r="AS41" s="372"/>
      <c r="AT41" s="370">
        <v>1534.6654112198748</v>
      </c>
      <c r="AU41" s="372"/>
      <c r="AV41" s="370">
        <v>1366.7753464586608</v>
      </c>
      <c r="AW41" s="372"/>
      <c r="AX41" s="370">
        <v>1428.7327604371701</v>
      </c>
      <c r="AY41" s="372"/>
      <c r="AZ41" s="370">
        <v>1160.7583714498255</v>
      </c>
      <c r="BA41" s="372"/>
      <c r="BB41" s="370">
        <v>1152.2342918518914</v>
      </c>
      <c r="BC41" s="372"/>
      <c r="BD41" s="370">
        <v>1029.9414956003529</v>
      </c>
      <c r="BE41" s="372"/>
      <c r="BF41" s="370">
        <v>1084.8214762802181</v>
      </c>
      <c r="BG41" s="372"/>
      <c r="BH41" s="370">
        <v>983.56868178652394</v>
      </c>
      <c r="BI41" s="372"/>
      <c r="BJ41" s="370">
        <v>914.17865477590544</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1055.944475291059</v>
      </c>
      <c r="G42" s="372"/>
      <c r="H42" s="373">
        <v>1516.0103625457775</v>
      </c>
      <c r="I42" s="372"/>
      <c r="J42" s="373">
        <v>1281.874028645854</v>
      </c>
      <c r="K42" s="372"/>
      <c r="L42" s="373">
        <v>1758.5058603251862</v>
      </c>
      <c r="M42" s="372"/>
      <c r="N42" s="373">
        <v>1285.8822772931778</v>
      </c>
      <c r="O42" s="372"/>
      <c r="P42" s="373">
        <v>1339.0840213349118</v>
      </c>
      <c r="Q42" s="372"/>
      <c r="R42" s="373">
        <v>2355.1182765606886</v>
      </c>
      <c r="S42" s="372"/>
      <c r="T42" s="373">
        <v>1846.9432840683553</v>
      </c>
      <c r="U42" s="372"/>
      <c r="V42" s="373">
        <v>1802.2425846604851</v>
      </c>
      <c r="W42" s="372"/>
      <c r="X42" s="373">
        <v>2166.9032040936331</v>
      </c>
      <c r="Y42" s="372"/>
      <c r="Z42" s="373">
        <v>2276.2274964179642</v>
      </c>
      <c r="AA42" s="372"/>
      <c r="AB42" s="373">
        <v>1849.277516934063</v>
      </c>
      <c r="AC42" s="372"/>
      <c r="AD42" s="373">
        <v>1589.9459533290087</v>
      </c>
      <c r="AE42" s="372"/>
      <c r="AF42" s="373">
        <v>1508.9093039546337</v>
      </c>
      <c r="AG42" s="372"/>
      <c r="AH42" s="373">
        <v>902.05333990285362</v>
      </c>
      <c r="AI42" s="372"/>
      <c r="AJ42" s="373">
        <v>534.79955111339359</v>
      </c>
      <c r="AK42" s="372"/>
      <c r="AL42" s="373">
        <v>288.13597202098561</v>
      </c>
      <c r="AM42" s="372"/>
      <c r="AN42" s="373">
        <v>303.63820908116674</v>
      </c>
      <c r="AO42" s="372"/>
      <c r="AP42" s="373">
        <v>157.57831887032455</v>
      </c>
      <c r="AQ42" s="372"/>
      <c r="AR42" s="373">
        <v>155.44786777546187</v>
      </c>
      <c r="AS42" s="372"/>
      <c r="AT42" s="373">
        <v>187.44504375195677</v>
      </c>
      <c r="AU42" s="372"/>
      <c r="AV42" s="373">
        <v>166.24484526910814</v>
      </c>
      <c r="AW42" s="372"/>
      <c r="AX42" s="373">
        <v>177.08595447925345</v>
      </c>
      <c r="AY42" s="372"/>
      <c r="AZ42" s="373">
        <v>149.04514117239933</v>
      </c>
      <c r="BA42" s="372"/>
      <c r="BB42" s="373">
        <v>179.39536540866223</v>
      </c>
      <c r="BC42" s="372"/>
      <c r="BD42" s="373">
        <v>141.33657434899789</v>
      </c>
      <c r="BE42" s="372"/>
      <c r="BF42" s="373">
        <v>151.99272671837727</v>
      </c>
      <c r="BG42" s="372"/>
      <c r="BH42" s="373">
        <v>143.78434601632887</v>
      </c>
      <c r="BI42" s="372"/>
      <c r="BJ42" s="373">
        <v>141.23334052509071</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3211.536940059822</v>
      </c>
      <c r="G43" s="372"/>
      <c r="H43" s="373">
        <v>2796.602391532299</v>
      </c>
      <c r="I43" s="372"/>
      <c r="J43" s="373">
        <v>3970.7368138306688</v>
      </c>
      <c r="K43" s="372"/>
      <c r="L43" s="373">
        <v>4015.7640561981898</v>
      </c>
      <c r="M43" s="372"/>
      <c r="N43" s="373">
        <v>4577.3661444411655</v>
      </c>
      <c r="O43" s="372"/>
      <c r="P43" s="373">
        <v>4099.4637602150851</v>
      </c>
      <c r="Q43" s="372"/>
      <c r="R43" s="373">
        <v>4247.9541681291521</v>
      </c>
      <c r="S43" s="372"/>
      <c r="T43" s="373">
        <v>3479.1915276652448</v>
      </c>
      <c r="U43" s="372"/>
      <c r="V43" s="373">
        <v>3620.7289082628195</v>
      </c>
      <c r="W43" s="372"/>
      <c r="X43" s="373">
        <v>3809.2331338588533</v>
      </c>
      <c r="Y43" s="372"/>
      <c r="Z43" s="373">
        <v>4532.4983389898971</v>
      </c>
      <c r="AA43" s="372"/>
      <c r="AB43" s="373">
        <v>3033.3337252552983</v>
      </c>
      <c r="AC43" s="372"/>
      <c r="AD43" s="373">
        <v>2913.9462625573901</v>
      </c>
      <c r="AE43" s="372"/>
      <c r="AF43" s="373">
        <v>2708.1287965356723</v>
      </c>
      <c r="AG43" s="372"/>
      <c r="AH43" s="373">
        <v>2886.4195797658094</v>
      </c>
      <c r="AI43" s="372"/>
      <c r="AJ43" s="373">
        <v>2604.4909524024529</v>
      </c>
      <c r="AK43" s="372"/>
      <c r="AL43" s="373">
        <v>1683.1906656955243</v>
      </c>
      <c r="AM43" s="372"/>
      <c r="AN43" s="373">
        <v>1272.4808136980889</v>
      </c>
      <c r="AO43" s="372"/>
      <c r="AP43" s="373">
        <v>578.56267341780324</v>
      </c>
      <c r="AQ43" s="372"/>
      <c r="AR43" s="373">
        <v>543.26650303122585</v>
      </c>
      <c r="AS43" s="372"/>
      <c r="AT43" s="373">
        <v>605.5579840173566</v>
      </c>
      <c r="AU43" s="372"/>
      <c r="AV43" s="373">
        <v>547.91461041052935</v>
      </c>
      <c r="AW43" s="372"/>
      <c r="AX43" s="373">
        <v>559.21888376825041</v>
      </c>
      <c r="AY43" s="372"/>
      <c r="AZ43" s="373">
        <v>454.88067563250257</v>
      </c>
      <c r="BA43" s="372"/>
      <c r="BB43" s="373">
        <v>437.53715946325946</v>
      </c>
      <c r="BC43" s="372"/>
      <c r="BD43" s="373">
        <v>401.71573734937783</v>
      </c>
      <c r="BE43" s="372"/>
      <c r="BF43" s="373">
        <v>408.83339092241573</v>
      </c>
      <c r="BG43" s="372"/>
      <c r="BH43" s="373">
        <v>373.64210819768567</v>
      </c>
      <c r="BI43" s="372"/>
      <c r="BJ43" s="373">
        <v>343.75966306175667</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3247.5496035630431</v>
      </c>
      <c r="G44" s="372"/>
      <c r="H44" s="373">
        <v>3056.5437706104894</v>
      </c>
      <c r="I44" s="372"/>
      <c r="J44" s="373">
        <v>2481.0188982474742</v>
      </c>
      <c r="K44" s="372"/>
      <c r="L44" s="373">
        <v>3101.9625205484249</v>
      </c>
      <c r="M44" s="372"/>
      <c r="N44" s="373">
        <v>2526.5679198248108</v>
      </c>
      <c r="O44" s="372"/>
      <c r="P44" s="373">
        <v>2638.1381504344336</v>
      </c>
      <c r="Q44" s="372"/>
      <c r="R44" s="373">
        <v>3419.2785655587945</v>
      </c>
      <c r="S44" s="372"/>
      <c r="T44" s="373">
        <v>3415.6791664660827</v>
      </c>
      <c r="U44" s="372"/>
      <c r="V44" s="373">
        <v>3675.0179804078243</v>
      </c>
      <c r="W44" s="372"/>
      <c r="X44" s="373">
        <v>3191.1928556601219</v>
      </c>
      <c r="Y44" s="372"/>
      <c r="Z44" s="373">
        <v>4105.8858356528171</v>
      </c>
      <c r="AA44" s="372"/>
      <c r="AB44" s="373">
        <v>3100.8343553185932</v>
      </c>
      <c r="AC44" s="372"/>
      <c r="AD44" s="373">
        <v>2534.1483850094478</v>
      </c>
      <c r="AE44" s="372"/>
      <c r="AF44" s="373">
        <v>2425.3516926136294</v>
      </c>
      <c r="AG44" s="372"/>
      <c r="AH44" s="373">
        <v>2103.390779985602</v>
      </c>
      <c r="AI44" s="372"/>
      <c r="AJ44" s="373">
        <v>1983.9098955582251</v>
      </c>
      <c r="AK44" s="372"/>
      <c r="AL44" s="373">
        <v>1483.230350908078</v>
      </c>
      <c r="AM44" s="372"/>
      <c r="AN44" s="373">
        <v>1669.3171468892733</v>
      </c>
      <c r="AO44" s="372"/>
      <c r="AP44" s="373">
        <v>740.07944832281203</v>
      </c>
      <c r="AQ44" s="372"/>
      <c r="AR44" s="373">
        <v>674.61554723402264</v>
      </c>
      <c r="AS44" s="372"/>
      <c r="AT44" s="373">
        <v>741.66238345056161</v>
      </c>
      <c r="AU44" s="372"/>
      <c r="AV44" s="373">
        <v>652.6158907790234</v>
      </c>
      <c r="AW44" s="372"/>
      <c r="AX44" s="373">
        <v>692.42792218966622</v>
      </c>
      <c r="AY44" s="372"/>
      <c r="AZ44" s="373">
        <v>556.83255464492379</v>
      </c>
      <c r="BA44" s="372"/>
      <c r="BB44" s="373">
        <v>535.30176697996967</v>
      </c>
      <c r="BC44" s="372"/>
      <c r="BD44" s="373">
        <v>486.88918390197733</v>
      </c>
      <c r="BE44" s="372"/>
      <c r="BF44" s="373">
        <v>523.99535863942526</v>
      </c>
      <c r="BG44" s="372"/>
      <c r="BH44" s="373">
        <v>466.14222757250946</v>
      </c>
      <c r="BI44" s="372"/>
      <c r="BJ44" s="373">
        <v>429.18565118905809</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16789.783063519408</v>
      </c>
      <c r="G45" s="372"/>
      <c r="H45" s="370">
        <v>15833.717704662085</v>
      </c>
      <c r="I45" s="372"/>
      <c r="J45" s="370">
        <v>14422.386904975087</v>
      </c>
      <c r="K45" s="372"/>
      <c r="L45" s="370">
        <v>14386.016095743797</v>
      </c>
      <c r="M45" s="372"/>
      <c r="N45" s="370">
        <v>14617.484785382312</v>
      </c>
      <c r="O45" s="372"/>
      <c r="P45" s="370">
        <v>12362.968646405636</v>
      </c>
      <c r="Q45" s="372"/>
      <c r="R45" s="370">
        <v>14131.571184538028</v>
      </c>
      <c r="S45" s="372"/>
      <c r="T45" s="370">
        <v>13175.776693207112</v>
      </c>
      <c r="U45" s="372"/>
      <c r="V45" s="370">
        <v>13007.314475920124</v>
      </c>
      <c r="W45" s="372"/>
      <c r="X45" s="370">
        <v>13002.12926468652</v>
      </c>
      <c r="Y45" s="372"/>
      <c r="Z45" s="370">
        <v>15064.688908904409</v>
      </c>
      <c r="AA45" s="372"/>
      <c r="AB45" s="370">
        <v>12025.972181415831</v>
      </c>
      <c r="AC45" s="372"/>
      <c r="AD45" s="370">
        <v>12379.938280244371</v>
      </c>
      <c r="AE45" s="372"/>
      <c r="AF45" s="370">
        <v>13977.17642061227</v>
      </c>
      <c r="AG45" s="372"/>
      <c r="AH45" s="370">
        <v>12791.323890713093</v>
      </c>
      <c r="AI45" s="372"/>
      <c r="AJ45" s="370">
        <v>10117.223445711314</v>
      </c>
      <c r="AK45" s="372"/>
      <c r="AL45" s="370">
        <v>7432.1749064178302</v>
      </c>
      <c r="AM45" s="372"/>
      <c r="AN45" s="370">
        <v>7426.2695482999097</v>
      </c>
      <c r="AO45" s="372"/>
      <c r="AP45" s="370">
        <v>1465.4388173829805</v>
      </c>
      <c r="AQ45" s="372"/>
      <c r="AR45" s="370">
        <v>1458.6921589238625</v>
      </c>
      <c r="AS45" s="372"/>
      <c r="AT45" s="370">
        <v>2177.4581167676943</v>
      </c>
      <c r="AU45" s="372"/>
      <c r="AV45" s="370">
        <v>2088.2594339082307</v>
      </c>
      <c r="AW45" s="372"/>
      <c r="AX45" s="370">
        <v>1991.2299075467915</v>
      </c>
      <c r="AY45" s="372"/>
      <c r="AZ45" s="370">
        <v>1893.7023623123061</v>
      </c>
      <c r="BA45" s="372"/>
      <c r="BB45" s="370">
        <v>1765.6249030152849</v>
      </c>
      <c r="BC45" s="372"/>
      <c r="BD45" s="370">
        <v>1255.4950925004277</v>
      </c>
      <c r="BE45" s="372"/>
      <c r="BF45" s="370">
        <v>1487.7209634975234</v>
      </c>
      <c r="BG45" s="372"/>
      <c r="BH45" s="370">
        <v>1417.8564716152071</v>
      </c>
      <c r="BI45" s="372"/>
      <c r="BJ45" s="370">
        <v>1184.4272260289772</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14363.591816551381</v>
      </c>
      <c r="G46" s="372"/>
      <c r="H46" s="373">
        <v>13238.981857196293</v>
      </c>
      <c r="I46" s="372"/>
      <c r="J46" s="373">
        <v>12104.437820622537</v>
      </c>
      <c r="K46" s="372"/>
      <c r="L46" s="373">
        <v>12297.216900871977</v>
      </c>
      <c r="M46" s="372"/>
      <c r="N46" s="373">
        <v>12390.439311221629</v>
      </c>
      <c r="O46" s="372"/>
      <c r="P46" s="373">
        <v>10708.283275142971</v>
      </c>
      <c r="Q46" s="372"/>
      <c r="R46" s="373">
        <v>12213.130706494527</v>
      </c>
      <c r="S46" s="372"/>
      <c r="T46" s="373">
        <v>11833.524499936557</v>
      </c>
      <c r="U46" s="372"/>
      <c r="V46" s="373">
        <v>11409.072391836262</v>
      </c>
      <c r="W46" s="372"/>
      <c r="X46" s="373">
        <v>11873.422122439566</v>
      </c>
      <c r="Y46" s="372"/>
      <c r="Z46" s="373">
        <v>13624.281385097409</v>
      </c>
      <c r="AA46" s="372"/>
      <c r="AB46" s="373">
        <v>11027.211623398342</v>
      </c>
      <c r="AC46" s="372"/>
      <c r="AD46" s="373">
        <v>11470.017063117604</v>
      </c>
      <c r="AE46" s="372"/>
      <c r="AF46" s="373">
        <v>13108.940166499618</v>
      </c>
      <c r="AG46" s="372"/>
      <c r="AH46" s="373">
        <v>12152.831001710359</v>
      </c>
      <c r="AI46" s="372"/>
      <c r="AJ46" s="373">
        <v>9500.340689305749</v>
      </c>
      <c r="AK46" s="372"/>
      <c r="AL46" s="373">
        <v>6845.0161673026259</v>
      </c>
      <c r="AM46" s="372"/>
      <c r="AN46" s="373">
        <v>6971.234155525035</v>
      </c>
      <c r="AO46" s="372"/>
      <c r="AP46" s="406">
        <v>1216.8367142781499</v>
      </c>
      <c r="AQ46" s="372" t="s">
        <v>1144</v>
      </c>
      <c r="AR46" s="373">
        <v>1233.8818005656492</v>
      </c>
      <c r="AS46" s="372"/>
      <c r="AT46" s="373">
        <v>1907.5566154298813</v>
      </c>
      <c r="AU46" s="372"/>
      <c r="AV46" s="373">
        <v>1825.9458811430643</v>
      </c>
      <c r="AW46" s="372"/>
      <c r="AX46" s="373">
        <v>1740.5159821496952</v>
      </c>
      <c r="AY46" s="372"/>
      <c r="AZ46" s="373">
        <v>1670.4765748625371</v>
      </c>
      <c r="BA46" s="372"/>
      <c r="BB46" s="373">
        <v>1541.5660031205825</v>
      </c>
      <c r="BC46" s="372"/>
      <c r="BD46" s="373">
        <v>1076.2011525200683</v>
      </c>
      <c r="BE46" s="372"/>
      <c r="BF46" s="373">
        <v>1287.1337992031802</v>
      </c>
      <c r="BG46" s="372"/>
      <c r="BH46" s="373">
        <v>1230.5954896299781</v>
      </c>
      <c r="BI46" s="372"/>
      <c r="BJ46" s="373">
        <v>1011.2916617056744</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49.937430139720227</v>
      </c>
      <c r="G47" s="372"/>
      <c r="H47" s="373">
        <v>39.551626776739262</v>
      </c>
      <c r="I47" s="372"/>
      <c r="J47" s="373">
        <v>42.647303918227578</v>
      </c>
      <c r="K47" s="372"/>
      <c r="L47" s="373">
        <v>49.081840770109032</v>
      </c>
      <c r="M47" s="372"/>
      <c r="N47" s="373">
        <v>55.33945182880602</v>
      </c>
      <c r="O47" s="372"/>
      <c r="P47" s="373">
        <v>26.400180663175782</v>
      </c>
      <c r="Q47" s="372"/>
      <c r="R47" s="373">
        <v>32.886942005710445</v>
      </c>
      <c r="S47" s="372"/>
      <c r="T47" s="373">
        <v>41.428355992821992</v>
      </c>
      <c r="U47" s="372"/>
      <c r="V47" s="373">
        <v>35.068252807668195</v>
      </c>
      <c r="W47" s="372"/>
      <c r="X47" s="373">
        <v>27.909814585451812</v>
      </c>
      <c r="Y47" s="372"/>
      <c r="Z47" s="373">
        <v>17.477011673969198</v>
      </c>
      <c r="AA47" s="372"/>
      <c r="AB47" s="373">
        <v>22.144280688629394</v>
      </c>
      <c r="AC47" s="372"/>
      <c r="AD47" s="373">
        <v>24.9705655644904</v>
      </c>
      <c r="AE47" s="372"/>
      <c r="AF47" s="373">
        <v>20.532766965894492</v>
      </c>
      <c r="AG47" s="372"/>
      <c r="AH47" s="373">
        <v>18.030491638531611</v>
      </c>
      <c r="AI47" s="372"/>
      <c r="AJ47" s="373">
        <v>18.908510293060768</v>
      </c>
      <c r="AK47" s="372"/>
      <c r="AL47" s="373">
        <v>14.194899909193412</v>
      </c>
      <c r="AM47" s="372"/>
      <c r="AN47" s="373">
        <v>7.5585375598889248</v>
      </c>
      <c r="AO47" s="372"/>
      <c r="AP47" s="373">
        <v>7.8772251836080889</v>
      </c>
      <c r="AQ47" s="372"/>
      <c r="AR47" s="373">
        <v>8.4061476062042217</v>
      </c>
      <c r="AS47" s="372"/>
      <c r="AT47" s="373">
        <v>12.11189023374517</v>
      </c>
      <c r="AU47" s="372"/>
      <c r="AV47" s="373">
        <v>10.038318845070604</v>
      </c>
      <c r="AW47" s="372"/>
      <c r="AX47" s="373">
        <v>9.8708728286110219</v>
      </c>
      <c r="AY47" s="372"/>
      <c r="AZ47" s="373">
        <v>6.270442129479564</v>
      </c>
      <c r="BA47" s="372"/>
      <c r="BB47" s="373">
        <v>8.5088658879106696</v>
      </c>
      <c r="BC47" s="372"/>
      <c r="BD47" s="373">
        <v>8.1240710743711713</v>
      </c>
      <c r="BE47" s="372"/>
      <c r="BF47" s="373">
        <v>9.3516889211016636</v>
      </c>
      <c r="BG47" s="372"/>
      <c r="BH47" s="373">
        <v>9.2022563778970916</v>
      </c>
      <c r="BI47" s="372"/>
      <c r="BJ47" s="373">
        <v>9.4186970615202927</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22.423315464253616</v>
      </c>
      <c r="G48" s="372"/>
      <c r="H48" s="373">
        <v>21.428835956176755</v>
      </c>
      <c r="I48" s="372"/>
      <c r="J48" s="373">
        <v>25.307329086058214</v>
      </c>
      <c r="K48" s="372"/>
      <c r="L48" s="373">
        <v>22.394426248944026</v>
      </c>
      <c r="M48" s="372"/>
      <c r="N48" s="373">
        <v>25.731639391553973</v>
      </c>
      <c r="O48" s="372"/>
      <c r="P48" s="373">
        <v>24.497652652130846</v>
      </c>
      <c r="Q48" s="372"/>
      <c r="R48" s="373">
        <v>26.075511003649872</v>
      </c>
      <c r="S48" s="372"/>
      <c r="T48" s="373">
        <v>26.923999197030703</v>
      </c>
      <c r="U48" s="372"/>
      <c r="V48" s="373">
        <v>28.757927125069745</v>
      </c>
      <c r="W48" s="372"/>
      <c r="X48" s="373">
        <v>25.690369914470054</v>
      </c>
      <c r="Y48" s="372"/>
      <c r="Z48" s="373">
        <v>24.149358052812005</v>
      </c>
      <c r="AA48" s="372"/>
      <c r="AB48" s="373">
        <v>28.164212998566622</v>
      </c>
      <c r="AC48" s="372"/>
      <c r="AD48" s="373">
        <v>84.000960762110864</v>
      </c>
      <c r="AE48" s="372"/>
      <c r="AF48" s="373">
        <v>24.598953563593465</v>
      </c>
      <c r="AG48" s="372"/>
      <c r="AH48" s="373">
        <v>31.327264205018899</v>
      </c>
      <c r="AI48" s="372"/>
      <c r="AJ48" s="373">
        <v>26.475796849902803</v>
      </c>
      <c r="AK48" s="372"/>
      <c r="AL48" s="373">
        <v>27.946683028075466</v>
      </c>
      <c r="AM48" s="372"/>
      <c r="AN48" s="373">
        <v>27.09542526097384</v>
      </c>
      <c r="AO48" s="372"/>
      <c r="AP48" s="373">
        <v>21.285550818512274</v>
      </c>
      <c r="AQ48" s="372"/>
      <c r="AR48" s="373">
        <v>20.11395024764078</v>
      </c>
      <c r="AS48" s="372"/>
      <c r="AT48" s="373">
        <v>23.483930574650543</v>
      </c>
      <c r="AU48" s="372"/>
      <c r="AV48" s="373">
        <v>25.076972587920551</v>
      </c>
      <c r="AW48" s="372"/>
      <c r="AX48" s="373">
        <v>24.806611185189347</v>
      </c>
      <c r="AY48" s="372"/>
      <c r="AZ48" s="373">
        <v>26.939586012174715</v>
      </c>
      <c r="BA48" s="372"/>
      <c r="BB48" s="373">
        <v>25.847017229631835</v>
      </c>
      <c r="BC48" s="372"/>
      <c r="BD48" s="373">
        <v>11.651428956901491</v>
      </c>
      <c r="BE48" s="372"/>
      <c r="BF48" s="373">
        <v>13.155117505175976</v>
      </c>
      <c r="BG48" s="372"/>
      <c r="BH48" s="373">
        <v>19.345709126158308</v>
      </c>
      <c r="BI48" s="372"/>
      <c r="BJ48" s="373">
        <v>27.941134143191363</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1851.3377621913476</v>
      </c>
      <c r="G49" s="372"/>
      <c r="H49" s="373">
        <v>2002.9015373410916</v>
      </c>
      <c r="I49" s="372"/>
      <c r="J49" s="373">
        <v>1695.2790868580369</v>
      </c>
      <c r="K49" s="372"/>
      <c r="L49" s="373">
        <v>1407.730543461279</v>
      </c>
      <c r="M49" s="372"/>
      <c r="N49" s="373">
        <v>1528.4403799499057</v>
      </c>
      <c r="O49" s="372"/>
      <c r="P49" s="373">
        <v>1127.5290514904639</v>
      </c>
      <c r="Q49" s="372"/>
      <c r="R49" s="373">
        <v>1338.6804476975699</v>
      </c>
      <c r="S49" s="372"/>
      <c r="T49" s="373">
        <v>851.0461204583537</v>
      </c>
      <c r="U49" s="372"/>
      <c r="V49" s="373">
        <v>1100.522269966252</v>
      </c>
      <c r="W49" s="372"/>
      <c r="X49" s="373">
        <v>724.74187516239749</v>
      </c>
      <c r="Y49" s="372"/>
      <c r="Z49" s="373">
        <v>902.99112411972703</v>
      </c>
      <c r="AA49" s="372"/>
      <c r="AB49" s="373">
        <v>604.06055129965819</v>
      </c>
      <c r="AC49" s="372"/>
      <c r="AD49" s="373">
        <v>526.19952421489199</v>
      </c>
      <c r="AE49" s="372"/>
      <c r="AF49" s="373">
        <v>583.51099354533847</v>
      </c>
      <c r="AG49" s="372"/>
      <c r="AH49" s="373">
        <v>382.17999460271886</v>
      </c>
      <c r="AI49" s="372"/>
      <c r="AJ49" s="373">
        <v>401.08198711080513</v>
      </c>
      <c r="AK49" s="372"/>
      <c r="AL49" s="373">
        <v>426.68911414085875</v>
      </c>
      <c r="AM49" s="372"/>
      <c r="AN49" s="373">
        <v>306.45005425131222</v>
      </c>
      <c r="AO49" s="372"/>
      <c r="AP49" s="373">
        <v>171.8354289383696</v>
      </c>
      <c r="AQ49" s="372"/>
      <c r="AR49" s="373">
        <v>150.37590510855992</v>
      </c>
      <c r="AS49" s="372"/>
      <c r="AT49" s="373">
        <v>186.11053031271462</v>
      </c>
      <c r="AU49" s="372"/>
      <c r="AV49" s="373">
        <v>183.24241354263083</v>
      </c>
      <c r="AW49" s="372"/>
      <c r="AX49" s="373">
        <v>171.00456047373294</v>
      </c>
      <c r="AY49" s="372"/>
      <c r="AZ49" s="373">
        <v>151.29191815930818</v>
      </c>
      <c r="BA49" s="372"/>
      <c r="BB49" s="373">
        <v>146.3190469918485</v>
      </c>
      <c r="BC49" s="372"/>
      <c r="BD49" s="373">
        <v>121.79417971328091</v>
      </c>
      <c r="BE49" s="372"/>
      <c r="BF49" s="373">
        <v>141.31177452826057</v>
      </c>
      <c r="BG49" s="372"/>
      <c r="BH49" s="373">
        <v>127.27027563302998</v>
      </c>
      <c r="BI49" s="372"/>
      <c r="BJ49" s="373">
        <v>109.05402782957084</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502.49273917270676</v>
      </c>
      <c r="G50" s="372"/>
      <c r="H50" s="373">
        <v>530.85384739178448</v>
      </c>
      <c r="I50" s="372"/>
      <c r="J50" s="373">
        <v>554.71536449022756</v>
      </c>
      <c r="K50" s="372"/>
      <c r="L50" s="373">
        <v>609.59238439148567</v>
      </c>
      <c r="M50" s="372"/>
      <c r="N50" s="373">
        <v>617.53400299041766</v>
      </c>
      <c r="O50" s="372"/>
      <c r="P50" s="373">
        <v>476.25848645689479</v>
      </c>
      <c r="Q50" s="372"/>
      <c r="R50" s="373">
        <v>520.7975773365705</v>
      </c>
      <c r="S50" s="372"/>
      <c r="T50" s="373">
        <v>422.85371762234951</v>
      </c>
      <c r="U50" s="372"/>
      <c r="V50" s="373">
        <v>433.89363418487085</v>
      </c>
      <c r="W50" s="372"/>
      <c r="X50" s="373">
        <v>350.36508258463562</v>
      </c>
      <c r="Y50" s="372"/>
      <c r="Z50" s="373">
        <v>495.79002996049223</v>
      </c>
      <c r="AA50" s="372"/>
      <c r="AB50" s="373">
        <v>344.39151303063386</v>
      </c>
      <c r="AC50" s="372"/>
      <c r="AD50" s="373">
        <v>274.7501665852746</v>
      </c>
      <c r="AE50" s="372"/>
      <c r="AF50" s="373">
        <v>239.5935400378265</v>
      </c>
      <c r="AG50" s="372"/>
      <c r="AH50" s="373">
        <v>206.9551385564622</v>
      </c>
      <c r="AI50" s="372"/>
      <c r="AJ50" s="373">
        <v>170.41646215179631</v>
      </c>
      <c r="AK50" s="372"/>
      <c r="AL50" s="373">
        <v>118.32804203707617</v>
      </c>
      <c r="AM50" s="372"/>
      <c r="AN50" s="373">
        <v>113.93137570269967</v>
      </c>
      <c r="AO50" s="372"/>
      <c r="AP50" s="373">
        <v>47.603898164340642</v>
      </c>
      <c r="AQ50" s="372"/>
      <c r="AR50" s="373">
        <v>45.914355395808315</v>
      </c>
      <c r="AS50" s="372"/>
      <c r="AT50" s="373">
        <v>48.195150216702537</v>
      </c>
      <c r="AU50" s="372"/>
      <c r="AV50" s="373">
        <v>43.955847789544443</v>
      </c>
      <c r="AW50" s="372"/>
      <c r="AX50" s="373">
        <v>45.031880909563142</v>
      </c>
      <c r="AY50" s="372"/>
      <c r="AZ50" s="373">
        <v>38.723841148806741</v>
      </c>
      <c r="BA50" s="372"/>
      <c r="BB50" s="373">
        <v>43.383969785311464</v>
      </c>
      <c r="BC50" s="372"/>
      <c r="BD50" s="373">
        <v>37.724260235805843</v>
      </c>
      <c r="BE50" s="372"/>
      <c r="BF50" s="373">
        <v>36.768583339805105</v>
      </c>
      <c r="BG50" s="372"/>
      <c r="BH50" s="373">
        <v>31.442740848143607</v>
      </c>
      <c r="BI50" s="372"/>
      <c r="BJ50" s="373">
        <v>26.721705289019958</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1274.4836459064484</v>
      </c>
      <c r="G51" s="372"/>
      <c r="H51" s="370">
        <v>1204.3486582677112</v>
      </c>
      <c r="I51" s="372"/>
      <c r="J51" s="370">
        <v>1225.7239086810562</v>
      </c>
      <c r="K51" s="372"/>
      <c r="L51" s="370">
        <v>1297.7207696151597</v>
      </c>
      <c r="M51" s="372"/>
      <c r="N51" s="370">
        <v>1209.3040718816699</v>
      </c>
      <c r="O51" s="372"/>
      <c r="P51" s="370">
        <v>1158.8470773139431</v>
      </c>
      <c r="Q51" s="372"/>
      <c r="R51" s="370">
        <v>1400.0092587496511</v>
      </c>
      <c r="S51" s="372"/>
      <c r="T51" s="370">
        <v>1171.5995867285858</v>
      </c>
      <c r="U51" s="372"/>
      <c r="V51" s="370">
        <v>1035.6414650762993</v>
      </c>
      <c r="W51" s="372"/>
      <c r="X51" s="370">
        <v>958.19806844988705</v>
      </c>
      <c r="Y51" s="372"/>
      <c r="Z51" s="370">
        <v>1086.3162946826037</v>
      </c>
      <c r="AA51" s="372"/>
      <c r="AB51" s="370">
        <v>785.31111971546329</v>
      </c>
      <c r="AC51" s="372"/>
      <c r="AD51" s="370">
        <v>597.5455116292917</v>
      </c>
      <c r="AE51" s="372"/>
      <c r="AF51" s="370">
        <v>569.02168009074762</v>
      </c>
      <c r="AG51" s="372"/>
      <c r="AH51" s="370">
        <v>499.62068998350338</v>
      </c>
      <c r="AI51" s="372"/>
      <c r="AJ51" s="370">
        <v>447.93823727093104</v>
      </c>
      <c r="AK51" s="372"/>
      <c r="AL51" s="370">
        <v>346.20439171798557</v>
      </c>
      <c r="AM51" s="372"/>
      <c r="AN51" s="370">
        <v>398.64841975029748</v>
      </c>
      <c r="AO51" s="372"/>
      <c r="AP51" s="370">
        <v>265.71380086377809</v>
      </c>
      <c r="AQ51" s="372"/>
      <c r="AR51" s="370">
        <v>260.13637051681536</v>
      </c>
      <c r="AS51" s="372"/>
      <c r="AT51" s="370">
        <v>269.695651044567</v>
      </c>
      <c r="AU51" s="372"/>
      <c r="AV51" s="370">
        <v>238.87829373139263</v>
      </c>
      <c r="AW51" s="372"/>
      <c r="AX51" s="370">
        <v>260.20659425603958</v>
      </c>
      <c r="AY51" s="372"/>
      <c r="AZ51" s="370">
        <v>207.6885684706655</v>
      </c>
      <c r="BA51" s="372"/>
      <c r="BB51" s="370">
        <v>217.44449533651854</v>
      </c>
      <c r="BC51" s="372"/>
      <c r="BD51" s="370">
        <v>205.76613192297455</v>
      </c>
      <c r="BE51" s="372"/>
      <c r="BF51" s="370">
        <v>193.36184073825069</v>
      </c>
      <c r="BG51" s="372"/>
      <c r="BH51" s="370">
        <v>176.42846260398019</v>
      </c>
      <c r="BI51" s="372"/>
      <c r="BJ51" s="370">
        <v>170.13376845643066</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2422.6310512900764</v>
      </c>
      <c r="G52" s="372"/>
      <c r="H52" s="370">
        <v>2756.2044751015965</v>
      </c>
      <c r="I52" s="372"/>
      <c r="J52" s="370">
        <v>2534.8290643970431</v>
      </c>
      <c r="K52" s="372"/>
      <c r="L52" s="370">
        <v>2514.270048218385</v>
      </c>
      <c r="M52" s="372"/>
      <c r="N52" s="370">
        <v>2588.3464978425291</v>
      </c>
      <c r="O52" s="372"/>
      <c r="P52" s="370">
        <v>2069.980291906124</v>
      </c>
      <c r="Q52" s="372"/>
      <c r="R52" s="370">
        <v>2481.0820379578154</v>
      </c>
      <c r="S52" s="372"/>
      <c r="T52" s="370">
        <v>2226.3221837235001</v>
      </c>
      <c r="U52" s="372"/>
      <c r="V52" s="370">
        <v>2168.5562015761179</v>
      </c>
      <c r="W52" s="372"/>
      <c r="X52" s="370">
        <v>2007.6919670403292</v>
      </c>
      <c r="Y52" s="372"/>
      <c r="Z52" s="370">
        <v>2360.8289931926902</v>
      </c>
      <c r="AA52" s="372"/>
      <c r="AB52" s="370">
        <v>1711.3089618232789</v>
      </c>
      <c r="AC52" s="372"/>
      <c r="AD52" s="370">
        <v>1562.9973249797877</v>
      </c>
      <c r="AE52" s="372"/>
      <c r="AF52" s="370">
        <v>1403.5507077178411</v>
      </c>
      <c r="AG52" s="372"/>
      <c r="AH52" s="370">
        <v>1428.9291747009686</v>
      </c>
      <c r="AI52" s="372"/>
      <c r="AJ52" s="370">
        <v>1265.171705601746</v>
      </c>
      <c r="AK52" s="372"/>
      <c r="AL52" s="370">
        <v>864.86913801624269</v>
      </c>
      <c r="AM52" s="372"/>
      <c r="AN52" s="370">
        <v>884.17950836996511</v>
      </c>
      <c r="AO52" s="372"/>
      <c r="AP52" s="370">
        <v>181.41284474383306</v>
      </c>
      <c r="AQ52" s="372"/>
      <c r="AR52" s="370">
        <v>178.34817423229458</v>
      </c>
      <c r="AS52" s="372"/>
      <c r="AT52" s="370">
        <v>191.38248703350905</v>
      </c>
      <c r="AU52" s="372"/>
      <c r="AV52" s="370">
        <v>174.14722949941634</v>
      </c>
      <c r="AW52" s="372"/>
      <c r="AX52" s="370">
        <v>196.85223714997844</v>
      </c>
      <c r="AY52" s="372"/>
      <c r="AZ52" s="370">
        <v>162.11457911750043</v>
      </c>
      <c r="BA52" s="372"/>
      <c r="BB52" s="370">
        <v>163.19479655847482</v>
      </c>
      <c r="BC52" s="372"/>
      <c r="BD52" s="370">
        <v>156.78351711607974</v>
      </c>
      <c r="BE52" s="372"/>
      <c r="BF52" s="370">
        <v>175.23176371031605</v>
      </c>
      <c r="BG52" s="372"/>
      <c r="BH52" s="370">
        <v>157.58069495514931</v>
      </c>
      <c r="BI52" s="372"/>
      <c r="BJ52" s="370">
        <v>153.22246210872424</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8"/>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240.66755041383519</v>
      </c>
      <c r="G54" s="372"/>
      <c r="H54" s="373">
        <v>311.2172915220828</v>
      </c>
      <c r="I54" s="372"/>
      <c r="J54" s="373">
        <v>236.57004083659587</v>
      </c>
      <c r="K54" s="372"/>
      <c r="L54" s="373">
        <v>215.17400194951884</v>
      </c>
      <c r="M54" s="372"/>
      <c r="N54" s="373">
        <v>241.06758354608581</v>
      </c>
      <c r="O54" s="372"/>
      <c r="P54" s="373">
        <v>231.35417793296494</v>
      </c>
      <c r="Q54" s="372"/>
      <c r="R54" s="373">
        <v>245.26269175281956</v>
      </c>
      <c r="S54" s="372"/>
      <c r="T54" s="373">
        <v>255.48921116793687</v>
      </c>
      <c r="U54" s="372"/>
      <c r="V54" s="373">
        <v>264.61486409854598</v>
      </c>
      <c r="W54" s="372"/>
      <c r="X54" s="373">
        <v>231.22455879279104</v>
      </c>
      <c r="Y54" s="372"/>
      <c r="Z54" s="373">
        <v>270.74377423557053</v>
      </c>
      <c r="AA54" s="372"/>
      <c r="AB54" s="373">
        <v>217.87865223216579</v>
      </c>
      <c r="AC54" s="372"/>
      <c r="AD54" s="373">
        <v>169.819677933273</v>
      </c>
      <c r="AE54" s="372"/>
      <c r="AF54" s="373">
        <v>201.8915738337752</v>
      </c>
      <c r="AG54" s="372"/>
      <c r="AH54" s="373">
        <v>144.98659933373403</v>
      </c>
      <c r="AI54" s="372"/>
      <c r="AJ54" s="373">
        <v>138.06118153307554</v>
      </c>
      <c r="AK54" s="372"/>
      <c r="AL54" s="373">
        <v>84.366998082279068</v>
      </c>
      <c r="AM54" s="372"/>
      <c r="AN54" s="373">
        <v>84.987593263831869</v>
      </c>
      <c r="AO54" s="372"/>
      <c r="AP54" s="373">
        <v>25.238539290931762</v>
      </c>
      <c r="AQ54" s="372"/>
      <c r="AR54" s="373">
        <v>24.676064125446516</v>
      </c>
      <c r="AS54" s="372"/>
      <c r="AT54" s="373">
        <v>24.622091878635299</v>
      </c>
      <c r="AU54" s="372"/>
      <c r="AV54" s="373">
        <v>21.523942474659865</v>
      </c>
      <c r="AW54" s="372"/>
      <c r="AX54" s="373">
        <v>23.630099811151485</v>
      </c>
      <c r="AY54" s="372"/>
      <c r="AZ54" s="373">
        <v>19.04209023837744</v>
      </c>
      <c r="BA54" s="372"/>
      <c r="BB54" s="373">
        <v>16.146375948994184</v>
      </c>
      <c r="BC54" s="372"/>
      <c r="BD54" s="373">
        <v>15.199285628345136</v>
      </c>
      <c r="BE54" s="372"/>
      <c r="BF54" s="373">
        <v>17.166624740275537</v>
      </c>
      <c r="BG54" s="372"/>
      <c r="BH54" s="373">
        <v>16.084852937212005</v>
      </c>
      <c r="BI54" s="372"/>
      <c r="BJ54" s="373">
        <v>15.502756855227679</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170.82656170867347</v>
      </c>
      <c r="G55" s="372"/>
      <c r="H55" s="373">
        <v>199.54225911847064</v>
      </c>
      <c r="I55" s="372"/>
      <c r="J55" s="373">
        <v>223.77895579895903</v>
      </c>
      <c r="K55" s="372"/>
      <c r="L55" s="373">
        <v>211.22291840865455</v>
      </c>
      <c r="M55" s="372"/>
      <c r="N55" s="373">
        <v>275.91993403009786</v>
      </c>
      <c r="O55" s="372"/>
      <c r="P55" s="373">
        <v>182.19220462818095</v>
      </c>
      <c r="Q55" s="372"/>
      <c r="R55" s="373">
        <v>202.56792303540925</v>
      </c>
      <c r="S55" s="372"/>
      <c r="T55" s="373">
        <v>178.81571268478206</v>
      </c>
      <c r="U55" s="372"/>
      <c r="V55" s="373">
        <v>124.36969935911821</v>
      </c>
      <c r="W55" s="372"/>
      <c r="X55" s="373">
        <v>105.05067439581383</v>
      </c>
      <c r="Y55" s="372"/>
      <c r="Z55" s="373">
        <v>106.85960318084571</v>
      </c>
      <c r="AA55" s="372"/>
      <c r="AB55" s="373">
        <v>115.55305800600908</v>
      </c>
      <c r="AC55" s="372"/>
      <c r="AD55" s="373">
        <v>140.83393995472775</v>
      </c>
      <c r="AE55" s="372"/>
      <c r="AF55" s="373">
        <v>93.655678323297181</v>
      </c>
      <c r="AG55" s="372"/>
      <c r="AH55" s="373">
        <v>118.02180273997251</v>
      </c>
      <c r="AI55" s="372"/>
      <c r="AJ55" s="373">
        <v>91.427747008775412</v>
      </c>
      <c r="AK55" s="372"/>
      <c r="AL55" s="373">
        <v>49.966334147912796</v>
      </c>
      <c r="AM55" s="372"/>
      <c r="AN55" s="373">
        <v>52.616563052899977</v>
      </c>
      <c r="AO55" s="372"/>
      <c r="AP55" s="373">
        <v>14.989414340083362</v>
      </c>
      <c r="AQ55" s="372"/>
      <c r="AR55" s="373">
        <v>14.345357505969973</v>
      </c>
      <c r="AS55" s="372"/>
      <c r="AT55" s="373">
        <v>15.837004530467519</v>
      </c>
      <c r="AU55" s="372"/>
      <c r="AV55" s="373">
        <v>13.507849120729924</v>
      </c>
      <c r="AW55" s="372"/>
      <c r="AX55" s="373">
        <v>15.742065994982772</v>
      </c>
      <c r="AY55" s="372"/>
      <c r="AZ55" s="373">
        <v>12.319529380401486</v>
      </c>
      <c r="BA55" s="372"/>
      <c r="BB55" s="373">
        <v>12.059928904755356</v>
      </c>
      <c r="BC55" s="372"/>
      <c r="BD55" s="373">
        <v>11.477382675368952</v>
      </c>
      <c r="BE55" s="372"/>
      <c r="BF55" s="373">
        <v>11.87874785927775</v>
      </c>
      <c r="BG55" s="372"/>
      <c r="BH55" s="373">
        <v>11.423089268818869</v>
      </c>
      <c r="BI55" s="372"/>
      <c r="BJ55" s="373">
        <v>11.307936967489621</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1423.0398085682607</v>
      </c>
      <c r="G56" s="372"/>
      <c r="H56" s="376">
        <v>1489.8813739855837</v>
      </c>
      <c r="I56" s="372"/>
      <c r="J56" s="376">
        <v>1409.0437417889302</v>
      </c>
      <c r="K56" s="372"/>
      <c r="L56" s="376">
        <v>1572.3232002511731</v>
      </c>
      <c r="M56" s="372"/>
      <c r="N56" s="376">
        <v>1479.2976079819573</v>
      </c>
      <c r="O56" s="372"/>
      <c r="P56" s="376">
        <v>1139.3897225900132</v>
      </c>
      <c r="Q56" s="372"/>
      <c r="R56" s="376">
        <v>1373.5852544024006</v>
      </c>
      <c r="S56" s="372"/>
      <c r="T56" s="376">
        <v>1328.5783346630569</v>
      </c>
      <c r="U56" s="372"/>
      <c r="V56" s="376">
        <v>1306.3202749102206</v>
      </c>
      <c r="W56" s="372"/>
      <c r="X56" s="376">
        <v>1191.6965040934003</v>
      </c>
      <c r="Y56" s="372"/>
      <c r="Z56" s="376">
        <v>1449.2229984076714</v>
      </c>
      <c r="AA56" s="372"/>
      <c r="AB56" s="376">
        <v>920.3950219530974</v>
      </c>
      <c r="AC56" s="372"/>
      <c r="AD56" s="376">
        <v>749.55652265086792</v>
      </c>
      <c r="AE56" s="372"/>
      <c r="AF56" s="376">
        <v>626.09901663105984</v>
      </c>
      <c r="AG56" s="372"/>
      <c r="AH56" s="376">
        <v>587.93093517318118</v>
      </c>
      <c r="AI56" s="372"/>
      <c r="AJ56" s="376">
        <v>508.20503056889254</v>
      </c>
      <c r="AK56" s="372"/>
      <c r="AL56" s="376">
        <v>313.55295332660762</v>
      </c>
      <c r="AM56" s="372"/>
      <c r="AN56" s="376">
        <v>299.58918364908442</v>
      </c>
      <c r="AO56" s="372"/>
      <c r="AP56" s="376">
        <v>27.853358283656014</v>
      </c>
      <c r="AQ56" s="372"/>
      <c r="AR56" s="376">
        <v>28.410411015092723</v>
      </c>
      <c r="AS56" s="372"/>
      <c r="AT56" s="376">
        <v>29.020724016329034</v>
      </c>
      <c r="AU56" s="372"/>
      <c r="AV56" s="376">
        <v>25.523161720885561</v>
      </c>
      <c r="AW56" s="372"/>
      <c r="AX56" s="376">
        <v>27.299717399761491</v>
      </c>
      <c r="AY56" s="372"/>
      <c r="AZ56" s="376">
        <v>22.928205102979057</v>
      </c>
      <c r="BA56" s="372"/>
      <c r="BB56" s="376">
        <v>25.693682169396226</v>
      </c>
      <c r="BC56" s="372"/>
      <c r="BD56" s="376">
        <v>25.05810842415773</v>
      </c>
      <c r="BE56" s="372"/>
      <c r="BF56" s="376">
        <v>21.915378044336798</v>
      </c>
      <c r="BG56" s="372"/>
      <c r="BH56" s="376">
        <v>18.398502297250491</v>
      </c>
      <c r="BI56" s="372"/>
      <c r="BJ56" s="376">
        <v>16.639396766352714</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588.09713059930732</v>
      </c>
      <c r="G57" s="372"/>
      <c r="H57" s="376">
        <v>755.56355047545958</v>
      </c>
      <c r="I57" s="372"/>
      <c r="J57" s="376">
        <v>665.43632597255805</v>
      </c>
      <c r="K57" s="372"/>
      <c r="L57" s="376">
        <v>515.54992760903849</v>
      </c>
      <c r="M57" s="372"/>
      <c r="N57" s="376">
        <v>592.0613722843882</v>
      </c>
      <c r="O57" s="372"/>
      <c r="P57" s="376">
        <v>517.04418675496458</v>
      </c>
      <c r="Q57" s="372"/>
      <c r="R57" s="376">
        <v>659.66616876718604</v>
      </c>
      <c r="S57" s="372"/>
      <c r="T57" s="376">
        <v>463.4389252077242</v>
      </c>
      <c r="U57" s="372"/>
      <c r="V57" s="376">
        <v>473.25136320823327</v>
      </c>
      <c r="W57" s="372"/>
      <c r="X57" s="376">
        <v>479.72022975832397</v>
      </c>
      <c r="Y57" s="372"/>
      <c r="Z57" s="376">
        <v>534.0026173686025</v>
      </c>
      <c r="AA57" s="372"/>
      <c r="AB57" s="376">
        <v>457.48222963200681</v>
      </c>
      <c r="AC57" s="372"/>
      <c r="AD57" s="376">
        <v>502.78718444091885</v>
      </c>
      <c r="AE57" s="372"/>
      <c r="AF57" s="376">
        <v>481.90443892970887</v>
      </c>
      <c r="AG57" s="372"/>
      <c r="AH57" s="376">
        <v>577.98983745408088</v>
      </c>
      <c r="AI57" s="372"/>
      <c r="AJ57" s="376">
        <v>527.47774649100245</v>
      </c>
      <c r="AK57" s="372"/>
      <c r="AL57" s="376">
        <v>416.98285245944311</v>
      </c>
      <c r="AM57" s="372"/>
      <c r="AN57" s="376">
        <v>446.98616840414883</v>
      </c>
      <c r="AO57" s="372"/>
      <c r="AP57" s="376">
        <v>113.33153282916192</v>
      </c>
      <c r="AQ57" s="372"/>
      <c r="AR57" s="376">
        <v>110.91634158578537</v>
      </c>
      <c r="AS57" s="372"/>
      <c r="AT57" s="376">
        <v>121.9026666080772</v>
      </c>
      <c r="AU57" s="372"/>
      <c r="AV57" s="376">
        <v>113.59227618314098</v>
      </c>
      <c r="AW57" s="372"/>
      <c r="AX57" s="376">
        <v>130.1803539440827</v>
      </c>
      <c r="AY57" s="372"/>
      <c r="AZ57" s="376">
        <v>107.82475439574245</v>
      </c>
      <c r="BA57" s="372"/>
      <c r="BB57" s="376">
        <v>109.29480953532904</v>
      </c>
      <c r="BC57" s="372"/>
      <c r="BD57" s="376">
        <v>105.04874038820793</v>
      </c>
      <c r="BE57" s="372"/>
      <c r="BF57" s="376">
        <v>124.27101306642597</v>
      </c>
      <c r="BG57" s="372"/>
      <c r="BH57" s="376">
        <v>111.67425045186795</v>
      </c>
      <c r="BI57" s="372"/>
      <c r="BJ57" s="376">
        <v>109.77237151965421</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6687.2827423700792</v>
      </c>
      <c r="G58" s="372"/>
      <c r="H58" s="370">
        <v>3564.7311908532238</v>
      </c>
      <c r="I58" s="372"/>
      <c r="J58" s="370">
        <v>3327.112631267988</v>
      </c>
      <c r="K58" s="372"/>
      <c r="L58" s="370">
        <v>2958.4036331067059</v>
      </c>
      <c r="M58" s="372"/>
      <c r="N58" s="370">
        <v>2890.0853886772934</v>
      </c>
      <c r="O58" s="372"/>
      <c r="P58" s="370">
        <v>1828.6188085826452</v>
      </c>
      <c r="Q58" s="372"/>
      <c r="R58" s="370">
        <v>1973.6978774754455</v>
      </c>
      <c r="S58" s="372"/>
      <c r="T58" s="370">
        <v>2591.7008505793115</v>
      </c>
      <c r="U58" s="372"/>
      <c r="V58" s="370">
        <v>2335.2384139322749</v>
      </c>
      <c r="W58" s="372"/>
      <c r="X58" s="370">
        <v>2125.0394820498082</v>
      </c>
      <c r="Y58" s="372"/>
      <c r="Z58" s="370">
        <v>2653.0993213930105</v>
      </c>
      <c r="AA58" s="372"/>
      <c r="AB58" s="370">
        <v>1769.6114654975945</v>
      </c>
      <c r="AC58" s="372"/>
      <c r="AD58" s="370">
        <v>1450.081596096074</v>
      </c>
      <c r="AE58" s="372"/>
      <c r="AF58" s="370">
        <v>1218.5268734813603</v>
      </c>
      <c r="AG58" s="372"/>
      <c r="AH58" s="370">
        <v>1217.311807746557</v>
      </c>
      <c r="AI58" s="372"/>
      <c r="AJ58" s="370">
        <v>1125.8861888383781</v>
      </c>
      <c r="AK58" s="372"/>
      <c r="AL58" s="370">
        <v>767.48872198718777</v>
      </c>
      <c r="AM58" s="372"/>
      <c r="AN58" s="370">
        <v>700.61402144336614</v>
      </c>
      <c r="AO58" s="372"/>
      <c r="AP58" s="370">
        <v>104.97033840270574</v>
      </c>
      <c r="AQ58" s="372"/>
      <c r="AR58" s="370">
        <v>102.91319421446119</v>
      </c>
      <c r="AS58" s="372"/>
      <c r="AT58" s="370">
        <v>107.26578045648667</v>
      </c>
      <c r="AU58" s="372"/>
      <c r="AV58" s="370">
        <v>103.12429610887391</v>
      </c>
      <c r="AW58" s="372"/>
      <c r="AX58" s="370">
        <v>112.55275886759107</v>
      </c>
      <c r="AY58" s="372"/>
      <c r="AZ58" s="370">
        <v>95.292886638626058</v>
      </c>
      <c r="BA58" s="372"/>
      <c r="BB58" s="370">
        <v>98.860608691647613</v>
      </c>
      <c r="BC58" s="372"/>
      <c r="BD58" s="370">
        <v>90.072384584664505</v>
      </c>
      <c r="BE58" s="372"/>
      <c r="BF58" s="370">
        <v>98.063087152339861</v>
      </c>
      <c r="BG58" s="372"/>
      <c r="BH58" s="370">
        <v>88.565857415142958</v>
      </c>
      <c r="BI58" s="372"/>
      <c r="BJ58" s="370">
        <v>84.494122621603722</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4895.7140260718706</v>
      </c>
      <c r="G59" s="372"/>
      <c r="H59" s="373">
        <v>2779.3026507888844</v>
      </c>
      <c r="I59" s="372"/>
      <c r="J59" s="373">
        <v>2502.0651538584625</v>
      </c>
      <c r="K59" s="372"/>
      <c r="L59" s="373">
        <v>1823.4173705174569</v>
      </c>
      <c r="M59" s="372"/>
      <c r="N59" s="373">
        <v>1474.5624750532434</v>
      </c>
      <c r="O59" s="372"/>
      <c r="P59" s="373">
        <v>983.38061651267378</v>
      </c>
      <c r="Q59" s="372"/>
      <c r="R59" s="373">
        <v>1136.1995909836746</v>
      </c>
      <c r="S59" s="372"/>
      <c r="T59" s="373">
        <v>1658.9457418583224</v>
      </c>
      <c r="U59" s="372"/>
      <c r="V59" s="373">
        <v>1556.9765650388499</v>
      </c>
      <c r="W59" s="372"/>
      <c r="X59" s="373">
        <v>1389.320359911864</v>
      </c>
      <c r="Y59" s="372"/>
      <c r="Z59" s="373">
        <v>1916.1613005071922</v>
      </c>
      <c r="AA59" s="372"/>
      <c r="AB59" s="373">
        <v>1340.4176631069472</v>
      </c>
      <c r="AC59" s="372"/>
      <c r="AD59" s="373">
        <v>1005.9513843557609</v>
      </c>
      <c r="AE59" s="372"/>
      <c r="AF59" s="373">
        <v>682.66511481205612</v>
      </c>
      <c r="AG59" s="372"/>
      <c r="AH59" s="373">
        <v>870.09973032565961</v>
      </c>
      <c r="AI59" s="372"/>
      <c r="AJ59" s="373">
        <v>847.10400291750523</v>
      </c>
      <c r="AK59" s="372"/>
      <c r="AL59" s="373">
        <v>540.04866115255413</v>
      </c>
      <c r="AM59" s="372"/>
      <c r="AN59" s="373">
        <v>533.86074244957172</v>
      </c>
      <c r="AO59" s="372"/>
      <c r="AP59" s="373">
        <v>57.798877547734612</v>
      </c>
      <c r="AQ59" s="372"/>
      <c r="AR59" s="373">
        <v>55.783200634267565</v>
      </c>
      <c r="AS59" s="372"/>
      <c r="AT59" s="373">
        <v>57.66735865061451</v>
      </c>
      <c r="AU59" s="372"/>
      <c r="AV59" s="373">
        <v>58.303536990949922</v>
      </c>
      <c r="AW59" s="372"/>
      <c r="AX59" s="373">
        <v>64.412190562706215</v>
      </c>
      <c r="AY59" s="372"/>
      <c r="AZ59" s="373">
        <v>55.92883723317626</v>
      </c>
      <c r="BA59" s="372"/>
      <c r="BB59" s="373">
        <v>73.550112581285063</v>
      </c>
      <c r="BC59" s="372"/>
      <c r="BD59" s="373">
        <v>65.95407996687598</v>
      </c>
      <c r="BE59" s="372"/>
      <c r="BF59" s="373">
        <v>58.065280183803566</v>
      </c>
      <c r="BG59" s="372"/>
      <c r="BH59" s="373">
        <v>52.763195069160943</v>
      </c>
      <c r="BI59" s="372"/>
      <c r="BJ59" s="373">
        <v>49.826445029580476</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1501.72285549142</v>
      </c>
      <c r="G60" s="372"/>
      <c r="H60" s="373">
        <v>622.17124699390433</v>
      </c>
      <c r="I60" s="372"/>
      <c r="J60" s="373">
        <v>713.36786683694595</v>
      </c>
      <c r="K60" s="372"/>
      <c r="L60" s="373">
        <v>1034.594989912026</v>
      </c>
      <c r="M60" s="372"/>
      <c r="N60" s="373">
        <v>1273.4978356552103</v>
      </c>
      <c r="O60" s="372"/>
      <c r="P60" s="373">
        <v>779.61807198677377</v>
      </c>
      <c r="Q60" s="372"/>
      <c r="R60" s="373">
        <v>780.07002241942894</v>
      </c>
      <c r="S60" s="372"/>
      <c r="T60" s="373">
        <v>833.60153261111839</v>
      </c>
      <c r="U60" s="372"/>
      <c r="V60" s="373">
        <v>709.38592072055269</v>
      </c>
      <c r="W60" s="372"/>
      <c r="X60" s="373">
        <v>658.41395900338568</v>
      </c>
      <c r="Y60" s="372"/>
      <c r="Z60" s="373">
        <v>585.2777737738038</v>
      </c>
      <c r="AA60" s="372"/>
      <c r="AB60" s="373">
        <v>282.45323645619902</v>
      </c>
      <c r="AC60" s="372"/>
      <c r="AD60" s="373">
        <v>327.80777364622799</v>
      </c>
      <c r="AE60" s="372"/>
      <c r="AF60" s="373">
        <v>332.6932908108277</v>
      </c>
      <c r="AG60" s="372"/>
      <c r="AH60" s="373">
        <v>210.9804686834955</v>
      </c>
      <c r="AI60" s="372"/>
      <c r="AJ60" s="373">
        <v>139.37146279779498</v>
      </c>
      <c r="AK60" s="372"/>
      <c r="AL60" s="373">
        <v>129.96107915793144</v>
      </c>
      <c r="AM60" s="372"/>
      <c r="AN60" s="373">
        <v>59.833479435685277</v>
      </c>
      <c r="AO60" s="372"/>
      <c r="AP60" s="373">
        <v>14.601557224324551</v>
      </c>
      <c r="AQ60" s="372"/>
      <c r="AR60" s="373">
        <v>13.940233659858972</v>
      </c>
      <c r="AS60" s="372"/>
      <c r="AT60" s="373">
        <v>13.980032827791629</v>
      </c>
      <c r="AU60" s="372"/>
      <c r="AV60" s="373">
        <v>13.246817571472667</v>
      </c>
      <c r="AW60" s="372"/>
      <c r="AX60" s="373">
        <v>13.118261370912494</v>
      </c>
      <c r="AY60" s="372"/>
      <c r="AZ60" s="373">
        <v>11.078319403543025</v>
      </c>
      <c r="BA60" s="372"/>
      <c r="BB60" s="373">
        <v>13.453412093049703</v>
      </c>
      <c r="BC60" s="372"/>
      <c r="BD60" s="373">
        <v>12.907324399593067</v>
      </c>
      <c r="BE60" s="372"/>
      <c r="BF60" s="373">
        <v>11.17743289827367</v>
      </c>
      <c r="BG60" s="372"/>
      <c r="BH60" s="373">
        <v>9.5062676482862631</v>
      </c>
      <c r="BI60" s="372"/>
      <c r="BJ60" s="373">
        <v>9.9149676452596349</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289.84586080678815</v>
      </c>
      <c r="G61" s="372"/>
      <c r="H61" s="373">
        <v>163.25729307043503</v>
      </c>
      <c r="I61" s="372"/>
      <c r="J61" s="373">
        <v>111.67961057257978</v>
      </c>
      <c r="K61" s="372"/>
      <c r="L61" s="373">
        <v>100.39127267722283</v>
      </c>
      <c r="M61" s="372"/>
      <c r="N61" s="373">
        <v>142.02507796884001</v>
      </c>
      <c r="O61" s="372"/>
      <c r="P61" s="373">
        <v>65.620120083197577</v>
      </c>
      <c r="Q61" s="372"/>
      <c r="R61" s="373">
        <v>57.42826407234206</v>
      </c>
      <c r="S61" s="372"/>
      <c r="T61" s="373">
        <v>99.153576109870798</v>
      </c>
      <c r="U61" s="372"/>
      <c r="V61" s="373">
        <v>68.875928172872278</v>
      </c>
      <c r="W61" s="372"/>
      <c r="X61" s="373">
        <v>77.305163134558526</v>
      </c>
      <c r="Y61" s="372"/>
      <c r="Z61" s="373">
        <v>151.66024711201442</v>
      </c>
      <c r="AA61" s="372"/>
      <c r="AB61" s="373">
        <v>146.74056593444831</v>
      </c>
      <c r="AC61" s="372"/>
      <c r="AD61" s="373">
        <v>116.32243809408507</v>
      </c>
      <c r="AE61" s="372"/>
      <c r="AF61" s="373">
        <v>203.16846785847653</v>
      </c>
      <c r="AG61" s="372"/>
      <c r="AH61" s="373">
        <v>136.23160873740167</v>
      </c>
      <c r="AI61" s="372"/>
      <c r="AJ61" s="373">
        <v>139.4107231230779</v>
      </c>
      <c r="AK61" s="372"/>
      <c r="AL61" s="373">
        <v>97.478981676702247</v>
      </c>
      <c r="AM61" s="372"/>
      <c r="AN61" s="373">
        <v>106.9197995581092</v>
      </c>
      <c r="AO61" s="372"/>
      <c r="AP61" s="373">
        <v>32.569903630646579</v>
      </c>
      <c r="AQ61" s="372"/>
      <c r="AR61" s="373">
        <v>33.189759920334645</v>
      </c>
      <c r="AS61" s="372"/>
      <c r="AT61" s="373">
        <v>35.618388978080532</v>
      </c>
      <c r="AU61" s="372"/>
      <c r="AV61" s="373">
        <v>31.573941546451323</v>
      </c>
      <c r="AW61" s="372"/>
      <c r="AX61" s="373">
        <v>35.022306933972359</v>
      </c>
      <c r="AY61" s="372"/>
      <c r="AZ61" s="373">
        <v>28.285730001906771</v>
      </c>
      <c r="BA61" s="372"/>
      <c r="BB61" s="373">
        <v>11.857084017312838</v>
      </c>
      <c r="BC61" s="372"/>
      <c r="BD61" s="373">
        <v>11.210980218195454</v>
      </c>
      <c r="BE61" s="372"/>
      <c r="BF61" s="373">
        <v>28.820374070262627</v>
      </c>
      <c r="BG61" s="372"/>
      <c r="BH61" s="373">
        <v>26.296394697695753</v>
      </c>
      <c r="BI61" s="372"/>
      <c r="BJ61" s="373">
        <v>24.752709946763613</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5225.9994275615391</v>
      </c>
      <c r="G62" s="372"/>
      <c r="H62" s="370">
        <v>5037.2694531930965</v>
      </c>
      <c r="I62" s="372"/>
      <c r="J62" s="370">
        <v>4655.2909734818504</v>
      </c>
      <c r="K62" s="372"/>
      <c r="L62" s="370">
        <v>5495.7069206612741</v>
      </c>
      <c r="M62" s="372"/>
      <c r="N62" s="370">
        <v>4263.7075978860767</v>
      </c>
      <c r="O62" s="372"/>
      <c r="P62" s="370">
        <v>4661.6664105306027</v>
      </c>
      <c r="Q62" s="372"/>
      <c r="R62" s="370">
        <v>5539.2405007602774</v>
      </c>
      <c r="S62" s="372"/>
      <c r="T62" s="370">
        <v>4611.1113784056806</v>
      </c>
      <c r="U62" s="372"/>
      <c r="V62" s="370">
        <v>4236.1164233263553</v>
      </c>
      <c r="W62" s="372"/>
      <c r="X62" s="370">
        <v>3959.3324983667967</v>
      </c>
      <c r="Y62" s="372"/>
      <c r="Z62" s="370">
        <v>3906.977087261112</v>
      </c>
      <c r="AA62" s="372"/>
      <c r="AB62" s="370">
        <v>2583.1725368859234</v>
      </c>
      <c r="AC62" s="372"/>
      <c r="AD62" s="370">
        <v>2566.2569201041329</v>
      </c>
      <c r="AE62" s="372"/>
      <c r="AF62" s="370">
        <v>2447.4879367440717</v>
      </c>
      <c r="AG62" s="372"/>
      <c r="AH62" s="370">
        <v>2198.6643830274097</v>
      </c>
      <c r="AI62" s="372"/>
      <c r="AJ62" s="370">
        <v>1849.3635663196071</v>
      </c>
      <c r="AK62" s="372"/>
      <c r="AL62" s="370">
        <v>1249.5023124684235</v>
      </c>
      <c r="AM62" s="372"/>
      <c r="AN62" s="370">
        <v>1181.2404696216618</v>
      </c>
      <c r="AO62" s="372"/>
      <c r="AP62" s="370">
        <v>147.53456993680695</v>
      </c>
      <c r="AQ62" s="372"/>
      <c r="AR62" s="370">
        <v>121.93686960505306</v>
      </c>
      <c r="AS62" s="372"/>
      <c r="AT62" s="370">
        <v>134.58225467510493</v>
      </c>
      <c r="AU62" s="372"/>
      <c r="AV62" s="370">
        <v>133.91089040018872</v>
      </c>
      <c r="AW62" s="372"/>
      <c r="AX62" s="370">
        <v>143.62448319092502</v>
      </c>
      <c r="AY62" s="372"/>
      <c r="AZ62" s="370">
        <v>116.68792036013117</v>
      </c>
      <c r="BA62" s="372"/>
      <c r="BB62" s="370">
        <v>120.6519402283334</v>
      </c>
      <c r="BC62" s="372"/>
      <c r="BD62" s="370">
        <v>112.90267686792249</v>
      </c>
      <c r="BE62" s="372"/>
      <c r="BF62" s="370">
        <v>129.09323067861285</v>
      </c>
      <c r="BG62" s="372"/>
      <c r="BH62" s="370">
        <v>120.56746321402764</v>
      </c>
      <c r="BI62" s="372"/>
      <c r="BJ62" s="370">
        <v>111.61912039708537</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1886.9180083625918</v>
      </c>
      <c r="G64" s="372"/>
      <c r="H64" s="370">
        <v>2124.1064990744417</v>
      </c>
      <c r="I64" s="372"/>
      <c r="J64" s="370">
        <v>2154.5857582675917</v>
      </c>
      <c r="K64" s="372"/>
      <c r="L64" s="370">
        <v>2352.8812489329666</v>
      </c>
      <c r="M64" s="372"/>
      <c r="N64" s="370">
        <v>2804.294065573657</v>
      </c>
      <c r="O64" s="372"/>
      <c r="P64" s="370">
        <v>2172.7549751240012</v>
      </c>
      <c r="Q64" s="372"/>
      <c r="R64" s="370">
        <v>2200.8577241848725</v>
      </c>
      <c r="S64" s="372"/>
      <c r="T64" s="370">
        <v>2181.2533359876829</v>
      </c>
      <c r="U64" s="372"/>
      <c r="V64" s="370">
        <v>1899.762206178676</v>
      </c>
      <c r="W64" s="372"/>
      <c r="X64" s="370">
        <v>1719.814716417221</v>
      </c>
      <c r="Y64" s="372"/>
      <c r="Z64" s="370">
        <v>2042.4269042391329</v>
      </c>
      <c r="AA64" s="372"/>
      <c r="AB64" s="370">
        <v>1747.0504937309051</v>
      </c>
      <c r="AC64" s="372"/>
      <c r="AD64" s="370">
        <v>1714.2118968815989</v>
      </c>
      <c r="AE64" s="372"/>
      <c r="AF64" s="370">
        <v>1700.3759224713881</v>
      </c>
      <c r="AG64" s="372"/>
      <c r="AH64" s="370">
        <v>1562.4803524862232</v>
      </c>
      <c r="AI64" s="372"/>
      <c r="AJ64" s="370">
        <v>1470.9002745217131</v>
      </c>
      <c r="AK64" s="372"/>
      <c r="AL64" s="370">
        <v>1042.5989426414176</v>
      </c>
      <c r="AM64" s="372"/>
      <c r="AN64" s="370">
        <v>1042.6676186509349</v>
      </c>
      <c r="AO64" s="372"/>
      <c r="AP64" s="370">
        <v>511.48675277936741</v>
      </c>
      <c r="AQ64" s="372"/>
      <c r="AR64" s="370">
        <v>649.01883858130964</v>
      </c>
      <c r="AS64" s="372"/>
      <c r="AT64" s="370">
        <v>657.71406808303095</v>
      </c>
      <c r="AU64" s="372"/>
      <c r="AV64" s="370">
        <v>585.61856285957742</v>
      </c>
      <c r="AW64" s="372"/>
      <c r="AX64" s="370">
        <v>662.78499688069007</v>
      </c>
      <c r="AY64" s="372"/>
      <c r="AZ64" s="370">
        <v>484.58399658778222</v>
      </c>
      <c r="BA64" s="372"/>
      <c r="BB64" s="370">
        <v>530.93284891961844</v>
      </c>
      <c r="BC64" s="372"/>
      <c r="BD64" s="370">
        <v>463.30489772374631</v>
      </c>
      <c r="BE64" s="372"/>
      <c r="BF64" s="370">
        <v>538.19182254213456</v>
      </c>
      <c r="BG64" s="372"/>
      <c r="BH64" s="370">
        <v>535.54634478231173</v>
      </c>
      <c r="BI64" s="372"/>
      <c r="BJ64" s="370">
        <v>502.25535066896282</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499.19006634780038</v>
      </c>
      <c r="G66" s="372"/>
      <c r="H66" s="373">
        <v>580.78249493770363</v>
      </c>
      <c r="I66" s="372"/>
      <c r="J66" s="373">
        <v>678.9100614240856</v>
      </c>
      <c r="K66" s="372"/>
      <c r="L66" s="373">
        <v>772.76565627039952</v>
      </c>
      <c r="M66" s="372"/>
      <c r="N66" s="373">
        <v>718.74517780460837</v>
      </c>
      <c r="O66" s="372"/>
      <c r="P66" s="373">
        <v>620.44096829635225</v>
      </c>
      <c r="Q66" s="372"/>
      <c r="R66" s="373">
        <v>648.49237849258645</v>
      </c>
      <c r="S66" s="372"/>
      <c r="T66" s="373">
        <v>647.16953289682272</v>
      </c>
      <c r="U66" s="372"/>
      <c r="V66" s="373">
        <v>635.41220793934838</v>
      </c>
      <c r="W66" s="372"/>
      <c r="X66" s="373">
        <v>583.99548403376241</v>
      </c>
      <c r="Y66" s="372"/>
      <c r="Z66" s="373">
        <v>721.1567434386601</v>
      </c>
      <c r="AA66" s="372"/>
      <c r="AB66" s="373">
        <v>604.90744061766372</v>
      </c>
      <c r="AC66" s="372"/>
      <c r="AD66" s="373">
        <v>656.55770249769591</v>
      </c>
      <c r="AE66" s="372"/>
      <c r="AF66" s="373">
        <v>609.84446156170122</v>
      </c>
      <c r="AG66" s="372"/>
      <c r="AH66" s="373">
        <v>783.67239065299168</v>
      </c>
      <c r="AI66" s="372"/>
      <c r="AJ66" s="373">
        <v>703.58707241462423</v>
      </c>
      <c r="AK66" s="372"/>
      <c r="AL66" s="373">
        <v>517.83862170805469</v>
      </c>
      <c r="AM66" s="372"/>
      <c r="AN66" s="373">
        <v>492.78563744202762</v>
      </c>
      <c r="AO66" s="372"/>
      <c r="AP66" s="373">
        <v>250.7829331556446</v>
      </c>
      <c r="AQ66" s="372"/>
      <c r="AR66" s="373">
        <v>293.15009188889718</v>
      </c>
      <c r="AS66" s="372"/>
      <c r="AT66" s="373">
        <v>261.63276550252601</v>
      </c>
      <c r="AU66" s="372"/>
      <c r="AV66" s="373">
        <v>231.82698944226087</v>
      </c>
      <c r="AW66" s="372"/>
      <c r="AX66" s="373">
        <v>277.64144079306254</v>
      </c>
      <c r="AY66" s="372"/>
      <c r="AZ66" s="373">
        <v>227.01027054484456</v>
      </c>
      <c r="BA66" s="372"/>
      <c r="BB66" s="373">
        <v>226.54871657887219</v>
      </c>
      <c r="BC66" s="372"/>
      <c r="BD66" s="373">
        <v>180.87886639263371</v>
      </c>
      <c r="BE66" s="372"/>
      <c r="BF66" s="373">
        <v>219.92754235177102</v>
      </c>
      <c r="BG66" s="372"/>
      <c r="BH66" s="373">
        <v>219.30933416429741</v>
      </c>
      <c r="BI66" s="372"/>
      <c r="BJ66" s="373">
        <v>214.15725566318093</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375.40907105227893</v>
      </c>
      <c r="G67" s="372"/>
      <c r="H67" s="373">
        <v>604.98704164982246</v>
      </c>
      <c r="I67" s="372"/>
      <c r="J67" s="373">
        <v>675.41656097229952</v>
      </c>
      <c r="K67" s="372"/>
      <c r="L67" s="373">
        <v>740.41505202832161</v>
      </c>
      <c r="M67" s="372"/>
      <c r="N67" s="373">
        <v>1061.5794900468909</v>
      </c>
      <c r="O67" s="372"/>
      <c r="P67" s="373">
        <v>720.46154295591543</v>
      </c>
      <c r="Q67" s="372"/>
      <c r="R67" s="373">
        <v>725.51053157464207</v>
      </c>
      <c r="S67" s="372"/>
      <c r="T67" s="373">
        <v>763.95272878667106</v>
      </c>
      <c r="U67" s="372"/>
      <c r="V67" s="373">
        <v>661.78679733913987</v>
      </c>
      <c r="W67" s="372"/>
      <c r="X67" s="373">
        <v>546.86028549134619</v>
      </c>
      <c r="Y67" s="372"/>
      <c r="Z67" s="373">
        <v>646.23174596540332</v>
      </c>
      <c r="AA67" s="372"/>
      <c r="AB67" s="373">
        <v>582.79333429498809</v>
      </c>
      <c r="AC67" s="372"/>
      <c r="AD67" s="373">
        <v>557.79927686927385</v>
      </c>
      <c r="AE67" s="372"/>
      <c r="AF67" s="373">
        <v>536.75130740771215</v>
      </c>
      <c r="AG67" s="372"/>
      <c r="AH67" s="373">
        <v>380.41935566825873</v>
      </c>
      <c r="AI67" s="372"/>
      <c r="AJ67" s="373">
        <v>388.0923601265543</v>
      </c>
      <c r="AK67" s="372"/>
      <c r="AL67" s="373">
        <v>263.68456229070728</v>
      </c>
      <c r="AM67" s="372"/>
      <c r="AN67" s="373">
        <v>249.04758846653672</v>
      </c>
      <c r="AO67" s="372"/>
      <c r="AP67" s="373">
        <v>114.12472446524377</v>
      </c>
      <c r="AQ67" s="372"/>
      <c r="AR67" s="373">
        <v>107.59495251111352</v>
      </c>
      <c r="AS67" s="372"/>
      <c r="AT67" s="373">
        <v>120.49928220961571</v>
      </c>
      <c r="AU67" s="372"/>
      <c r="AV67" s="373">
        <v>105.92940426843418</v>
      </c>
      <c r="AW67" s="372"/>
      <c r="AX67" s="373">
        <v>123.13114539889339</v>
      </c>
      <c r="AY67" s="372"/>
      <c r="AZ67" s="373">
        <v>94.770550416027632</v>
      </c>
      <c r="BA67" s="372"/>
      <c r="BB67" s="373">
        <v>88.421724512478022</v>
      </c>
      <c r="BC67" s="372"/>
      <c r="BD67" s="373">
        <v>89.526891986895095</v>
      </c>
      <c r="BE67" s="372"/>
      <c r="BF67" s="373">
        <v>103.21419898022377</v>
      </c>
      <c r="BG67" s="372"/>
      <c r="BH67" s="373">
        <v>102.12207278900377</v>
      </c>
      <c r="BI67" s="372"/>
      <c r="BJ67" s="373">
        <v>99.650917231963732</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655.04269395739414</v>
      </c>
      <c r="G68" s="372"/>
      <c r="H68" s="376">
        <v>526.31587592206699</v>
      </c>
      <c r="I68" s="372"/>
      <c r="J68" s="376">
        <v>401.91418335183329</v>
      </c>
      <c r="K68" s="372"/>
      <c r="L68" s="376">
        <v>362.25569438861345</v>
      </c>
      <c r="M68" s="372"/>
      <c r="N68" s="376">
        <v>285.21889883743432</v>
      </c>
      <c r="O68" s="372"/>
      <c r="P68" s="376">
        <v>286.90431639957245</v>
      </c>
      <c r="Q68" s="372"/>
      <c r="R68" s="376">
        <v>277.41382500582108</v>
      </c>
      <c r="S68" s="372"/>
      <c r="T68" s="376">
        <v>231.31446842726217</v>
      </c>
      <c r="U68" s="372"/>
      <c r="V68" s="376">
        <v>167.34393980489247</v>
      </c>
      <c r="W68" s="372"/>
      <c r="X68" s="376">
        <v>219.04688806690729</v>
      </c>
      <c r="Y68" s="372"/>
      <c r="Z68" s="376">
        <v>218.21113933113659</v>
      </c>
      <c r="AA68" s="372"/>
      <c r="AB68" s="376">
        <v>142.90905713655457</v>
      </c>
      <c r="AC68" s="372"/>
      <c r="AD68" s="376">
        <v>110.58624482205563</v>
      </c>
      <c r="AE68" s="372"/>
      <c r="AF68" s="376">
        <v>88.496447147656312</v>
      </c>
      <c r="AG68" s="372"/>
      <c r="AH68" s="376">
        <v>85.235272127716939</v>
      </c>
      <c r="AI68" s="372"/>
      <c r="AJ68" s="376">
        <v>80.314911472224026</v>
      </c>
      <c r="AK68" s="372"/>
      <c r="AL68" s="376">
        <v>58.854544414146979</v>
      </c>
      <c r="AM68" s="372"/>
      <c r="AN68" s="376">
        <v>54.986936220821711</v>
      </c>
      <c r="AO68" s="372"/>
      <c r="AP68" s="376">
        <v>22.37478487492983</v>
      </c>
      <c r="AQ68" s="372"/>
      <c r="AR68" s="376">
        <v>20.756386324530009</v>
      </c>
      <c r="AS68" s="372"/>
      <c r="AT68" s="376">
        <v>20.898192774225731</v>
      </c>
      <c r="AU68" s="372"/>
      <c r="AV68" s="376">
        <v>18.191271923391408</v>
      </c>
      <c r="AW68" s="372"/>
      <c r="AX68" s="376">
        <v>18.942247278204857</v>
      </c>
      <c r="AY68" s="372"/>
      <c r="AZ68" s="376">
        <v>15.782720584004453</v>
      </c>
      <c r="BA68" s="372"/>
      <c r="BB68" s="376">
        <v>17.585386023341076</v>
      </c>
      <c r="BC68" s="372"/>
      <c r="BD68" s="376">
        <v>17.132544295713551</v>
      </c>
      <c r="BE68" s="372"/>
      <c r="BF68" s="376">
        <v>16.516701754132967</v>
      </c>
      <c r="BG68" s="372"/>
      <c r="BH68" s="376">
        <v>15.451243872503435</v>
      </c>
      <c r="BI68" s="372"/>
      <c r="BJ68" s="376">
        <v>15.560557032040201</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189.57909079323517</v>
      </c>
      <c r="G70" s="372"/>
      <c r="H70" s="373">
        <v>151.83538717166715</v>
      </c>
      <c r="I70" s="372"/>
      <c r="J70" s="373">
        <v>143.94673549556927</v>
      </c>
      <c r="K70" s="372"/>
      <c r="L70" s="373">
        <v>174.81849526597611</v>
      </c>
      <c r="M70" s="372"/>
      <c r="N70" s="373">
        <v>311.87330441508931</v>
      </c>
      <c r="O70" s="372"/>
      <c r="P70" s="373">
        <v>228.68481428296045</v>
      </c>
      <c r="Q70" s="372"/>
      <c r="R70" s="373">
        <v>196.12464868954737</v>
      </c>
      <c r="S70" s="372"/>
      <c r="T70" s="373">
        <v>191.16363927902975</v>
      </c>
      <c r="U70" s="372"/>
      <c r="V70" s="373">
        <v>179.73574274345194</v>
      </c>
      <c r="W70" s="372"/>
      <c r="X70" s="373">
        <v>130.99566256379703</v>
      </c>
      <c r="Y70" s="372"/>
      <c r="Z70" s="373">
        <v>172.48641485243857</v>
      </c>
      <c r="AA70" s="372"/>
      <c r="AB70" s="373">
        <v>166.33846858301115</v>
      </c>
      <c r="AC70" s="372"/>
      <c r="AD70" s="373">
        <v>159.56646089787554</v>
      </c>
      <c r="AE70" s="372"/>
      <c r="AF70" s="373">
        <v>217.74554170664743</v>
      </c>
      <c r="AG70" s="372"/>
      <c r="AH70" s="373">
        <v>147.41088178799342</v>
      </c>
      <c r="AI70" s="372"/>
      <c r="AJ70" s="373">
        <v>152.68304677953165</v>
      </c>
      <c r="AK70" s="372"/>
      <c r="AL70" s="373">
        <v>107.80875477026096</v>
      </c>
      <c r="AM70" s="372"/>
      <c r="AN70" s="373">
        <v>139.50700189657238</v>
      </c>
      <c r="AO70" s="372"/>
      <c r="AP70" s="373">
        <v>66.997650278439693</v>
      </c>
      <c r="AQ70" s="372"/>
      <c r="AR70" s="373">
        <v>64.598536103754029</v>
      </c>
      <c r="AS70" s="372"/>
      <c r="AT70" s="373">
        <v>74.910958659650177</v>
      </c>
      <c r="AU70" s="372"/>
      <c r="AV70" s="373">
        <v>60.688166170231213</v>
      </c>
      <c r="AW70" s="372"/>
      <c r="AX70" s="373">
        <v>70.500744405722628</v>
      </c>
      <c r="AY70" s="372"/>
      <c r="AZ70" s="373">
        <v>58.508402030687265</v>
      </c>
      <c r="BA70" s="372"/>
      <c r="BB70" s="373">
        <v>55.836397549244531</v>
      </c>
      <c r="BC70" s="372"/>
      <c r="BD70" s="373">
        <v>51.062681327454889</v>
      </c>
      <c r="BE70" s="372"/>
      <c r="BF70" s="373">
        <v>55.53586195571264</v>
      </c>
      <c r="BG70" s="372"/>
      <c r="BH70" s="373">
        <v>52.026433779910143</v>
      </c>
      <c r="BI70" s="372"/>
      <c r="BJ70" s="373">
        <v>51.756879072211859</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167.69708621188295</v>
      </c>
      <c r="G71" s="372"/>
      <c r="H71" s="373">
        <v>260.18569939318155</v>
      </c>
      <c r="I71" s="372"/>
      <c r="J71" s="373">
        <v>254.39821702380422</v>
      </c>
      <c r="K71" s="372"/>
      <c r="L71" s="373">
        <v>302.62635097965602</v>
      </c>
      <c r="M71" s="372"/>
      <c r="N71" s="373">
        <v>426.87719446963416</v>
      </c>
      <c r="O71" s="372"/>
      <c r="P71" s="373">
        <v>316.26333318920086</v>
      </c>
      <c r="Q71" s="372"/>
      <c r="R71" s="373">
        <v>353.3163404222754</v>
      </c>
      <c r="S71" s="372"/>
      <c r="T71" s="373">
        <v>347.65296659789703</v>
      </c>
      <c r="U71" s="372"/>
      <c r="V71" s="373">
        <v>255.48351835184357</v>
      </c>
      <c r="W71" s="372"/>
      <c r="X71" s="373">
        <v>238.91639626140804</v>
      </c>
      <c r="Y71" s="372"/>
      <c r="Z71" s="373">
        <v>284.34086065149444</v>
      </c>
      <c r="AA71" s="372"/>
      <c r="AB71" s="373">
        <v>250.10219309868759</v>
      </c>
      <c r="AC71" s="372"/>
      <c r="AD71" s="373">
        <v>229.70221179469783</v>
      </c>
      <c r="AE71" s="372"/>
      <c r="AF71" s="373">
        <v>247.53816464767127</v>
      </c>
      <c r="AG71" s="372"/>
      <c r="AH71" s="373">
        <v>165.74245224926227</v>
      </c>
      <c r="AI71" s="372"/>
      <c r="AJ71" s="373">
        <v>146.22288372877898</v>
      </c>
      <c r="AK71" s="372"/>
      <c r="AL71" s="373">
        <v>94.412459458247554</v>
      </c>
      <c r="AM71" s="372"/>
      <c r="AN71" s="373">
        <v>106.34045462497645</v>
      </c>
      <c r="AO71" s="372"/>
      <c r="AP71" s="373">
        <v>57.206660005109505</v>
      </c>
      <c r="AQ71" s="372"/>
      <c r="AR71" s="373">
        <v>162.91887175301486</v>
      </c>
      <c r="AS71" s="372"/>
      <c r="AT71" s="373">
        <v>179.77286893701324</v>
      </c>
      <c r="AU71" s="372"/>
      <c r="AV71" s="373">
        <v>168.98273105525973</v>
      </c>
      <c r="AW71" s="372"/>
      <c r="AX71" s="373">
        <v>172.56941900480666</v>
      </c>
      <c r="AY71" s="372"/>
      <c r="AZ71" s="373">
        <v>88.512053012218345</v>
      </c>
      <c r="BA71" s="372"/>
      <c r="BB71" s="373">
        <v>142.54062425568256</v>
      </c>
      <c r="BC71" s="372"/>
      <c r="BD71" s="373">
        <v>124.70391372104902</v>
      </c>
      <c r="BE71" s="372"/>
      <c r="BF71" s="373">
        <v>142.99751750029412</v>
      </c>
      <c r="BG71" s="372"/>
      <c r="BH71" s="373">
        <v>146.63726017659698</v>
      </c>
      <c r="BI71" s="372"/>
      <c r="BJ71" s="373">
        <v>121.12974166956609</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1053.986363912501</v>
      </c>
      <c r="G72" s="372"/>
      <c r="H72" s="370">
        <v>916.4645200669213</v>
      </c>
      <c r="I72" s="372"/>
      <c r="J72" s="370">
        <v>1162.9762647322086</v>
      </c>
      <c r="K72" s="372"/>
      <c r="L72" s="370">
        <v>1418.1894546156564</v>
      </c>
      <c r="M72" s="372"/>
      <c r="N72" s="370">
        <v>979.87611903741947</v>
      </c>
      <c r="O72" s="372"/>
      <c r="P72" s="370">
        <v>1379.3271745386292</v>
      </c>
      <c r="Q72" s="372"/>
      <c r="R72" s="370">
        <v>1369.8892342249587</v>
      </c>
      <c r="S72" s="372"/>
      <c r="T72" s="370">
        <v>1227.8379290807613</v>
      </c>
      <c r="U72" s="372"/>
      <c r="V72" s="370">
        <v>1076.8754308036982</v>
      </c>
      <c r="W72" s="372"/>
      <c r="X72" s="370">
        <v>961.20240745389037</v>
      </c>
      <c r="Y72" s="372"/>
      <c r="Z72" s="370">
        <v>1126.5998330937523</v>
      </c>
      <c r="AA72" s="372"/>
      <c r="AB72" s="370">
        <v>944.98821666787103</v>
      </c>
      <c r="AC72" s="372"/>
      <c r="AD72" s="370">
        <v>857.67913346088415</v>
      </c>
      <c r="AE72" s="372"/>
      <c r="AF72" s="370">
        <v>917.16569059019605</v>
      </c>
      <c r="AG72" s="372"/>
      <c r="AH72" s="370">
        <v>873.18095363180964</v>
      </c>
      <c r="AI72" s="372"/>
      <c r="AJ72" s="370">
        <v>808.82352442628076</v>
      </c>
      <c r="AK72" s="372"/>
      <c r="AL72" s="370">
        <v>572.02921965842393</v>
      </c>
      <c r="AM72" s="372"/>
      <c r="AN72" s="370">
        <v>610.71007833163048</v>
      </c>
      <c r="AO72" s="372"/>
      <c r="AP72" s="370">
        <v>354.81072387131076</v>
      </c>
      <c r="AQ72" s="372"/>
      <c r="AR72" s="370">
        <v>341.415879286424</v>
      </c>
      <c r="AS72" s="372"/>
      <c r="AT72" s="370">
        <v>451.71100549639999</v>
      </c>
      <c r="AU72" s="372"/>
      <c r="AV72" s="370">
        <v>387.97632627566054</v>
      </c>
      <c r="AW72" s="372"/>
      <c r="AX72" s="370">
        <v>427.82419799326885</v>
      </c>
      <c r="AY72" s="372"/>
      <c r="AZ72" s="370">
        <v>373.38209153605112</v>
      </c>
      <c r="BA72" s="372"/>
      <c r="BB72" s="370">
        <v>425.99515140482475</v>
      </c>
      <c r="BC72" s="372"/>
      <c r="BD72" s="370">
        <v>391.82831322109462</v>
      </c>
      <c r="BE72" s="372"/>
      <c r="BF72" s="370">
        <v>369.32713984723898</v>
      </c>
      <c r="BG72" s="372"/>
      <c r="BH72" s="370">
        <v>365.44529343074731</v>
      </c>
      <c r="BI72" s="372"/>
      <c r="BJ72" s="370">
        <v>373.02034542947473</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237.44753366284422</v>
      </c>
      <c r="G73" s="372"/>
      <c r="H73" s="373">
        <v>123.56537220141564</v>
      </c>
      <c r="I73" s="372"/>
      <c r="J73" s="373">
        <v>171.30666573557673</v>
      </c>
      <c r="K73" s="372"/>
      <c r="L73" s="373">
        <v>160.89076820150666</v>
      </c>
      <c r="M73" s="372"/>
      <c r="N73" s="373">
        <v>146.33897471974029</v>
      </c>
      <c r="O73" s="372"/>
      <c r="P73" s="373">
        <v>150.12515645928298</v>
      </c>
      <c r="Q73" s="372"/>
      <c r="R73" s="373">
        <v>215.46522044425876</v>
      </c>
      <c r="S73" s="372"/>
      <c r="T73" s="373">
        <v>164.76744816377726</v>
      </c>
      <c r="U73" s="372"/>
      <c r="V73" s="373">
        <v>191.17894949027752</v>
      </c>
      <c r="W73" s="372"/>
      <c r="X73" s="373">
        <v>149.48819963639801</v>
      </c>
      <c r="Y73" s="372"/>
      <c r="Z73" s="373">
        <v>176.10063171413407</v>
      </c>
      <c r="AA73" s="372"/>
      <c r="AB73" s="373">
        <v>140.19745696629369</v>
      </c>
      <c r="AC73" s="372"/>
      <c r="AD73" s="373">
        <v>117.80588993741179</v>
      </c>
      <c r="AE73" s="372"/>
      <c r="AF73" s="373">
        <v>178.94602733991641</v>
      </c>
      <c r="AG73" s="372"/>
      <c r="AH73" s="373">
        <v>174.45953447583551</v>
      </c>
      <c r="AI73" s="372"/>
      <c r="AJ73" s="373">
        <v>151.83161651385063</v>
      </c>
      <c r="AK73" s="372"/>
      <c r="AL73" s="373">
        <v>75.182738511987239</v>
      </c>
      <c r="AM73" s="372"/>
      <c r="AN73" s="373">
        <v>85.239265802171317</v>
      </c>
      <c r="AO73" s="372"/>
      <c r="AP73" s="373">
        <v>53.714028356604672</v>
      </c>
      <c r="AQ73" s="372"/>
      <c r="AR73" s="373">
        <v>51.201965088369853</v>
      </c>
      <c r="AS73" s="372"/>
      <c r="AT73" s="373">
        <v>65.574137877803821</v>
      </c>
      <c r="AU73" s="372"/>
      <c r="AV73" s="373">
        <v>62.106907947091578</v>
      </c>
      <c r="AW73" s="372"/>
      <c r="AX73" s="373">
        <v>86.348902676480762</v>
      </c>
      <c r="AY73" s="372"/>
      <c r="AZ73" s="373">
        <v>81.633035670702299</v>
      </c>
      <c r="BA73" s="372"/>
      <c r="BB73" s="373">
        <v>125.93145943549696</v>
      </c>
      <c r="BC73" s="372"/>
      <c r="BD73" s="373">
        <v>103.31220624463441</v>
      </c>
      <c r="BE73" s="372"/>
      <c r="BF73" s="373">
        <v>94.943279668724159</v>
      </c>
      <c r="BG73" s="372"/>
      <c r="BH73" s="373">
        <v>104.66245804683706</v>
      </c>
      <c r="BI73" s="372"/>
      <c r="BJ73" s="373">
        <v>116.94222424884964</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54.999478190792466</v>
      </c>
      <c r="G74" s="372"/>
      <c r="H74" s="373">
        <v>39.009967215637488</v>
      </c>
      <c r="I74" s="372"/>
      <c r="J74" s="373">
        <v>32.097638229623968</v>
      </c>
      <c r="K74" s="372"/>
      <c r="L74" s="373">
        <v>37.430728766611963</v>
      </c>
      <c r="M74" s="372"/>
      <c r="N74" s="373">
        <v>38.766827888461961</v>
      </c>
      <c r="O74" s="372"/>
      <c r="P74" s="373">
        <v>51.683689864814127</v>
      </c>
      <c r="Q74" s="372"/>
      <c r="R74" s="373">
        <v>36.320169003170037</v>
      </c>
      <c r="S74" s="372"/>
      <c r="T74" s="373">
        <v>40.846453553170811</v>
      </c>
      <c r="U74" s="372"/>
      <c r="V74" s="373">
        <v>37.795205859211684</v>
      </c>
      <c r="W74" s="372"/>
      <c r="X74" s="373">
        <v>37.985198895812324</v>
      </c>
      <c r="Y74" s="372"/>
      <c r="Z74" s="373">
        <v>60.007563123508355</v>
      </c>
      <c r="AA74" s="372"/>
      <c r="AB74" s="373">
        <v>67.21326532630961</v>
      </c>
      <c r="AC74" s="372"/>
      <c r="AD74" s="373">
        <v>90.836600859568421</v>
      </c>
      <c r="AE74" s="372"/>
      <c r="AF74" s="373">
        <v>117.17412531500345</v>
      </c>
      <c r="AG74" s="372"/>
      <c r="AH74" s="373">
        <v>81.747557288975131</v>
      </c>
      <c r="AI74" s="372"/>
      <c r="AJ74" s="373">
        <v>105.70023665368973</v>
      </c>
      <c r="AK74" s="372"/>
      <c r="AL74" s="373">
        <v>103.45324812787224</v>
      </c>
      <c r="AM74" s="372"/>
      <c r="AN74" s="373">
        <v>108.87734446784452</v>
      </c>
      <c r="AO74" s="372"/>
      <c r="AP74" s="373">
        <v>52.262618768717942</v>
      </c>
      <c r="AQ74" s="372"/>
      <c r="AR74" s="373">
        <v>48.81622831145004</v>
      </c>
      <c r="AS74" s="372"/>
      <c r="AT74" s="373">
        <v>63.890886126876367</v>
      </c>
      <c r="AU74" s="372"/>
      <c r="AV74" s="373">
        <v>59.749215957689088</v>
      </c>
      <c r="AW74" s="372"/>
      <c r="AX74" s="373">
        <v>50.208926772859456</v>
      </c>
      <c r="AY74" s="372"/>
      <c r="AZ74" s="373">
        <v>42.022048265431771</v>
      </c>
      <c r="BA74" s="372"/>
      <c r="BB74" s="373">
        <v>42.024940434501431</v>
      </c>
      <c r="BC74" s="372"/>
      <c r="BD74" s="373">
        <v>40.329305233224886</v>
      </c>
      <c r="BE74" s="372"/>
      <c r="BF74" s="373">
        <v>35.949981362773677</v>
      </c>
      <c r="BG74" s="372"/>
      <c r="BH74" s="373">
        <v>28.44311247160822</v>
      </c>
      <c r="BI74" s="372"/>
      <c r="BJ74" s="373">
        <v>26.896889080769721</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341.21635810098758</v>
      </c>
      <c r="G75" s="372"/>
      <c r="H75" s="373">
        <v>226.89415365145294</v>
      </c>
      <c r="I75" s="372"/>
      <c r="J75" s="373">
        <v>303.68861078867621</v>
      </c>
      <c r="K75" s="372"/>
      <c r="L75" s="373">
        <v>312.39135737263922</v>
      </c>
      <c r="M75" s="372"/>
      <c r="N75" s="373">
        <v>221.45011631306315</v>
      </c>
      <c r="O75" s="372"/>
      <c r="P75" s="373">
        <v>150.88114417366074</v>
      </c>
      <c r="Q75" s="372"/>
      <c r="R75" s="373">
        <v>180.70685998643626</v>
      </c>
      <c r="S75" s="372"/>
      <c r="T75" s="373">
        <v>146.30439364405723</v>
      </c>
      <c r="U75" s="372"/>
      <c r="V75" s="373">
        <v>145.91149296811301</v>
      </c>
      <c r="W75" s="372"/>
      <c r="X75" s="373">
        <v>144.19194925785109</v>
      </c>
      <c r="Y75" s="372"/>
      <c r="Z75" s="373">
        <v>146.12457836283954</v>
      </c>
      <c r="AA75" s="372"/>
      <c r="AB75" s="373">
        <v>79.49474106801857</v>
      </c>
      <c r="AC75" s="372"/>
      <c r="AD75" s="373">
        <v>74.633423111299578</v>
      </c>
      <c r="AE75" s="372"/>
      <c r="AF75" s="373">
        <v>66.726649085435781</v>
      </c>
      <c r="AG75" s="372"/>
      <c r="AH75" s="373">
        <v>58.561866641972593</v>
      </c>
      <c r="AI75" s="372"/>
      <c r="AJ75" s="373">
        <v>50.321205163090589</v>
      </c>
      <c r="AK75" s="372"/>
      <c r="AL75" s="373">
        <v>44.071843597634924</v>
      </c>
      <c r="AM75" s="372"/>
      <c r="AN75" s="373">
        <v>39.517069598122823</v>
      </c>
      <c r="AO75" s="372"/>
      <c r="AP75" s="373">
        <v>13.402055184699329</v>
      </c>
      <c r="AQ75" s="372"/>
      <c r="AR75" s="373">
        <v>13.498249217004011</v>
      </c>
      <c r="AS75" s="372"/>
      <c r="AT75" s="373">
        <v>16.300822365965118</v>
      </c>
      <c r="AU75" s="372"/>
      <c r="AV75" s="373">
        <v>15.216442157323398</v>
      </c>
      <c r="AW75" s="372"/>
      <c r="AX75" s="373">
        <v>15.518330706354657</v>
      </c>
      <c r="AY75" s="372"/>
      <c r="AZ75" s="373">
        <v>13.095522171006831</v>
      </c>
      <c r="BA75" s="372"/>
      <c r="BB75" s="373">
        <v>13.39515043305331</v>
      </c>
      <c r="BC75" s="372"/>
      <c r="BD75" s="373">
        <v>10.245333489171783</v>
      </c>
      <c r="BE75" s="372"/>
      <c r="BF75" s="373">
        <v>8.5472458598564902</v>
      </c>
      <c r="BG75" s="372"/>
      <c r="BH75" s="373">
        <v>8.7806197730009963</v>
      </c>
      <c r="BI75" s="372"/>
      <c r="BJ75" s="373">
        <v>8.0128206661996959</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420.32299395787669</v>
      </c>
      <c r="G76" s="372"/>
      <c r="H76" s="373">
        <v>526.99502699841526</v>
      </c>
      <c r="I76" s="372"/>
      <c r="J76" s="373">
        <v>655.88334997833181</v>
      </c>
      <c r="K76" s="372"/>
      <c r="L76" s="373">
        <v>907.47660027489849</v>
      </c>
      <c r="M76" s="372"/>
      <c r="N76" s="373">
        <v>573.32020011615407</v>
      </c>
      <c r="O76" s="372"/>
      <c r="P76" s="373">
        <v>1026.6371840408713</v>
      </c>
      <c r="Q76" s="372"/>
      <c r="R76" s="373">
        <v>937.39698479109359</v>
      </c>
      <c r="S76" s="372"/>
      <c r="T76" s="373">
        <v>875.91963371975601</v>
      </c>
      <c r="U76" s="372"/>
      <c r="V76" s="373">
        <v>701.98978248609615</v>
      </c>
      <c r="W76" s="372"/>
      <c r="X76" s="373">
        <v>629.53705966382893</v>
      </c>
      <c r="Y76" s="372"/>
      <c r="Z76" s="373">
        <v>744.36705989327038</v>
      </c>
      <c r="AA76" s="372"/>
      <c r="AB76" s="373">
        <v>658.08275330724916</v>
      </c>
      <c r="AC76" s="372"/>
      <c r="AD76" s="373">
        <v>574.40321955260436</v>
      </c>
      <c r="AE76" s="372"/>
      <c r="AF76" s="373">
        <v>554.31888884984039</v>
      </c>
      <c r="AG76" s="372"/>
      <c r="AH76" s="373">
        <v>558.41199522502643</v>
      </c>
      <c r="AI76" s="372"/>
      <c r="AJ76" s="373">
        <v>500.97046609564978</v>
      </c>
      <c r="AK76" s="372"/>
      <c r="AL76" s="373">
        <v>349.32138942092956</v>
      </c>
      <c r="AM76" s="372"/>
      <c r="AN76" s="373">
        <v>377.0763984634919</v>
      </c>
      <c r="AO76" s="372"/>
      <c r="AP76" s="373">
        <v>235.43202156128879</v>
      </c>
      <c r="AQ76" s="372"/>
      <c r="AR76" s="373">
        <v>227.89943666960011</v>
      </c>
      <c r="AS76" s="372"/>
      <c r="AT76" s="373">
        <v>305.94515912575469</v>
      </c>
      <c r="AU76" s="372"/>
      <c r="AV76" s="373">
        <v>250.90376021355644</v>
      </c>
      <c r="AW76" s="372"/>
      <c r="AX76" s="373">
        <v>275.74803783757397</v>
      </c>
      <c r="AY76" s="372"/>
      <c r="AZ76" s="373">
        <v>236.63148542891025</v>
      </c>
      <c r="BA76" s="372"/>
      <c r="BB76" s="373">
        <v>244.64360110177304</v>
      </c>
      <c r="BC76" s="372"/>
      <c r="BD76" s="373">
        <v>237.94146825406352</v>
      </c>
      <c r="BE76" s="372"/>
      <c r="BF76" s="373">
        <v>229.88663295588464</v>
      </c>
      <c r="BG76" s="372"/>
      <c r="BH76" s="373">
        <v>223.55910313930102</v>
      </c>
      <c r="BI76" s="372"/>
      <c r="BJ76" s="373">
        <v>221.16841143365568</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3862.4691532923348</v>
      </c>
      <c r="G77" s="372"/>
      <c r="H77" s="370">
        <v>2956.1181923368717</v>
      </c>
      <c r="I77" s="372"/>
      <c r="J77" s="370">
        <v>3836.173359584026</v>
      </c>
      <c r="K77" s="372"/>
      <c r="L77" s="370">
        <v>4183.2512650772978</v>
      </c>
      <c r="M77" s="372"/>
      <c r="N77" s="370">
        <v>4428.2667038416303</v>
      </c>
      <c r="O77" s="372"/>
      <c r="P77" s="370">
        <v>4310.9531810965218</v>
      </c>
      <c r="Q77" s="372"/>
      <c r="R77" s="370">
        <v>4997.5846927742568</v>
      </c>
      <c r="S77" s="372"/>
      <c r="T77" s="370">
        <v>4228.6430253546405</v>
      </c>
      <c r="U77" s="372"/>
      <c r="V77" s="370">
        <v>4162.3758472250065</v>
      </c>
      <c r="W77" s="372"/>
      <c r="X77" s="370">
        <v>3680.8018720603845</v>
      </c>
      <c r="Y77" s="372"/>
      <c r="Z77" s="370">
        <v>4352.93990120733</v>
      </c>
      <c r="AA77" s="372"/>
      <c r="AB77" s="370">
        <v>3066.5855213300706</v>
      </c>
      <c r="AC77" s="372"/>
      <c r="AD77" s="370">
        <v>2509.8534563464245</v>
      </c>
      <c r="AE77" s="372"/>
      <c r="AF77" s="370">
        <v>2229.024652812624</v>
      </c>
      <c r="AG77" s="372"/>
      <c r="AH77" s="370">
        <v>2428.9799829554445</v>
      </c>
      <c r="AI77" s="372"/>
      <c r="AJ77" s="370">
        <v>2324.221025857014</v>
      </c>
      <c r="AK77" s="372"/>
      <c r="AL77" s="370">
        <v>1512.0037701411466</v>
      </c>
      <c r="AM77" s="372"/>
      <c r="AN77" s="370">
        <v>1398.8242416074377</v>
      </c>
      <c r="AO77" s="372"/>
      <c r="AP77" s="370">
        <v>387.69901505504765</v>
      </c>
      <c r="AQ77" s="372"/>
      <c r="AR77" s="370">
        <v>369.80240250711057</v>
      </c>
      <c r="AS77" s="372"/>
      <c r="AT77" s="370">
        <v>379.13249815641063</v>
      </c>
      <c r="AU77" s="372"/>
      <c r="AV77" s="370">
        <v>353.8166953899435</v>
      </c>
      <c r="AW77" s="372"/>
      <c r="AX77" s="370">
        <v>339.9257388559347</v>
      </c>
      <c r="AY77" s="372"/>
      <c r="AZ77" s="370">
        <v>298.93566352893629</v>
      </c>
      <c r="BA77" s="372"/>
      <c r="BB77" s="370">
        <v>376.33537451970687</v>
      </c>
      <c r="BC77" s="372"/>
      <c r="BD77" s="370">
        <v>361.03540386250239</v>
      </c>
      <c r="BE77" s="372"/>
      <c r="BF77" s="370">
        <v>336.63518679222722</v>
      </c>
      <c r="BG77" s="372"/>
      <c r="BH77" s="370">
        <v>298.40899168196353</v>
      </c>
      <c r="BI77" s="372"/>
      <c r="BJ77" s="370">
        <v>269.5927942759663</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2742.9508350114179</v>
      </c>
      <c r="G78" s="372"/>
      <c r="H78" s="370">
        <v>2573.0306611483816</v>
      </c>
      <c r="I78" s="372"/>
      <c r="J78" s="370">
        <v>2747.1819490759717</v>
      </c>
      <c r="K78" s="372"/>
      <c r="L78" s="370">
        <v>2729.4830705927484</v>
      </c>
      <c r="M78" s="372"/>
      <c r="N78" s="370">
        <v>2778.9343948367527</v>
      </c>
      <c r="O78" s="372"/>
      <c r="P78" s="370">
        <v>2617.0531379676395</v>
      </c>
      <c r="Q78" s="372"/>
      <c r="R78" s="370">
        <v>3049.5065809331663</v>
      </c>
      <c r="S78" s="372"/>
      <c r="T78" s="370">
        <v>2696.7116705783078</v>
      </c>
      <c r="U78" s="372"/>
      <c r="V78" s="370">
        <v>2633.3054149229069</v>
      </c>
      <c r="W78" s="372"/>
      <c r="X78" s="370">
        <v>2192.019478959422</v>
      </c>
      <c r="Y78" s="372"/>
      <c r="Z78" s="370">
        <v>2432.9527824189095</v>
      </c>
      <c r="AA78" s="372"/>
      <c r="AB78" s="370">
        <v>1670.1743965948324</v>
      </c>
      <c r="AC78" s="372"/>
      <c r="AD78" s="370">
        <v>1408.2991434499006</v>
      </c>
      <c r="AE78" s="372"/>
      <c r="AF78" s="370">
        <v>1352.4394140166985</v>
      </c>
      <c r="AG78" s="372"/>
      <c r="AH78" s="370">
        <v>1324.0925465551065</v>
      </c>
      <c r="AI78" s="372"/>
      <c r="AJ78" s="370">
        <v>1204.833759092141</v>
      </c>
      <c r="AK78" s="372"/>
      <c r="AL78" s="370">
        <v>885.8704646429228</v>
      </c>
      <c r="AM78" s="372"/>
      <c r="AN78" s="370">
        <v>861.16785280292765</v>
      </c>
      <c r="AO78" s="372"/>
      <c r="AP78" s="370">
        <v>397.31601469318582</v>
      </c>
      <c r="AQ78" s="372"/>
      <c r="AR78" s="370">
        <v>374.73444354624644</v>
      </c>
      <c r="AS78" s="372"/>
      <c r="AT78" s="370">
        <v>375.09641130425848</v>
      </c>
      <c r="AU78" s="372"/>
      <c r="AV78" s="370">
        <v>347.648964387457</v>
      </c>
      <c r="AW78" s="372"/>
      <c r="AX78" s="370">
        <v>345.61916590318293</v>
      </c>
      <c r="AY78" s="372"/>
      <c r="AZ78" s="370">
        <v>297.30069686895484</v>
      </c>
      <c r="BA78" s="372"/>
      <c r="BB78" s="370">
        <v>335.82047816647508</v>
      </c>
      <c r="BC78" s="372"/>
      <c r="BD78" s="370">
        <v>324.68865718435785</v>
      </c>
      <c r="BE78" s="372"/>
      <c r="BF78" s="370">
        <v>309.31542715643008</v>
      </c>
      <c r="BG78" s="372"/>
      <c r="BH78" s="370">
        <v>276.15542586506757</v>
      </c>
      <c r="BI78" s="372"/>
      <c r="BJ78" s="370">
        <v>260.86375190708702</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3680.2827702533518</v>
      </c>
      <c r="G79" s="372"/>
      <c r="H79" s="370">
        <v>4341.5332634575707</v>
      </c>
      <c r="I79" s="372"/>
      <c r="J79" s="370">
        <v>3476.2726597621054</v>
      </c>
      <c r="K79" s="372"/>
      <c r="L79" s="370">
        <v>3308.2508309270156</v>
      </c>
      <c r="M79" s="372"/>
      <c r="N79" s="370">
        <v>3226.3326405069311</v>
      </c>
      <c r="O79" s="372"/>
      <c r="P79" s="370">
        <v>3013.2594825948049</v>
      </c>
      <c r="Q79" s="372"/>
      <c r="R79" s="370">
        <v>3467.5196764210405</v>
      </c>
      <c r="S79" s="372"/>
      <c r="T79" s="370">
        <v>2830.2074694708526</v>
      </c>
      <c r="U79" s="372"/>
      <c r="V79" s="370">
        <v>2478.9004398991565</v>
      </c>
      <c r="W79" s="372"/>
      <c r="X79" s="370">
        <v>2037.7910446195269</v>
      </c>
      <c r="Y79" s="372"/>
      <c r="Z79" s="370">
        <v>2083.8292022798919</v>
      </c>
      <c r="AA79" s="372"/>
      <c r="AB79" s="370">
        <v>1472.9468120961519</v>
      </c>
      <c r="AC79" s="372"/>
      <c r="AD79" s="370">
        <v>1497.7304589777461</v>
      </c>
      <c r="AE79" s="372"/>
      <c r="AF79" s="370">
        <v>1364.5342546014892</v>
      </c>
      <c r="AG79" s="372"/>
      <c r="AH79" s="370">
        <v>1236.9030797005485</v>
      </c>
      <c r="AI79" s="372"/>
      <c r="AJ79" s="370">
        <v>1138.4610227132036</v>
      </c>
      <c r="AK79" s="372"/>
      <c r="AL79" s="370">
        <v>790.97730145745345</v>
      </c>
      <c r="AM79" s="372"/>
      <c r="AN79" s="370">
        <v>772.29188849335071</v>
      </c>
      <c r="AO79" s="372"/>
      <c r="AP79" s="370">
        <v>314.63989712263259</v>
      </c>
      <c r="AQ79" s="372"/>
      <c r="AR79" s="370">
        <v>309.61679527651125</v>
      </c>
      <c r="AS79" s="372"/>
      <c r="AT79" s="370">
        <v>317.11631888448204</v>
      </c>
      <c r="AU79" s="372"/>
      <c r="AV79" s="370">
        <v>293.41581542466963</v>
      </c>
      <c r="AW79" s="372"/>
      <c r="AX79" s="370">
        <v>308.46170844063926</v>
      </c>
      <c r="AY79" s="372"/>
      <c r="AZ79" s="370">
        <v>252.42610758216836</v>
      </c>
      <c r="BA79" s="372"/>
      <c r="BB79" s="370">
        <v>284.39057594912356</v>
      </c>
      <c r="BC79" s="372"/>
      <c r="BD79" s="370">
        <v>275.7829328183056</v>
      </c>
      <c r="BE79" s="372"/>
      <c r="BF79" s="370">
        <v>267.40577673937184</v>
      </c>
      <c r="BG79" s="372"/>
      <c r="BH79" s="370">
        <v>242.81422430853337</v>
      </c>
      <c r="BI79" s="372"/>
      <c r="BJ79" s="370">
        <v>232.91399579490206</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3013.1696390913621</v>
      </c>
      <c r="G80" s="372"/>
      <c r="H80" s="373">
        <v>3135.4011343491384</v>
      </c>
      <c r="I80" s="372"/>
      <c r="J80" s="373">
        <v>2757.6465507787143</v>
      </c>
      <c r="K80" s="372"/>
      <c r="L80" s="373">
        <v>2480.5296395667219</v>
      </c>
      <c r="M80" s="372"/>
      <c r="N80" s="373">
        <v>2490.9786835045511</v>
      </c>
      <c r="O80" s="372"/>
      <c r="P80" s="373">
        <v>2481.4670407119315</v>
      </c>
      <c r="Q80" s="372"/>
      <c r="R80" s="373">
        <v>2862.4181526287784</v>
      </c>
      <c r="S80" s="372"/>
      <c r="T80" s="373">
        <v>2336.3358852862216</v>
      </c>
      <c r="U80" s="372"/>
      <c r="V80" s="373">
        <v>2081.4627263788452</v>
      </c>
      <c r="W80" s="372"/>
      <c r="X80" s="373">
        <v>1711.8353272653937</v>
      </c>
      <c r="Y80" s="372"/>
      <c r="Z80" s="373">
        <v>1661.9348189085765</v>
      </c>
      <c r="AA80" s="372"/>
      <c r="AB80" s="373">
        <v>1160.6673099533887</v>
      </c>
      <c r="AC80" s="372"/>
      <c r="AD80" s="373">
        <v>1217.7995353740546</v>
      </c>
      <c r="AE80" s="372"/>
      <c r="AF80" s="373">
        <v>1177.8527939617447</v>
      </c>
      <c r="AG80" s="372"/>
      <c r="AH80" s="373">
        <v>1063.9923736704725</v>
      </c>
      <c r="AI80" s="372"/>
      <c r="AJ80" s="373">
        <v>980.07038940534767</v>
      </c>
      <c r="AK80" s="372"/>
      <c r="AL80" s="373">
        <v>667.35922190393808</v>
      </c>
      <c r="AM80" s="372"/>
      <c r="AN80" s="373">
        <v>652.57082676197115</v>
      </c>
      <c r="AO80" s="372"/>
      <c r="AP80" s="373">
        <v>245.66865832331118</v>
      </c>
      <c r="AQ80" s="372"/>
      <c r="AR80" s="373">
        <v>242.90000231735075</v>
      </c>
      <c r="AS80" s="372"/>
      <c r="AT80" s="373">
        <v>248.08985388788088</v>
      </c>
      <c r="AU80" s="372"/>
      <c r="AV80" s="373">
        <v>227.38737458432081</v>
      </c>
      <c r="AW80" s="372"/>
      <c r="AX80" s="373">
        <v>240.67664696774276</v>
      </c>
      <c r="AY80" s="372"/>
      <c r="AZ80" s="373">
        <v>196.02737817521418</v>
      </c>
      <c r="BA80" s="372"/>
      <c r="BB80" s="373">
        <v>218.09989959287404</v>
      </c>
      <c r="BC80" s="372"/>
      <c r="BD80" s="373">
        <v>211.49714455021345</v>
      </c>
      <c r="BE80" s="372"/>
      <c r="BF80" s="373">
        <v>205.93448080885435</v>
      </c>
      <c r="BG80" s="372"/>
      <c r="BH80" s="373">
        <v>188.00638965701165</v>
      </c>
      <c r="BI80" s="372"/>
      <c r="BJ80" s="373">
        <v>180.38326109674986</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667.1131311619896</v>
      </c>
      <c r="G81" s="372"/>
      <c r="H81" s="373">
        <v>1206.1321291084325</v>
      </c>
      <c r="I81" s="372"/>
      <c r="J81" s="373">
        <v>718.62610898339108</v>
      </c>
      <c r="K81" s="372"/>
      <c r="L81" s="373">
        <v>827.72119136029357</v>
      </c>
      <c r="M81" s="372"/>
      <c r="N81" s="373">
        <v>735.35395700238007</v>
      </c>
      <c r="O81" s="372"/>
      <c r="P81" s="373">
        <v>531.79244188287328</v>
      </c>
      <c r="Q81" s="372"/>
      <c r="R81" s="373">
        <v>605.10152379226179</v>
      </c>
      <c r="S81" s="372"/>
      <c r="T81" s="373">
        <v>493.87158418463105</v>
      </c>
      <c r="U81" s="372"/>
      <c r="V81" s="373">
        <v>397.43771352031126</v>
      </c>
      <c r="W81" s="372"/>
      <c r="X81" s="373">
        <v>325.95571735413324</v>
      </c>
      <c r="Y81" s="372"/>
      <c r="Z81" s="373">
        <v>421.89438337131531</v>
      </c>
      <c r="AA81" s="372"/>
      <c r="AB81" s="373">
        <v>312.27950214276336</v>
      </c>
      <c r="AC81" s="372"/>
      <c r="AD81" s="373">
        <v>279.93092360369155</v>
      </c>
      <c r="AE81" s="372"/>
      <c r="AF81" s="373">
        <v>186.68146063974442</v>
      </c>
      <c r="AG81" s="372"/>
      <c r="AH81" s="373">
        <v>172.91070603007606</v>
      </c>
      <c r="AI81" s="372"/>
      <c r="AJ81" s="373">
        <v>158.39063330785601</v>
      </c>
      <c r="AK81" s="372"/>
      <c r="AL81" s="373">
        <v>123.61807955351541</v>
      </c>
      <c r="AM81" s="372"/>
      <c r="AN81" s="373">
        <v>119.72106173137952</v>
      </c>
      <c r="AO81" s="372"/>
      <c r="AP81" s="373">
        <v>68.971238799321412</v>
      </c>
      <c r="AQ81" s="372"/>
      <c r="AR81" s="373">
        <v>66.716792959160514</v>
      </c>
      <c r="AS81" s="372"/>
      <c r="AT81" s="373">
        <v>69.026464996601163</v>
      </c>
      <c r="AU81" s="372"/>
      <c r="AV81" s="373">
        <v>66.028440840348836</v>
      </c>
      <c r="AW81" s="372"/>
      <c r="AX81" s="373">
        <v>67.785061472896487</v>
      </c>
      <c r="AY81" s="372"/>
      <c r="AZ81" s="373">
        <v>56.398729406954189</v>
      </c>
      <c r="BA81" s="372"/>
      <c r="BB81" s="373">
        <v>66.290676356249506</v>
      </c>
      <c r="BC81" s="372"/>
      <c r="BD81" s="373">
        <v>64.285788268092134</v>
      </c>
      <c r="BE81" s="372"/>
      <c r="BF81" s="373">
        <v>61.471295930517513</v>
      </c>
      <c r="BG81" s="372"/>
      <c r="BH81" s="373">
        <v>54.807834651521731</v>
      </c>
      <c r="BI81" s="372"/>
      <c r="BJ81" s="373">
        <v>52.530734698152187</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1026.9576757489581</v>
      </c>
      <c r="G82" s="372"/>
      <c r="H82" s="370">
        <v>1399.4548868923659</v>
      </c>
      <c r="I82" s="372"/>
      <c r="J82" s="370">
        <v>1376.429331780088</v>
      </c>
      <c r="K82" s="372"/>
      <c r="L82" s="370">
        <v>1192.652738241022</v>
      </c>
      <c r="M82" s="372"/>
      <c r="N82" s="370">
        <v>1304.0887682425478</v>
      </c>
      <c r="O82" s="372"/>
      <c r="P82" s="370">
        <v>785.40808048033307</v>
      </c>
      <c r="Q82" s="372"/>
      <c r="R82" s="370">
        <v>905.99333056735327</v>
      </c>
      <c r="S82" s="372"/>
      <c r="T82" s="370">
        <v>883.60075198380821</v>
      </c>
      <c r="U82" s="372"/>
      <c r="V82" s="370">
        <v>702.92495547413762</v>
      </c>
      <c r="W82" s="372"/>
      <c r="X82" s="370">
        <v>516.08956469991779</v>
      </c>
      <c r="Y82" s="372"/>
      <c r="Z82" s="370">
        <v>859.44156274919146</v>
      </c>
      <c r="AA82" s="372"/>
      <c r="AB82" s="370">
        <v>627.55752711311288</v>
      </c>
      <c r="AC82" s="372"/>
      <c r="AD82" s="370">
        <v>681.42587948706876</v>
      </c>
      <c r="AE82" s="372"/>
      <c r="AF82" s="370">
        <v>421.80347229483465</v>
      </c>
      <c r="AG82" s="372"/>
      <c r="AH82" s="370">
        <v>633.72154404207606</v>
      </c>
      <c r="AI82" s="372"/>
      <c r="AJ82" s="370">
        <v>575.31040191877457</v>
      </c>
      <c r="AK82" s="372"/>
      <c r="AL82" s="370">
        <v>420.94533811213421</v>
      </c>
      <c r="AM82" s="372"/>
      <c r="AN82" s="370">
        <v>418.03106422773158</v>
      </c>
      <c r="AO82" s="372"/>
      <c r="AP82" s="370">
        <v>80.631216669539242</v>
      </c>
      <c r="AQ82" s="372"/>
      <c r="AR82" s="370">
        <v>82.617663228731089</v>
      </c>
      <c r="AS82" s="372"/>
      <c r="AT82" s="370">
        <v>87.242945191912213</v>
      </c>
      <c r="AU82" s="372"/>
      <c r="AV82" s="370">
        <v>78.104766452353061</v>
      </c>
      <c r="AW82" s="372"/>
      <c r="AX82" s="370">
        <v>82.658148323490167</v>
      </c>
      <c r="AY82" s="372"/>
      <c r="AZ82" s="370">
        <v>67.970116184819688</v>
      </c>
      <c r="BA82" s="372"/>
      <c r="BB82" s="370">
        <v>72.246319751263258</v>
      </c>
      <c r="BC82" s="372"/>
      <c r="BD82" s="370">
        <v>68.359523095465249</v>
      </c>
      <c r="BE82" s="372"/>
      <c r="BF82" s="370">
        <v>63.536416231159507</v>
      </c>
      <c r="BG82" s="372"/>
      <c r="BH82" s="370">
        <v>62.756162339466933</v>
      </c>
      <c r="BI82" s="372"/>
      <c r="BJ82" s="370">
        <v>60.148494426432237</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698.9240742983834</v>
      </c>
      <c r="G83" s="372"/>
      <c r="H83" s="373">
        <v>995.34855066406681</v>
      </c>
      <c r="I83" s="372"/>
      <c r="J83" s="373">
        <v>1000.9609144112386</v>
      </c>
      <c r="K83" s="372"/>
      <c r="L83" s="373">
        <v>886.35614519028036</v>
      </c>
      <c r="M83" s="372"/>
      <c r="N83" s="373">
        <v>900.02003407838879</v>
      </c>
      <c r="O83" s="372"/>
      <c r="P83" s="373">
        <v>548.60561782125819</v>
      </c>
      <c r="Q83" s="372"/>
      <c r="R83" s="373">
        <v>689.16639462344017</v>
      </c>
      <c r="S83" s="372"/>
      <c r="T83" s="373">
        <v>689.2493055038409</v>
      </c>
      <c r="U83" s="372"/>
      <c r="V83" s="373">
        <v>542.62199600327369</v>
      </c>
      <c r="W83" s="372"/>
      <c r="X83" s="373">
        <v>376.49522058196527</v>
      </c>
      <c r="Y83" s="372"/>
      <c r="Z83" s="373">
        <v>663.01113762955958</v>
      </c>
      <c r="AA83" s="372"/>
      <c r="AB83" s="373">
        <v>510.20704491246983</v>
      </c>
      <c r="AC83" s="372"/>
      <c r="AD83" s="373">
        <v>567.06895793389094</v>
      </c>
      <c r="AE83" s="372"/>
      <c r="AF83" s="373">
        <v>334.7745015240028</v>
      </c>
      <c r="AG83" s="372"/>
      <c r="AH83" s="373">
        <v>555.14580297732959</v>
      </c>
      <c r="AI83" s="372"/>
      <c r="AJ83" s="373">
        <v>501.98871190103523</v>
      </c>
      <c r="AK83" s="372"/>
      <c r="AL83" s="373">
        <v>361.12980982026136</v>
      </c>
      <c r="AM83" s="372"/>
      <c r="AN83" s="373">
        <v>352.62320618232894</v>
      </c>
      <c r="AO83" s="372"/>
      <c r="AP83" s="373">
        <v>49.633091206800188</v>
      </c>
      <c r="AQ83" s="372"/>
      <c r="AR83" s="373">
        <v>50.909557434265025</v>
      </c>
      <c r="AS83" s="372"/>
      <c r="AT83" s="373">
        <v>50.945930608896361</v>
      </c>
      <c r="AU83" s="372"/>
      <c r="AV83" s="373">
        <v>46.411708067103724</v>
      </c>
      <c r="AW83" s="372"/>
      <c r="AX83" s="373">
        <v>48.408921245859496</v>
      </c>
      <c r="AY83" s="372"/>
      <c r="AZ83" s="373">
        <v>39.85167440600911</v>
      </c>
      <c r="BA83" s="372"/>
      <c r="BB83" s="373">
        <v>44.141806501561682</v>
      </c>
      <c r="BC83" s="372"/>
      <c r="BD83" s="373">
        <v>42.349659757504206</v>
      </c>
      <c r="BE83" s="372"/>
      <c r="BF83" s="373">
        <v>38.223261732613359</v>
      </c>
      <c r="BG83" s="372"/>
      <c r="BH83" s="373">
        <v>37.744444139862495</v>
      </c>
      <c r="BI83" s="372"/>
      <c r="BJ83" s="373">
        <v>36.433546652859633</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328.03360145057474</v>
      </c>
      <c r="G84" s="372"/>
      <c r="H84" s="373">
        <v>404.1063362282992</v>
      </c>
      <c r="I84" s="372"/>
      <c r="J84" s="373">
        <v>375.46841736884949</v>
      </c>
      <c r="K84" s="372"/>
      <c r="L84" s="373">
        <v>306.29659305074165</v>
      </c>
      <c r="M84" s="372"/>
      <c r="N84" s="373">
        <v>404.06873416415897</v>
      </c>
      <c r="O84" s="372"/>
      <c r="P84" s="373">
        <v>236.80246265907491</v>
      </c>
      <c r="Q84" s="372"/>
      <c r="R84" s="373">
        <v>216.82693594391313</v>
      </c>
      <c r="S84" s="372"/>
      <c r="T84" s="373">
        <v>194.35144647996734</v>
      </c>
      <c r="U84" s="372"/>
      <c r="V84" s="373">
        <v>160.30295947086395</v>
      </c>
      <c r="W84" s="372"/>
      <c r="X84" s="373">
        <v>139.59434411795249</v>
      </c>
      <c r="Y84" s="372"/>
      <c r="Z84" s="373">
        <v>196.43042511963185</v>
      </c>
      <c r="AA84" s="372"/>
      <c r="AB84" s="373">
        <v>117.35048220064307</v>
      </c>
      <c r="AC84" s="372"/>
      <c r="AD84" s="373">
        <v>114.35692155317777</v>
      </c>
      <c r="AE84" s="372"/>
      <c r="AF84" s="373">
        <v>87.028970770831847</v>
      </c>
      <c r="AG84" s="372"/>
      <c r="AH84" s="373">
        <v>78.575741064746438</v>
      </c>
      <c r="AI84" s="372"/>
      <c r="AJ84" s="373">
        <v>73.321690017739343</v>
      </c>
      <c r="AK84" s="372"/>
      <c r="AL84" s="373">
        <v>59.815528291872859</v>
      </c>
      <c r="AM84" s="372"/>
      <c r="AN84" s="373">
        <v>65.407858045402648</v>
      </c>
      <c r="AO84" s="372"/>
      <c r="AP84" s="373">
        <v>30.998125462739047</v>
      </c>
      <c r="AQ84" s="372"/>
      <c r="AR84" s="373">
        <v>31.708105794466057</v>
      </c>
      <c r="AS84" s="372"/>
      <c r="AT84" s="373">
        <v>36.297014583015844</v>
      </c>
      <c r="AU84" s="372"/>
      <c r="AV84" s="373">
        <v>31.693058385249337</v>
      </c>
      <c r="AW84" s="372"/>
      <c r="AX84" s="373">
        <v>34.249227077630678</v>
      </c>
      <c r="AY84" s="372"/>
      <c r="AZ84" s="373">
        <v>28.118441778810581</v>
      </c>
      <c r="BA84" s="372"/>
      <c r="BB84" s="373">
        <v>28.104513249701569</v>
      </c>
      <c r="BC84" s="372"/>
      <c r="BD84" s="373">
        <v>26.00986333796104</v>
      </c>
      <c r="BE84" s="372"/>
      <c r="BF84" s="373">
        <v>25.313154498546147</v>
      </c>
      <c r="BG84" s="372"/>
      <c r="BH84" s="373">
        <v>25.011718199604438</v>
      </c>
      <c r="BI84" s="372"/>
      <c r="BJ84" s="373">
        <v>23.7149477735726</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639.96191023685969</v>
      </c>
      <c r="G85" s="372"/>
      <c r="H85" s="370">
        <v>797.59782969353967</v>
      </c>
      <c r="I85" s="372"/>
      <c r="J85" s="370">
        <v>693.37481033881977</v>
      </c>
      <c r="K85" s="372"/>
      <c r="L85" s="370">
        <v>641.31447286048888</v>
      </c>
      <c r="M85" s="372"/>
      <c r="N85" s="370">
        <v>542.47823240454045</v>
      </c>
      <c r="O85" s="372"/>
      <c r="P85" s="370">
        <v>650.26103746624983</v>
      </c>
      <c r="Q85" s="372"/>
      <c r="R85" s="370">
        <v>762.84067529696961</v>
      </c>
      <c r="S85" s="372"/>
      <c r="T85" s="370">
        <v>653.71253718174273</v>
      </c>
      <c r="U85" s="372"/>
      <c r="V85" s="370">
        <v>628.41582138557715</v>
      </c>
      <c r="W85" s="372"/>
      <c r="X85" s="370">
        <v>728.87728694463442</v>
      </c>
      <c r="Y85" s="372"/>
      <c r="Z85" s="370">
        <v>807.1645842578132</v>
      </c>
      <c r="AA85" s="372"/>
      <c r="AB85" s="370">
        <v>533.53863288875402</v>
      </c>
      <c r="AC85" s="372"/>
      <c r="AD85" s="370">
        <v>441.11163764905683</v>
      </c>
      <c r="AE85" s="372"/>
      <c r="AF85" s="370">
        <v>385.75125569902281</v>
      </c>
      <c r="AG85" s="372"/>
      <c r="AH85" s="370">
        <v>359.63030096657997</v>
      </c>
      <c r="AI85" s="372"/>
      <c r="AJ85" s="370">
        <v>333.15205692237316</v>
      </c>
      <c r="AK85" s="372"/>
      <c r="AL85" s="370">
        <v>232.44676688976529</v>
      </c>
      <c r="AM85" s="372"/>
      <c r="AN85" s="370">
        <v>229.51485749415573</v>
      </c>
      <c r="AO85" s="372"/>
      <c r="AP85" s="370">
        <v>118.30217274985372</v>
      </c>
      <c r="AQ85" s="372"/>
      <c r="AR85" s="370">
        <v>108.90676999901019</v>
      </c>
      <c r="AS85" s="372"/>
      <c r="AT85" s="370">
        <v>115.73409805170563</v>
      </c>
      <c r="AU85" s="372"/>
      <c r="AV85" s="370">
        <v>107.31271388655816</v>
      </c>
      <c r="AW85" s="372"/>
      <c r="AX85" s="370">
        <v>120.26844685936845</v>
      </c>
      <c r="AY85" s="372"/>
      <c r="AZ85" s="370">
        <v>96.298933927357425</v>
      </c>
      <c r="BA85" s="372"/>
      <c r="BB85" s="370">
        <v>83.255123304288162</v>
      </c>
      <c r="BC85" s="372"/>
      <c r="BD85" s="370">
        <v>78.721873403147498</v>
      </c>
      <c r="BE85" s="372"/>
      <c r="BF85" s="370">
        <v>98.071232163894422</v>
      </c>
      <c r="BG85" s="372"/>
      <c r="BH85" s="370">
        <v>89.236111452141813</v>
      </c>
      <c r="BI85" s="372"/>
      <c r="BJ85" s="370">
        <v>86.147554918558058</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176.68622101350391</v>
      </c>
      <c r="G86" s="372"/>
      <c r="H86" s="373">
        <v>128.3234005458184</v>
      </c>
      <c r="I86" s="372"/>
      <c r="J86" s="373">
        <v>177.6705495100621</v>
      </c>
      <c r="K86" s="372"/>
      <c r="L86" s="373">
        <v>126.55829147391754</v>
      </c>
      <c r="M86" s="372"/>
      <c r="N86" s="373">
        <v>162.79828293206177</v>
      </c>
      <c r="O86" s="372"/>
      <c r="P86" s="373">
        <v>175.60329585583278</v>
      </c>
      <c r="Q86" s="372"/>
      <c r="R86" s="373">
        <v>220.49643534350187</v>
      </c>
      <c r="S86" s="372"/>
      <c r="T86" s="373">
        <v>158.16838851835988</v>
      </c>
      <c r="U86" s="372"/>
      <c r="V86" s="373">
        <v>166.67325854235338</v>
      </c>
      <c r="W86" s="372"/>
      <c r="X86" s="373">
        <v>264.1940105067203</v>
      </c>
      <c r="Y86" s="372"/>
      <c r="Z86" s="373">
        <v>285.29192935217486</v>
      </c>
      <c r="AA86" s="372"/>
      <c r="AB86" s="373">
        <v>171.32590711944189</v>
      </c>
      <c r="AC86" s="372"/>
      <c r="AD86" s="373">
        <v>122.24281209125044</v>
      </c>
      <c r="AE86" s="372"/>
      <c r="AF86" s="373">
        <v>81.822872505587185</v>
      </c>
      <c r="AG86" s="372"/>
      <c r="AH86" s="373">
        <v>83.722993532271119</v>
      </c>
      <c r="AI86" s="372"/>
      <c r="AJ86" s="373">
        <v>79.434710551682059</v>
      </c>
      <c r="AK86" s="372"/>
      <c r="AL86" s="373">
        <v>56.212439579045395</v>
      </c>
      <c r="AM86" s="372"/>
      <c r="AN86" s="373">
        <v>53.604362923533522</v>
      </c>
      <c r="AO86" s="372"/>
      <c r="AP86" s="373">
        <v>38.494654588154503</v>
      </c>
      <c r="AQ86" s="372"/>
      <c r="AR86" s="373">
        <v>36.510922413665945</v>
      </c>
      <c r="AS86" s="372"/>
      <c r="AT86" s="373">
        <v>39.488443901119545</v>
      </c>
      <c r="AU86" s="372"/>
      <c r="AV86" s="373">
        <v>37.821377359351068</v>
      </c>
      <c r="AW86" s="372"/>
      <c r="AX86" s="373">
        <v>44.553278752718384</v>
      </c>
      <c r="AY86" s="372"/>
      <c r="AZ86" s="373">
        <v>35.293339946605357</v>
      </c>
      <c r="BA86" s="372"/>
      <c r="BB86" s="373">
        <v>41.19275866864146</v>
      </c>
      <c r="BC86" s="372"/>
      <c r="BD86" s="373">
        <v>38.740925034364999</v>
      </c>
      <c r="BE86" s="372"/>
      <c r="BF86" s="373">
        <v>36.617492428809051</v>
      </c>
      <c r="BG86" s="372"/>
      <c r="BH86" s="373">
        <v>34.760981700987358</v>
      </c>
      <c r="BI86" s="372"/>
      <c r="BJ86" s="373">
        <v>34.923495201730162</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169.5394287674643</v>
      </c>
      <c r="G87" s="372"/>
      <c r="H87" s="373">
        <v>166.82077532661074</v>
      </c>
      <c r="I87" s="372"/>
      <c r="J87" s="373">
        <v>116.94590681273078</v>
      </c>
      <c r="K87" s="372"/>
      <c r="L87" s="373">
        <v>128.41165424530104</v>
      </c>
      <c r="M87" s="372"/>
      <c r="N87" s="373">
        <v>115.22853116999551</v>
      </c>
      <c r="O87" s="372"/>
      <c r="P87" s="373">
        <v>244.35771146110503</v>
      </c>
      <c r="Q87" s="372"/>
      <c r="R87" s="373">
        <v>298.69616667906882</v>
      </c>
      <c r="S87" s="372"/>
      <c r="T87" s="373">
        <v>268.43108152281195</v>
      </c>
      <c r="U87" s="372"/>
      <c r="V87" s="373">
        <v>276.37002191223678</v>
      </c>
      <c r="W87" s="372"/>
      <c r="X87" s="373">
        <v>243.45251964529032</v>
      </c>
      <c r="Y87" s="372"/>
      <c r="Z87" s="373">
        <v>290.73123508080607</v>
      </c>
      <c r="AA87" s="372"/>
      <c r="AB87" s="373">
        <v>210.59429369804013</v>
      </c>
      <c r="AC87" s="372"/>
      <c r="AD87" s="373">
        <v>190.12350077145271</v>
      </c>
      <c r="AE87" s="372"/>
      <c r="AF87" s="373">
        <v>160.99743816971159</v>
      </c>
      <c r="AG87" s="372"/>
      <c r="AH87" s="373">
        <v>82.654004218967259</v>
      </c>
      <c r="AI87" s="372"/>
      <c r="AJ87" s="373">
        <v>52.73470043709456</v>
      </c>
      <c r="AK87" s="372"/>
      <c r="AL87" s="373">
        <v>37.69813839373019</v>
      </c>
      <c r="AM87" s="372"/>
      <c r="AN87" s="373">
        <v>38.197388665167949</v>
      </c>
      <c r="AO87" s="372"/>
      <c r="AP87" s="373">
        <v>17.409830846707269</v>
      </c>
      <c r="AQ87" s="372"/>
      <c r="AR87" s="373">
        <v>15.990195596672644</v>
      </c>
      <c r="AS87" s="372"/>
      <c r="AT87" s="373">
        <v>17.154463971816508</v>
      </c>
      <c r="AU87" s="372"/>
      <c r="AV87" s="373">
        <v>14.518324702896336</v>
      </c>
      <c r="AW87" s="372"/>
      <c r="AX87" s="373">
        <v>16.930035224446254</v>
      </c>
      <c r="AY87" s="372"/>
      <c r="AZ87" s="373">
        <v>12.632572403961062</v>
      </c>
      <c r="BA87" s="372"/>
      <c r="BB87" s="373">
        <v>9.6991704593493147</v>
      </c>
      <c r="BC87" s="372"/>
      <c r="BD87" s="373">
        <v>9.1866309840056442</v>
      </c>
      <c r="BE87" s="372"/>
      <c r="BF87" s="373">
        <v>11.755277027240101</v>
      </c>
      <c r="BG87" s="372"/>
      <c r="BH87" s="373">
        <v>10.863504074289724</v>
      </c>
      <c r="BI87" s="372"/>
      <c r="BJ87" s="373">
        <v>10.055726380587968</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293.73626045589157</v>
      </c>
      <c r="G88" s="372"/>
      <c r="H88" s="373">
        <v>502.45365382111049</v>
      </c>
      <c r="I88" s="372"/>
      <c r="J88" s="373">
        <v>398.75835401602689</v>
      </c>
      <c r="K88" s="372"/>
      <c r="L88" s="373">
        <v>386.34452714127025</v>
      </c>
      <c r="M88" s="372"/>
      <c r="N88" s="373">
        <v>264.45141830248309</v>
      </c>
      <c r="O88" s="372"/>
      <c r="P88" s="373">
        <v>230.30003014931205</v>
      </c>
      <c r="Q88" s="372"/>
      <c r="R88" s="373">
        <v>243.64807327439897</v>
      </c>
      <c r="S88" s="372"/>
      <c r="T88" s="373">
        <v>227.11306714057093</v>
      </c>
      <c r="U88" s="372"/>
      <c r="V88" s="373">
        <v>185.37254093098696</v>
      </c>
      <c r="W88" s="372"/>
      <c r="X88" s="373">
        <v>221.23075679262379</v>
      </c>
      <c r="Y88" s="372"/>
      <c r="Z88" s="373">
        <v>231.14141982483233</v>
      </c>
      <c r="AA88" s="372"/>
      <c r="AB88" s="373">
        <v>151.618432071272</v>
      </c>
      <c r="AC88" s="372"/>
      <c r="AD88" s="373">
        <v>128.74532478635371</v>
      </c>
      <c r="AE88" s="372"/>
      <c r="AF88" s="373">
        <v>142.93094502372404</v>
      </c>
      <c r="AG88" s="372"/>
      <c r="AH88" s="373">
        <v>193.25330321534156</v>
      </c>
      <c r="AI88" s="372"/>
      <c r="AJ88" s="373">
        <v>200.98264593359653</v>
      </c>
      <c r="AK88" s="372"/>
      <c r="AL88" s="373">
        <v>138.53618891698969</v>
      </c>
      <c r="AM88" s="372"/>
      <c r="AN88" s="373">
        <v>137.71310590545426</v>
      </c>
      <c r="AO88" s="372"/>
      <c r="AP88" s="373">
        <v>62.397687314991963</v>
      </c>
      <c r="AQ88" s="372"/>
      <c r="AR88" s="373">
        <v>56.405651988671607</v>
      </c>
      <c r="AS88" s="372"/>
      <c r="AT88" s="373">
        <v>59.09119017876958</v>
      </c>
      <c r="AU88" s="372"/>
      <c r="AV88" s="373">
        <v>54.973011824310746</v>
      </c>
      <c r="AW88" s="372"/>
      <c r="AX88" s="373">
        <v>58.785132882203811</v>
      </c>
      <c r="AY88" s="372"/>
      <c r="AZ88" s="373">
        <v>48.373021576791004</v>
      </c>
      <c r="BA88" s="372"/>
      <c r="BB88" s="373">
        <v>32.363194176297377</v>
      </c>
      <c r="BC88" s="372"/>
      <c r="BD88" s="373">
        <v>30.794317384776853</v>
      </c>
      <c r="BE88" s="372"/>
      <c r="BF88" s="373">
        <v>49.698462707845266</v>
      </c>
      <c r="BG88" s="372"/>
      <c r="BH88" s="373">
        <v>43.61162567686474</v>
      </c>
      <c r="BI88" s="372"/>
      <c r="BJ88" s="373">
        <v>41.168333336239932</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0.14871643547271987</v>
      </c>
      <c r="G89" s="372"/>
      <c r="H89" s="370">
        <v>0.14807849187770447</v>
      </c>
      <c r="I89" s="372"/>
      <c r="J89" s="370">
        <v>0.15672953045056548</v>
      </c>
      <c r="K89" s="372"/>
      <c r="L89" s="370">
        <v>0.16344174344174345</v>
      </c>
      <c r="M89" s="372"/>
      <c r="N89" s="370">
        <v>0.1731171313575845</v>
      </c>
      <c r="O89" s="372"/>
      <c r="P89" s="370">
        <v>0.17831320422469807</v>
      </c>
      <c r="Q89" s="372"/>
      <c r="R89" s="370">
        <v>0.20136502210117793</v>
      </c>
      <c r="S89" s="372"/>
      <c r="T89" s="370">
        <v>0.20951021322962449</v>
      </c>
      <c r="U89" s="372"/>
      <c r="V89" s="370">
        <v>0.2293225938436953</v>
      </c>
      <c r="W89" s="372"/>
      <c r="X89" s="370">
        <v>0.23478718428308765</v>
      </c>
      <c r="Y89" s="372"/>
      <c r="Z89" s="370">
        <v>0.19840924356060285</v>
      </c>
      <c r="AA89" s="372"/>
      <c r="AB89" s="370">
        <v>0.19323536820114401</v>
      </c>
      <c r="AC89" s="372"/>
      <c r="AD89" s="370">
        <v>0.19303836037921987</v>
      </c>
      <c r="AE89" s="372"/>
      <c r="AF89" s="370">
        <v>0.22748155965482494</v>
      </c>
      <c r="AG89" s="372"/>
      <c r="AH89" s="370">
        <v>0.26989546567999612</v>
      </c>
      <c r="AI89" s="372"/>
      <c r="AJ89" s="370">
        <v>0.20387233649720413</v>
      </c>
      <c r="AK89" s="372"/>
      <c r="AL89" s="370">
        <v>0.18996803326738476</v>
      </c>
      <c r="AM89" s="372"/>
      <c r="AN89" s="370">
        <v>0.18971019896104896</v>
      </c>
      <c r="AO89" s="372"/>
      <c r="AP89" s="370">
        <v>0</v>
      </c>
      <c r="AQ89" s="372"/>
      <c r="AR89" s="370">
        <v>0.19066221920551313</v>
      </c>
      <c r="AS89" s="372"/>
      <c r="AT89" s="370">
        <v>0.22247358060267883</v>
      </c>
      <c r="AU89" s="372"/>
      <c r="AV89" s="370">
        <v>0.14434318684557604</v>
      </c>
      <c r="AW89" s="372"/>
      <c r="AX89" s="370">
        <v>0.10600041540496517</v>
      </c>
      <c r="AY89" s="372"/>
      <c r="AZ89" s="370">
        <v>7.0098002743944008</v>
      </c>
      <c r="BA89" s="372"/>
      <c r="BB89" s="370">
        <v>7.9316845183726103</v>
      </c>
      <c r="BC89" s="372"/>
      <c r="BD89" s="370">
        <v>7.7427733329085555</v>
      </c>
      <c r="BE89" s="372"/>
      <c r="BF89" s="370">
        <v>5.8793258758877309</v>
      </c>
      <c r="BG89" s="372"/>
      <c r="BH89" s="370">
        <v>5.3521402235011744</v>
      </c>
      <c r="BI89" s="372"/>
      <c r="BJ89" s="370">
        <v>4.9956353891540637</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0.64985386015840119</v>
      </c>
      <c r="AQ90" s="372"/>
      <c r="AR90" s="370">
        <v>0.63960374217572458</v>
      </c>
      <c r="AS90" s="372"/>
      <c r="AT90" s="370">
        <v>0.89637607675894571</v>
      </c>
      <c r="AU90" s="372"/>
      <c r="AV90" s="370">
        <v>0.7866410012018028</v>
      </c>
      <c r="AW90" s="372"/>
      <c r="AX90" s="370">
        <v>0.69504165987289723</v>
      </c>
      <c r="AY90" s="372"/>
      <c r="AZ90" s="370">
        <v>0.68934419592302276</v>
      </c>
      <c r="BA90" s="372"/>
      <c r="BB90" s="370">
        <v>0.54959567858129643</v>
      </c>
      <c r="BC90" s="372"/>
      <c r="BD90" s="370">
        <v>0.49501283967228521</v>
      </c>
      <c r="BE90" s="372"/>
      <c r="BF90" s="370">
        <v>0.45294133672041553</v>
      </c>
      <c r="BG90" s="372"/>
      <c r="BH90" s="370">
        <v>0.44749688040091606</v>
      </c>
      <c r="BI90" s="372"/>
      <c r="BJ90" s="370">
        <v>0.3591118011449575</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456693.2246513326</v>
      </c>
      <c r="G91" s="393"/>
      <c r="H91" s="386">
        <v>416277.04727731732</v>
      </c>
      <c r="I91" s="393"/>
      <c r="J91" s="386">
        <v>362225.27487605868</v>
      </c>
      <c r="K91" s="393"/>
      <c r="L91" s="386">
        <v>371501.13692185888</v>
      </c>
      <c r="M91" s="393"/>
      <c r="N91" s="386">
        <v>343820.29957063252</v>
      </c>
      <c r="O91" s="393"/>
      <c r="P91" s="386">
        <v>344167.63641174062</v>
      </c>
      <c r="Q91" s="393"/>
      <c r="R91" s="386">
        <v>356335.97437800345</v>
      </c>
      <c r="S91" s="393"/>
      <c r="T91" s="386">
        <v>276686.25469476514</v>
      </c>
      <c r="U91" s="393"/>
      <c r="V91" s="386">
        <v>283466.76968218805</v>
      </c>
      <c r="W91" s="393"/>
      <c r="X91" s="386">
        <v>282041.42173075234</v>
      </c>
      <c r="Y91" s="393"/>
      <c r="Z91" s="386">
        <v>329741.69287169212</v>
      </c>
      <c r="AA91" s="393"/>
      <c r="AB91" s="386">
        <v>290449.99655412161</v>
      </c>
      <c r="AC91" s="393"/>
      <c r="AD91" s="386">
        <v>294914.53865395527</v>
      </c>
      <c r="AE91" s="393"/>
      <c r="AF91" s="386">
        <v>265842.55269396212</v>
      </c>
      <c r="AG91" s="393"/>
      <c r="AH91" s="386">
        <v>244136.61628094444</v>
      </c>
      <c r="AI91" s="393"/>
      <c r="AJ91" s="386">
        <v>271843.70794026728</v>
      </c>
      <c r="AK91" s="393"/>
      <c r="AL91" s="386">
        <v>239913.86620819219</v>
      </c>
      <c r="AM91" s="393"/>
      <c r="AN91" s="386">
        <v>256246.06492179076</v>
      </c>
      <c r="AO91" s="393"/>
      <c r="AP91" s="386">
        <v>236538.21354252083</v>
      </c>
      <c r="AQ91" s="393"/>
      <c r="AR91" s="408">
        <v>147986.86226200053</v>
      </c>
      <c r="AS91" s="393" t="s">
        <v>365</v>
      </c>
      <c r="AT91" s="408">
        <v>193310.80204441736</v>
      </c>
      <c r="AU91" s="393" t="s">
        <v>365</v>
      </c>
      <c r="AV91" s="386">
        <v>200459.71397437507</v>
      </c>
      <c r="AW91" s="393"/>
      <c r="AX91" s="386">
        <v>199173.45578754891</v>
      </c>
      <c r="AY91" s="393"/>
      <c r="AZ91" s="386">
        <v>151835.43450281239</v>
      </c>
      <c r="BA91" s="393"/>
      <c r="BB91" s="386">
        <v>157899.14132710264</v>
      </c>
      <c r="BC91" s="393"/>
      <c r="BD91" s="386">
        <v>156508.17365648775</v>
      </c>
      <c r="BE91" s="393"/>
      <c r="BF91" s="386">
        <v>154260.69287942807</v>
      </c>
      <c r="BG91" s="393"/>
      <c r="BH91" s="386">
        <v>149596.8574681129</v>
      </c>
      <c r="BI91" s="393"/>
      <c r="BJ91" s="386">
        <v>127333.46454531679</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140995.19321200869</v>
      </c>
      <c r="G92" s="372"/>
      <c r="H92" s="389">
        <v>135012.80053736319</v>
      </c>
      <c r="I92" s="372"/>
      <c r="J92" s="389">
        <v>138576.87032451096</v>
      </c>
      <c r="K92" s="372"/>
      <c r="L92" s="389">
        <v>140025.21354691754</v>
      </c>
      <c r="M92" s="372"/>
      <c r="N92" s="389">
        <v>131658.35883039585</v>
      </c>
      <c r="O92" s="372"/>
      <c r="P92" s="389">
        <v>114239.74165894202</v>
      </c>
      <c r="Q92" s="372"/>
      <c r="R92" s="389">
        <v>132141.21231384584</v>
      </c>
      <c r="S92" s="372"/>
      <c r="T92" s="389">
        <v>120849.51221824011</v>
      </c>
      <c r="U92" s="372"/>
      <c r="V92" s="389">
        <v>115744.31397031037</v>
      </c>
      <c r="W92" s="372"/>
      <c r="X92" s="389">
        <v>105018.65141479862</v>
      </c>
      <c r="Y92" s="372"/>
      <c r="Z92" s="389">
        <v>102884.68152075293</v>
      </c>
      <c r="AA92" s="372"/>
      <c r="AB92" s="389">
        <v>70294.298102084751</v>
      </c>
      <c r="AC92" s="372"/>
      <c r="AD92" s="389">
        <v>66816.488064547724</v>
      </c>
      <c r="AE92" s="372"/>
      <c r="AF92" s="389">
        <v>62680.551317964688</v>
      </c>
      <c r="AG92" s="372"/>
      <c r="AH92" s="389">
        <v>57377.709756549863</v>
      </c>
      <c r="AI92" s="372"/>
      <c r="AJ92" s="389">
        <v>56228.026461988426</v>
      </c>
      <c r="AK92" s="372"/>
      <c r="AL92" s="389">
        <v>37810.882522725056</v>
      </c>
      <c r="AM92" s="372"/>
      <c r="AN92" s="389">
        <v>37154.307362862062</v>
      </c>
      <c r="AO92" s="372"/>
      <c r="AP92" s="389">
        <v>34343.100459807662</v>
      </c>
      <c r="AQ92" s="372"/>
      <c r="AR92" s="389">
        <v>28299.103239004813</v>
      </c>
      <c r="AS92" s="372"/>
      <c r="AT92" s="389">
        <v>25236.755176609604</v>
      </c>
      <c r="AU92" s="372"/>
      <c r="AV92" s="389">
        <v>18124.448570658635</v>
      </c>
      <c r="AW92" s="372"/>
      <c r="AX92" s="389">
        <v>24452.841035560075</v>
      </c>
      <c r="AY92" s="372"/>
      <c r="AZ92" s="389">
        <v>15694.378590339376</v>
      </c>
      <c r="BA92" s="372"/>
      <c r="BB92" s="389">
        <v>14823.791421402326</v>
      </c>
      <c r="BC92" s="372"/>
      <c r="BD92" s="389">
        <v>13408.999833909082</v>
      </c>
      <c r="BE92" s="372"/>
      <c r="BF92" s="389">
        <v>14591.604319904838</v>
      </c>
      <c r="BG92" s="372"/>
      <c r="BH92" s="389">
        <v>14092.378079129719</v>
      </c>
      <c r="BI92" s="372"/>
      <c r="BJ92" s="389">
        <v>15126.20069464311</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315433.3287255739</v>
      </c>
      <c r="G93" s="372"/>
      <c r="H93" s="389">
        <v>280953.60830655409</v>
      </c>
      <c r="I93" s="372"/>
      <c r="J93" s="389">
        <v>223311.38989094776</v>
      </c>
      <c r="K93" s="372"/>
      <c r="L93" s="389">
        <v>231161.1092810914</v>
      </c>
      <c r="M93" s="372"/>
      <c r="N93" s="389">
        <v>211807.62962758672</v>
      </c>
      <c r="O93" s="372"/>
      <c r="P93" s="389">
        <v>229631.78083494859</v>
      </c>
      <c r="Q93" s="372"/>
      <c r="R93" s="389">
        <v>223822.99815545761</v>
      </c>
      <c r="S93" s="372"/>
      <c r="T93" s="409">
        <v>155507.94672167502</v>
      </c>
      <c r="U93" s="372" t="s">
        <v>359</v>
      </c>
      <c r="V93" s="389">
        <v>167423.70044257765</v>
      </c>
      <c r="W93" s="372"/>
      <c r="X93" s="389">
        <v>176649.51698698901</v>
      </c>
      <c r="Y93" s="372"/>
      <c r="Z93" s="389">
        <v>226492.09458257744</v>
      </c>
      <c r="AA93" s="372"/>
      <c r="AB93" s="389">
        <v>219803.60794293683</v>
      </c>
      <c r="AC93" s="372"/>
      <c r="AD93" s="389">
        <v>227705.82796136022</v>
      </c>
      <c r="AE93" s="372"/>
      <c r="AF93" s="389">
        <v>202730.37599297636</v>
      </c>
      <c r="AG93" s="372"/>
      <c r="AH93" s="389">
        <v>186454.53437019195</v>
      </c>
      <c r="AI93" s="372"/>
      <c r="AJ93" s="389">
        <v>215124.17462085461</v>
      </c>
      <c r="AK93" s="372"/>
      <c r="AL93" s="389">
        <v>201614.22228876714</v>
      </c>
      <c r="AM93" s="372"/>
      <c r="AN93" s="389">
        <v>218589.64512172871</v>
      </c>
      <c r="AO93" s="372"/>
      <c r="AP93" s="389">
        <v>201755.72586811316</v>
      </c>
      <c r="AQ93" s="372"/>
      <c r="AR93" s="409">
        <v>119221.60376089573</v>
      </c>
      <c r="AS93" s="372" t="s">
        <v>365</v>
      </c>
      <c r="AT93" s="409">
        <v>167600.07412865775</v>
      </c>
      <c r="AU93" s="372" t="s">
        <v>365</v>
      </c>
      <c r="AV93" s="389">
        <v>181862.56796251645</v>
      </c>
      <c r="AW93" s="372"/>
      <c r="AX93" s="389">
        <v>174211.58244188884</v>
      </c>
      <c r="AY93" s="372"/>
      <c r="AZ93" s="389">
        <v>135646.27951812302</v>
      </c>
      <c r="BA93" s="372"/>
      <c r="BB93" s="389">
        <v>142548.29932870032</v>
      </c>
      <c r="BC93" s="372"/>
      <c r="BD93" s="389">
        <v>142660.4255938287</v>
      </c>
      <c r="BE93" s="372"/>
      <c r="BF93" s="389">
        <v>139155.44238762322</v>
      </c>
      <c r="BG93" s="372"/>
      <c r="BH93" s="389">
        <v>135005.07243508316</v>
      </c>
      <c r="BI93" s="372"/>
      <c r="BJ93" s="389">
        <v>111812.44786817368</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264.70271375000004</v>
      </c>
      <c r="G94" s="394"/>
      <c r="H94" s="392">
        <v>310.6384334</v>
      </c>
      <c r="I94" s="394"/>
      <c r="J94" s="392">
        <v>337.01466060000001</v>
      </c>
      <c r="K94" s="394"/>
      <c r="L94" s="392">
        <v>314.81409385000001</v>
      </c>
      <c r="M94" s="394"/>
      <c r="N94" s="392">
        <v>354.31111264999998</v>
      </c>
      <c r="O94" s="394"/>
      <c r="P94" s="392">
        <v>296.11391784999995</v>
      </c>
      <c r="Q94" s="394"/>
      <c r="R94" s="392">
        <v>371.76390870000006</v>
      </c>
      <c r="S94" s="394"/>
      <c r="T94" s="392">
        <v>328.79575484999998</v>
      </c>
      <c r="U94" s="394"/>
      <c r="V94" s="392">
        <v>298.75526930000001</v>
      </c>
      <c r="W94" s="394"/>
      <c r="X94" s="392">
        <v>373.25332896470593</v>
      </c>
      <c r="Y94" s="394"/>
      <c r="Z94" s="392">
        <v>364.9167683617647</v>
      </c>
      <c r="AA94" s="394"/>
      <c r="AB94" s="392">
        <v>352.09050910000008</v>
      </c>
      <c r="AC94" s="394"/>
      <c r="AD94" s="392">
        <v>392.2226280473684</v>
      </c>
      <c r="AE94" s="394"/>
      <c r="AF94" s="392">
        <v>431.62538302105264</v>
      </c>
      <c r="AG94" s="394"/>
      <c r="AH94" s="392">
        <v>304.37215420263152</v>
      </c>
      <c r="AI94" s="394"/>
      <c r="AJ94" s="392">
        <v>491.50685742426998</v>
      </c>
      <c r="AK94" s="394"/>
      <c r="AL94" s="392">
        <v>488.76139670000003</v>
      </c>
      <c r="AM94" s="394"/>
      <c r="AN94" s="392">
        <v>502.11243719999999</v>
      </c>
      <c r="AO94" s="394"/>
      <c r="AP94" s="392">
        <v>439.38721459999999</v>
      </c>
      <c r="AQ94" s="394"/>
      <c r="AR94" s="392">
        <v>466.15526210000002</v>
      </c>
      <c r="AS94" s="394"/>
      <c r="AT94" s="392">
        <v>473.97273915000005</v>
      </c>
      <c r="AU94" s="394"/>
      <c r="AV94" s="392">
        <v>472.69744120000007</v>
      </c>
      <c r="AW94" s="394"/>
      <c r="AX94" s="392">
        <v>509.03231010000007</v>
      </c>
      <c r="AY94" s="394"/>
      <c r="AZ94" s="392">
        <v>494.77639434999998</v>
      </c>
      <c r="BA94" s="394"/>
      <c r="BB94" s="392">
        <v>527.05057699999975</v>
      </c>
      <c r="BC94" s="394"/>
      <c r="BD94" s="392">
        <v>438.74822875000001</v>
      </c>
      <c r="BE94" s="394"/>
      <c r="BF94" s="392">
        <v>513.64617190000001</v>
      </c>
      <c r="BG94" s="394"/>
      <c r="BH94" s="392">
        <v>499.40695390000002</v>
      </c>
      <c r="BI94" s="394"/>
      <c r="BJ94" s="392">
        <v>394.81598250000002</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662589.54174130457</v>
      </c>
      <c r="G95" s="372"/>
      <c r="H95" s="389">
        <v>622391.93729276268</v>
      </c>
      <c r="I95" s="372"/>
      <c r="J95" s="389">
        <v>568155.04102377058</v>
      </c>
      <c r="K95" s="372"/>
      <c r="L95" s="389">
        <v>579404.04523210006</v>
      </c>
      <c r="M95" s="372"/>
      <c r="N95" s="389">
        <v>554856.67058088398</v>
      </c>
      <c r="O95" s="372"/>
      <c r="P95" s="389">
        <v>552079.16392151779</v>
      </c>
      <c r="Q95" s="372"/>
      <c r="R95" s="389">
        <v>564799.25341435056</v>
      </c>
      <c r="S95" s="372"/>
      <c r="T95" s="389">
        <v>494103.0423538601</v>
      </c>
      <c r="U95" s="372"/>
      <c r="V95" s="389">
        <v>520600.50707765995</v>
      </c>
      <c r="W95" s="372"/>
      <c r="X95" s="389">
        <v>529345.78054840968</v>
      </c>
      <c r="Y95" s="372"/>
      <c r="Z95" s="389">
        <v>573187.31968093046</v>
      </c>
      <c r="AA95" s="372"/>
      <c r="AB95" s="389">
        <v>534484.06720323127</v>
      </c>
      <c r="AC95" s="372"/>
      <c r="AD95" s="389">
        <v>530671.94448092626</v>
      </c>
      <c r="AE95" s="372"/>
      <c r="AF95" s="389">
        <v>494167.63392553141</v>
      </c>
      <c r="AG95" s="372"/>
      <c r="AH95" s="389">
        <v>436780.89260482357</v>
      </c>
      <c r="AI95" s="372"/>
      <c r="AJ95" s="389">
        <v>462531.61820211523</v>
      </c>
      <c r="AK95" s="372"/>
      <c r="AL95" s="389">
        <v>429505.28743458947</v>
      </c>
      <c r="AM95" s="372"/>
      <c r="AN95" s="389">
        <v>435312.85977331223</v>
      </c>
      <c r="AO95" s="372"/>
      <c r="AP95" s="389">
        <v>393479.86953328113</v>
      </c>
      <c r="AQ95" s="372"/>
      <c r="AR95" s="389">
        <v>329352.2041807223</v>
      </c>
      <c r="AS95" s="372"/>
      <c r="AT95" s="389">
        <v>371176.27424704086</v>
      </c>
      <c r="AU95" s="372"/>
      <c r="AV95" s="389">
        <v>377805.75533929339</v>
      </c>
      <c r="AW95" s="372"/>
      <c r="AX95" s="389">
        <v>377308.24126537074</v>
      </c>
      <c r="AY95" s="372"/>
      <c r="AZ95" s="389">
        <v>319371.154666583</v>
      </c>
      <c r="BA95" s="372"/>
      <c r="BB95" s="389">
        <v>286399.06963755039</v>
      </c>
      <c r="BC95" s="372"/>
      <c r="BD95" s="389">
        <v>278243.84751806874</v>
      </c>
      <c r="BE95" s="372"/>
      <c r="BF95" s="389">
        <v>316226.60046310129</v>
      </c>
      <c r="BG95" s="372"/>
      <c r="BH95" s="389">
        <v>278922.74361751834</v>
      </c>
      <c r="BI95" s="372"/>
      <c r="BJ95" s="389">
        <v>259209.77862448271</v>
      </c>
      <c r="BK95" s="372"/>
      <c r="BL95" s="404"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9"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401" t="s">
        <v>700</v>
      </c>
      <c r="BC96" s="372"/>
      <c r="BD96" s="401" t="s">
        <v>700</v>
      </c>
      <c r="BE96" s="372"/>
      <c r="BF96" s="401" t="s">
        <v>700</v>
      </c>
      <c r="BG96" s="372"/>
      <c r="BH96" s="401" t="s">
        <v>700</v>
      </c>
      <c r="BI96" s="372"/>
      <c r="BJ96" s="401"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372"/>
      <c r="H97" s="373">
        <v>0</v>
      </c>
      <c r="I97" s="372"/>
      <c r="J97" s="373">
        <v>0</v>
      </c>
      <c r="K97" s="372"/>
      <c r="L97" s="373">
        <v>0</v>
      </c>
      <c r="M97" s="372"/>
      <c r="N97" s="373">
        <v>0</v>
      </c>
      <c r="O97" s="372"/>
      <c r="P97" s="373">
        <v>0</v>
      </c>
      <c r="Q97" s="372"/>
      <c r="R97" s="373">
        <v>0</v>
      </c>
      <c r="S97" s="372"/>
      <c r="T97" s="373">
        <v>0</v>
      </c>
      <c r="U97" s="372"/>
      <c r="V97" s="373">
        <v>0</v>
      </c>
      <c r="W97" s="372"/>
      <c r="X97" s="373">
        <v>0</v>
      </c>
      <c r="Y97" s="372"/>
      <c r="Z97" s="373">
        <v>0</v>
      </c>
      <c r="AA97" s="372"/>
      <c r="AB97" s="373">
        <v>0</v>
      </c>
      <c r="AC97" s="372"/>
      <c r="AD97" s="373">
        <v>0</v>
      </c>
      <c r="AE97" s="372"/>
      <c r="AF97" s="373">
        <v>0</v>
      </c>
      <c r="AG97" s="372"/>
      <c r="AH97" s="373">
        <v>0</v>
      </c>
      <c r="AI97" s="372"/>
      <c r="AJ97" s="373">
        <v>0</v>
      </c>
      <c r="AK97" s="372"/>
      <c r="AL97" s="373">
        <v>0</v>
      </c>
      <c r="AM97" s="372"/>
      <c r="AN97" s="373">
        <v>0</v>
      </c>
      <c r="AO97" s="372"/>
      <c r="AP97" s="373">
        <v>0</v>
      </c>
      <c r="AQ97" s="372"/>
      <c r="AR97" s="373">
        <v>0</v>
      </c>
      <c r="AS97" s="372"/>
      <c r="AT97" s="373">
        <v>0</v>
      </c>
      <c r="AU97" s="372"/>
      <c r="AV97" s="373">
        <v>0</v>
      </c>
      <c r="AW97" s="372"/>
      <c r="AX97" s="373">
        <v>0</v>
      </c>
      <c r="AY97" s="372"/>
      <c r="AZ97" s="373">
        <v>0</v>
      </c>
      <c r="BA97" s="372"/>
      <c r="BB97" s="373">
        <v>0</v>
      </c>
      <c r="BC97" s="372"/>
      <c r="BD97" s="373">
        <v>0</v>
      </c>
      <c r="BE97" s="372"/>
      <c r="BF97" s="373">
        <v>0</v>
      </c>
      <c r="BG97" s="372"/>
      <c r="BH97" s="373">
        <v>0</v>
      </c>
      <c r="BI97" s="372"/>
      <c r="BJ97" s="373">
        <v>0</v>
      </c>
      <c r="BK97" s="372"/>
      <c r="BL97" s="373" t="s">
        <v>700</v>
      </c>
      <c r="BM97" s="374"/>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73"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403" t="s">
        <v>700</v>
      </c>
      <c r="BC98" s="372"/>
      <c r="BD98" s="403" t="s">
        <v>700</v>
      </c>
      <c r="BE98" s="372"/>
      <c r="BF98" s="403" t="s">
        <v>700</v>
      </c>
      <c r="BG98" s="372"/>
      <c r="BH98" s="403" t="s">
        <v>700</v>
      </c>
      <c r="BI98" s="372"/>
      <c r="BJ98" s="40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19.890666</v>
      </c>
      <c r="G99" s="372"/>
      <c r="H99" s="373">
        <v>16.944389999999999</v>
      </c>
      <c r="I99" s="372"/>
      <c r="J99" s="373">
        <v>10.092867</v>
      </c>
      <c r="K99" s="372"/>
      <c r="L99" s="373">
        <v>14.107112999999998</v>
      </c>
      <c r="M99" s="372"/>
      <c r="N99" s="406">
        <v>2.9738009999999999</v>
      </c>
      <c r="O99" s="372" t="s">
        <v>567</v>
      </c>
      <c r="P99" s="406">
        <v>0</v>
      </c>
      <c r="Q99" s="372" t="s">
        <v>567</v>
      </c>
      <c r="R99" s="406">
        <v>9.2109659999999991</v>
      </c>
      <c r="S99" s="372" t="s">
        <v>567</v>
      </c>
      <c r="T99" s="373">
        <v>9.9389472000000012</v>
      </c>
      <c r="U99" s="372"/>
      <c r="V99" s="373">
        <v>7.5264359999999995</v>
      </c>
      <c r="W99" s="372"/>
      <c r="X99" s="406">
        <v>2.9297279699999996</v>
      </c>
      <c r="Y99" s="372" t="s">
        <v>567</v>
      </c>
      <c r="Z99" s="406">
        <v>0.23418269999999997</v>
      </c>
      <c r="AA99" s="372" t="s">
        <v>567</v>
      </c>
      <c r="AB99" s="406">
        <v>10.435421129999998</v>
      </c>
      <c r="AC99" s="372" t="s">
        <v>567</v>
      </c>
      <c r="AD99" s="373">
        <v>11.159912159999999</v>
      </c>
      <c r="AE99" s="372"/>
      <c r="AF99" s="373">
        <v>11.91680562</v>
      </c>
      <c r="AG99" s="372"/>
      <c r="AH99" s="373">
        <v>10.918914270000002</v>
      </c>
      <c r="AI99" s="372"/>
      <c r="AJ99" s="373">
        <v>11.505681209999999</v>
      </c>
      <c r="AK99" s="372"/>
      <c r="AL99" s="373">
        <v>10.020443220000001</v>
      </c>
      <c r="AM99" s="372"/>
      <c r="AN99" s="406">
        <v>3.2075322900000001</v>
      </c>
      <c r="AO99" s="372" t="s">
        <v>567</v>
      </c>
      <c r="AP99" s="373">
        <v>4.4593802999999994</v>
      </c>
      <c r="AQ99" s="372"/>
      <c r="AR99" s="373">
        <v>5.0381759999999991</v>
      </c>
      <c r="AS99" s="372"/>
      <c r="AT99" s="406">
        <v>7.7167961475000002</v>
      </c>
      <c r="AU99" s="372" t="s">
        <v>567</v>
      </c>
      <c r="AV99" s="373">
        <v>6.6131179649999998</v>
      </c>
      <c r="AW99" s="372"/>
      <c r="AX99" s="373">
        <v>6.5155445924999995</v>
      </c>
      <c r="AY99" s="372"/>
      <c r="AZ99" s="373">
        <v>3.8347059299999993</v>
      </c>
      <c r="BA99" s="372"/>
      <c r="BB99" s="373">
        <v>5.5751777399999991</v>
      </c>
      <c r="BC99" s="372"/>
      <c r="BD99" s="373">
        <v>5.2421362499999988</v>
      </c>
      <c r="BE99" s="372"/>
      <c r="BF99" s="373">
        <v>6.0089827500000004</v>
      </c>
      <c r="BG99" s="372"/>
      <c r="BH99" s="373">
        <v>6.1245877500000008</v>
      </c>
      <c r="BI99" s="372"/>
      <c r="BJ99" s="373">
        <v>6.3257954999999999</v>
      </c>
      <c r="BK99" s="372"/>
      <c r="BL99" s="373" t="s">
        <v>700</v>
      </c>
      <c r="BM99" s="374"/>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13.749367061047716</v>
      </c>
      <c r="G100" s="372"/>
      <c r="H100" s="373">
        <v>15.254855787693666</v>
      </c>
      <c r="I100" s="372"/>
      <c r="J100" s="373">
        <v>13.542909932254343</v>
      </c>
      <c r="K100" s="372"/>
      <c r="L100" s="373">
        <v>12.115344031526034</v>
      </c>
      <c r="M100" s="372"/>
      <c r="N100" s="373">
        <v>12.761339273484591</v>
      </c>
      <c r="O100" s="372"/>
      <c r="P100" s="373">
        <v>15.2900415086421</v>
      </c>
      <c r="Q100" s="372"/>
      <c r="R100" s="373">
        <v>15.61954310801846</v>
      </c>
      <c r="S100" s="372"/>
      <c r="T100" s="373">
        <v>16.749976254520536</v>
      </c>
      <c r="U100" s="372"/>
      <c r="V100" s="373">
        <v>17.353281069366169</v>
      </c>
      <c r="W100" s="372"/>
      <c r="X100" s="373">
        <v>15.280877874573498</v>
      </c>
      <c r="Y100" s="372"/>
      <c r="Z100" s="373">
        <v>18.949556070716298</v>
      </c>
      <c r="AA100" s="372"/>
      <c r="AB100" s="373">
        <v>22.119552196078775</v>
      </c>
      <c r="AC100" s="372"/>
      <c r="AD100" s="373">
        <v>16.350554215630925</v>
      </c>
      <c r="AE100" s="372"/>
      <c r="AF100" s="373">
        <v>17.226638313903617</v>
      </c>
      <c r="AG100" s="372"/>
      <c r="AH100" s="373">
        <v>17.233843651922513</v>
      </c>
      <c r="AI100" s="372"/>
      <c r="AJ100" s="373">
        <v>16.241074120565134</v>
      </c>
      <c r="AK100" s="372"/>
      <c r="AL100" s="373">
        <v>16.720079867286533</v>
      </c>
      <c r="AM100" s="372"/>
      <c r="AN100" s="373">
        <v>16.906669444113255</v>
      </c>
      <c r="AO100" s="372"/>
      <c r="AP100" s="373">
        <v>16.785992373294537</v>
      </c>
      <c r="AQ100" s="372"/>
      <c r="AR100" s="373">
        <v>15.939994009432235</v>
      </c>
      <c r="AS100" s="372"/>
      <c r="AT100" s="373">
        <v>18.381608280913124</v>
      </c>
      <c r="AU100" s="372"/>
      <c r="AV100" s="373">
        <v>20.790934048427872</v>
      </c>
      <c r="AW100" s="372"/>
      <c r="AX100" s="373">
        <v>20.268942752877233</v>
      </c>
      <c r="AY100" s="372"/>
      <c r="AZ100" s="373">
        <v>22.399874747369189</v>
      </c>
      <c r="BA100" s="372"/>
      <c r="BB100" s="373">
        <v>22.422511616582561</v>
      </c>
      <c r="BC100" s="372"/>
      <c r="BD100" s="406">
        <v>8.7196871245719141</v>
      </c>
      <c r="BE100" s="372" t="s">
        <v>572</v>
      </c>
      <c r="BF100" s="373">
        <v>10.4250810783</v>
      </c>
      <c r="BG100" s="372"/>
      <c r="BH100" s="406">
        <v>16.327854435300011</v>
      </c>
      <c r="BI100" s="372" t="s">
        <v>567</v>
      </c>
      <c r="BJ100" s="406">
        <v>24.871877375399993</v>
      </c>
      <c r="BK100" s="372" t="s">
        <v>749</v>
      </c>
      <c r="BL100" s="373" t="s">
        <v>700</v>
      </c>
      <c r="BM100" s="374"/>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9"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401" t="s">
        <v>700</v>
      </c>
      <c r="BC101" s="372"/>
      <c r="BD101" s="401" t="s">
        <v>700</v>
      </c>
      <c r="BE101" s="372"/>
      <c r="BF101" s="401" t="s">
        <v>700</v>
      </c>
      <c r="BG101" s="372"/>
      <c r="BH101" s="401" t="s">
        <v>700</v>
      </c>
      <c r="BI101" s="372"/>
      <c r="BJ101" s="401"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73"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403" t="s">
        <v>700</v>
      </c>
      <c r="BC102" s="372"/>
      <c r="BD102" s="403" t="s">
        <v>700</v>
      </c>
      <c r="BE102" s="372"/>
      <c r="BF102" s="403" t="s">
        <v>700</v>
      </c>
      <c r="BG102" s="372"/>
      <c r="BH102" s="403" t="s">
        <v>700</v>
      </c>
      <c r="BI102" s="372"/>
      <c r="BJ102" s="40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1.6733985051356752E-2</v>
      </c>
      <c r="G103" s="372"/>
      <c r="H103" s="373">
        <v>1.7895802968171493E-2</v>
      </c>
      <c r="I103" s="372"/>
      <c r="J103" s="373">
        <v>1.8678919672664333E-2</v>
      </c>
      <c r="K103" s="372"/>
      <c r="L103" s="373">
        <v>1.949943896602847E-2</v>
      </c>
      <c r="M103" s="372"/>
      <c r="N103" s="373">
        <v>1.9505450096382784E-2</v>
      </c>
      <c r="O103" s="372"/>
      <c r="P103" s="373">
        <v>1.9770273783659042E-2</v>
      </c>
      <c r="Q103" s="372"/>
      <c r="R103" s="373">
        <v>2.0442852479969735E-2</v>
      </c>
      <c r="S103" s="372"/>
      <c r="T103" s="373">
        <v>2.1414317935564472E-2</v>
      </c>
      <c r="U103" s="372"/>
      <c r="V103" s="373">
        <v>2.2428195255325769E-2</v>
      </c>
      <c r="W103" s="372"/>
      <c r="X103" s="373">
        <v>2.3584335993472559E-2</v>
      </c>
      <c r="Y103" s="372"/>
      <c r="Z103" s="373">
        <v>2.8467894639472722E-2</v>
      </c>
      <c r="AA103" s="372"/>
      <c r="AB103" s="406">
        <v>0.26070817777031402</v>
      </c>
      <c r="AC103" s="372" t="s">
        <v>565</v>
      </c>
      <c r="AD103" s="373">
        <v>0.27374870266947371</v>
      </c>
      <c r="AE103" s="372"/>
      <c r="AF103" s="373">
        <v>0.28856217763519998</v>
      </c>
      <c r="AG103" s="372"/>
      <c r="AH103" s="373">
        <v>0.26481788360329295</v>
      </c>
      <c r="AI103" s="372"/>
      <c r="AJ103" s="373">
        <v>0.26897398763459424</v>
      </c>
      <c r="AK103" s="372"/>
      <c r="AL103" s="406">
        <v>0.68206982084639989</v>
      </c>
      <c r="AM103" s="372" t="s">
        <v>567</v>
      </c>
      <c r="AN103" s="373">
        <v>0.90577973796799982</v>
      </c>
      <c r="AO103" s="372"/>
      <c r="AP103" s="406">
        <v>2.8081508411319986</v>
      </c>
      <c r="AQ103" s="372" t="s">
        <v>565</v>
      </c>
      <c r="AR103" s="373">
        <v>3.6058952782719991</v>
      </c>
      <c r="AS103" s="372"/>
      <c r="AT103" s="373">
        <v>5.1133026275820956</v>
      </c>
      <c r="AU103" s="372"/>
      <c r="AV103" s="373">
        <v>3.9114287899321361</v>
      </c>
      <c r="AW103" s="372"/>
      <c r="AX103" s="373">
        <v>3.8561977192768691</v>
      </c>
      <c r="AY103" s="372"/>
      <c r="AZ103" s="373">
        <v>2.1010971772925662</v>
      </c>
      <c r="BA103" s="372"/>
      <c r="BB103" s="406">
        <v>3.4423434393516974</v>
      </c>
      <c r="BC103" s="372" t="s">
        <v>567</v>
      </c>
      <c r="BD103" s="373">
        <v>4.41033075</v>
      </c>
      <c r="BE103" s="372"/>
      <c r="BF103" s="373">
        <v>4.7764132499999992</v>
      </c>
      <c r="BG103" s="372"/>
      <c r="BH103" s="373">
        <v>4.3396832500000002</v>
      </c>
      <c r="BI103" s="372"/>
      <c r="BJ103" s="373">
        <v>4.3659999538049838</v>
      </c>
      <c r="BK103" s="372"/>
      <c r="BL103" s="373" t="s">
        <v>700</v>
      </c>
      <c r="BM103" s="374"/>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9.2466127063509003</v>
      </c>
      <c r="G104" s="372"/>
      <c r="H104" s="373">
        <v>10.112411200495712</v>
      </c>
      <c r="I104" s="372"/>
      <c r="J104" s="373">
        <v>8.9826804106857825</v>
      </c>
      <c r="K104" s="372"/>
      <c r="L104" s="373">
        <v>7.9762325958081979</v>
      </c>
      <c r="M104" s="372"/>
      <c r="N104" s="373">
        <v>8.4900538268710477</v>
      </c>
      <c r="O104" s="372"/>
      <c r="P104" s="373">
        <v>10.539853818089814</v>
      </c>
      <c r="Q104" s="372"/>
      <c r="R104" s="373">
        <v>10.933166704974813</v>
      </c>
      <c r="S104" s="372"/>
      <c r="T104" s="373">
        <v>11.790333264760442</v>
      </c>
      <c r="U104" s="372"/>
      <c r="V104" s="373">
        <v>11.642339486964952</v>
      </c>
      <c r="W104" s="372"/>
      <c r="X104" s="373">
        <v>9.0036848704793311</v>
      </c>
      <c r="Y104" s="372"/>
      <c r="Z104" s="373">
        <v>7.5345531092896945</v>
      </c>
      <c r="AA104" s="372"/>
      <c r="AB104" s="373">
        <v>9.7317980118652709</v>
      </c>
      <c r="AC104" s="372"/>
      <c r="AD104" s="373">
        <v>10.534420868895783</v>
      </c>
      <c r="AE104" s="372"/>
      <c r="AF104" s="373">
        <v>10.3042866842636</v>
      </c>
      <c r="AG104" s="372"/>
      <c r="AH104" s="373">
        <v>10.113615472034885</v>
      </c>
      <c r="AI104" s="372"/>
      <c r="AJ104" s="373">
        <v>8.4673314150802721</v>
      </c>
      <c r="AK104" s="372"/>
      <c r="AL104" s="373">
        <v>7.8225668862616784</v>
      </c>
      <c r="AM104" s="372"/>
      <c r="AN104" s="373">
        <v>8.8620440081946068</v>
      </c>
      <c r="AO104" s="372"/>
      <c r="AP104" s="373">
        <v>7.8772274335928598</v>
      </c>
      <c r="AQ104" s="372"/>
      <c r="AR104" s="373">
        <v>6.5643377866912704</v>
      </c>
      <c r="AS104" s="372"/>
      <c r="AT104" s="373">
        <v>8.59523422573176</v>
      </c>
      <c r="AU104" s="372"/>
      <c r="AV104" s="373">
        <v>6.6367752578547838</v>
      </c>
      <c r="AW104" s="372"/>
      <c r="AX104" s="373">
        <v>6.8101986268706325</v>
      </c>
      <c r="AY104" s="372"/>
      <c r="AZ104" s="373">
        <v>5.988313803810323</v>
      </c>
      <c r="BA104" s="372"/>
      <c r="BB104" s="373">
        <v>3.0932234040205682</v>
      </c>
      <c r="BC104" s="372"/>
      <c r="BD104" s="373">
        <v>2.076811383063256</v>
      </c>
      <c r="BE104" s="372"/>
      <c r="BF104" s="406">
        <v>3.2937872988999999</v>
      </c>
      <c r="BG104" s="372" t="s">
        <v>567</v>
      </c>
      <c r="BH104" s="373">
        <v>4.1866659169999991</v>
      </c>
      <c r="BI104" s="372"/>
      <c r="BJ104" s="373">
        <v>4.6225471641999993</v>
      </c>
      <c r="BK104" s="372"/>
      <c r="BL104" s="373" t="s">
        <v>700</v>
      </c>
      <c r="BM104" s="374"/>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112.13344353661695</v>
      </c>
      <c r="G105" s="372"/>
      <c r="H105" s="389">
        <v>107.33081929225808</v>
      </c>
      <c r="I105" s="372"/>
      <c r="J105" s="389">
        <v>78.785923107274627</v>
      </c>
      <c r="K105" s="372"/>
      <c r="L105" s="389">
        <v>87.408190105365151</v>
      </c>
      <c r="M105" s="372"/>
      <c r="N105" s="389">
        <v>52.450467577939804</v>
      </c>
      <c r="O105" s="372"/>
      <c r="P105" s="389">
        <v>50.966805028880309</v>
      </c>
      <c r="Q105" s="372"/>
      <c r="R105" s="389">
        <v>82.768363693230015</v>
      </c>
      <c r="S105" s="372"/>
      <c r="T105" s="389">
        <v>88.96307818171374</v>
      </c>
      <c r="U105" s="372"/>
      <c r="V105" s="389">
        <v>82.932390231247382</v>
      </c>
      <c r="W105" s="372"/>
      <c r="X105" s="389">
        <v>60.702019481707865</v>
      </c>
      <c r="Y105" s="372"/>
      <c r="Z105" s="389">
        <v>63.945795902610016</v>
      </c>
      <c r="AA105" s="372"/>
      <c r="AB105" s="389">
        <v>108.51657775375148</v>
      </c>
      <c r="AC105" s="372"/>
      <c r="AD105" s="389">
        <v>91.701554585380222</v>
      </c>
      <c r="AE105" s="372"/>
      <c r="AF105" s="389">
        <v>97.144813112966816</v>
      </c>
      <c r="AG105" s="372"/>
      <c r="AH105" s="389">
        <v>93.842526406257761</v>
      </c>
      <c r="AI105" s="372"/>
      <c r="AJ105" s="389">
        <v>92.489184435112122</v>
      </c>
      <c r="AK105" s="372"/>
      <c r="AL105" s="389">
        <v>89.135076957798631</v>
      </c>
      <c r="AM105" s="372"/>
      <c r="AN105" s="389">
        <v>67.047339113678291</v>
      </c>
      <c r="AO105" s="372"/>
      <c r="AP105" s="389">
        <v>70.817908910932417</v>
      </c>
      <c r="AQ105" s="372"/>
      <c r="AR105" s="389">
        <v>69.927233365002337</v>
      </c>
      <c r="AS105" s="372"/>
      <c r="AT105" s="389">
        <v>86.994681428042426</v>
      </c>
      <c r="AU105" s="372"/>
      <c r="AV105" s="389">
        <v>91.34684004476108</v>
      </c>
      <c r="AW105" s="372"/>
      <c r="AX105" s="389">
        <v>89.281624484685622</v>
      </c>
      <c r="AY105" s="372"/>
      <c r="AZ105" s="389">
        <v>87.448602257848975</v>
      </c>
      <c r="BA105" s="372"/>
      <c r="BB105" s="389">
        <v>93.32563118860233</v>
      </c>
      <c r="BC105" s="372"/>
      <c r="BD105" s="389">
        <v>46.539411248564114</v>
      </c>
      <c r="BE105" s="372"/>
      <c r="BF105" s="389">
        <v>54.78021276100344</v>
      </c>
      <c r="BG105" s="372"/>
      <c r="BH105" s="389">
        <v>74.841473950969913</v>
      </c>
      <c r="BI105" s="372"/>
      <c r="BJ105" s="389">
        <v>103.99224291790712</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623</v>
      </c>
      <c r="E106" s="585"/>
      <c r="F106" s="369">
        <v>662677.29849847162</v>
      </c>
      <c r="G106" s="372"/>
      <c r="H106" s="370">
        <v>622477.19917327061</v>
      </c>
      <c r="I106" s="372"/>
      <c r="J106" s="370">
        <v>568219.19252927601</v>
      </c>
      <c r="K106" s="372"/>
      <c r="L106" s="370">
        <v>579473.22669720871</v>
      </c>
      <c r="M106" s="372"/>
      <c r="N106" s="370">
        <v>554901.89546746563</v>
      </c>
      <c r="O106" s="372"/>
      <c r="P106" s="370">
        <v>552125.40030912973</v>
      </c>
      <c r="Q106" s="372"/>
      <c r="R106" s="370">
        <v>564868.14487849339</v>
      </c>
      <c r="S106" s="372"/>
      <c r="T106" s="370">
        <v>494177.12825616985</v>
      </c>
      <c r="U106" s="372"/>
      <c r="V106" s="370">
        <v>520670.22451850405</v>
      </c>
      <c r="W106" s="372"/>
      <c r="X106" s="370">
        <v>529397.29923125333</v>
      </c>
      <c r="Y106" s="372"/>
      <c r="Z106" s="370">
        <v>573239.64475906617</v>
      </c>
      <c r="AA106" s="372"/>
      <c r="AB106" s="370">
        <v>534570.02131384856</v>
      </c>
      <c r="AC106" s="372"/>
      <c r="AD106" s="370">
        <v>530746.94373870757</v>
      </c>
      <c r="AE106" s="372"/>
      <c r="AF106" s="370">
        <v>494246.22814357228</v>
      </c>
      <c r="AG106" s="372"/>
      <c r="AH106" s="370">
        <v>436856.96080666367</v>
      </c>
      <c r="AI106" s="372"/>
      <c r="AJ106" s="370">
        <v>462605.09693662252</v>
      </c>
      <c r="AK106" s="372"/>
      <c r="AL106" s="370">
        <v>429576.18662516691</v>
      </c>
      <c r="AM106" s="372"/>
      <c r="AN106" s="370">
        <v>435369.56073443795</v>
      </c>
      <c r="AO106" s="372"/>
      <c r="AP106" s="370">
        <v>393540.12744779343</v>
      </c>
      <c r="AQ106" s="372"/>
      <c r="AR106" s="370">
        <v>329411.32347714272</v>
      </c>
      <c r="AS106" s="372"/>
      <c r="AT106" s="370">
        <v>371250.8790608939</v>
      </c>
      <c r="AU106" s="372"/>
      <c r="AV106" s="370">
        <v>377880.24633137259</v>
      </c>
      <c r="AW106" s="372"/>
      <c r="AX106" s="370">
        <v>377381.40479885618</v>
      </c>
      <c r="AY106" s="372"/>
      <c r="AZ106" s="370">
        <v>319440.45809914463</v>
      </c>
      <c r="BA106" s="372"/>
      <c r="BB106" s="370">
        <v>286470.93314622587</v>
      </c>
      <c r="BC106" s="372"/>
      <c r="BD106" s="370">
        <v>278282.91224807582</v>
      </c>
      <c r="BE106" s="372"/>
      <c r="BF106" s="370">
        <v>316273.01681258285</v>
      </c>
      <c r="BG106" s="372"/>
      <c r="BH106" s="370">
        <v>278983.65899845102</v>
      </c>
      <c r="BI106" s="372"/>
      <c r="BJ106" s="370">
        <v>259291.56174164329</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30">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1900-000000000000}"/>
    <dataValidation type="textLength" allowBlank="1" showInputMessage="1" showErrorMessage="1" prompt="Please select your country in worksheet &quot;Intro&quot; (for all pollutant sheets)" sqref="D1" xr:uid="{00000000-0002-0000-19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19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19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8417"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8418"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8419"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8420"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MODEL13">
    <tabColor indexed="42"/>
  </sheetPr>
  <dimension ref="A1:CT144"/>
  <sheetViews>
    <sheetView showGridLines="0" showOutlineSymbols="0" zoomScale="80" zoomScaleNormal="80" zoomScaleSheetLayoutView="100" workbookViewId="0">
      <pane xSplit="5" ySplit="4" topLeftCell="F84" activePane="bottomRight" state="frozen"/>
      <selection activeCell="BF99" sqref="BF99"/>
      <selection pane="topRight" activeCell="BF99" sqref="BF99"/>
      <selection pane="bottomLeft" activeCell="BF99" sqref="BF99"/>
      <selection pane="bottomRight" activeCell="Z100" sqref="Z100"/>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190</v>
      </c>
      <c r="E2" s="9" t="s">
        <v>370</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325</v>
      </c>
      <c r="B3" s="626" t="s">
        <v>194</v>
      </c>
      <c r="C3" s="627" t="s">
        <v>195</v>
      </c>
      <c r="D3" s="628" t="s">
        <v>346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25288.537317115362</v>
      </c>
      <c r="G5" s="393"/>
      <c r="H5" s="368">
        <v>26425.193547172217</v>
      </c>
      <c r="I5" s="393"/>
      <c r="J5" s="368">
        <v>25223.657112702036</v>
      </c>
      <c r="K5" s="393"/>
      <c r="L5" s="368">
        <v>27050.930396031508</v>
      </c>
      <c r="M5" s="393"/>
      <c r="N5" s="368">
        <v>25569.60283211121</v>
      </c>
      <c r="O5" s="393"/>
      <c r="P5" s="368">
        <v>28321.764933758128</v>
      </c>
      <c r="Q5" s="393"/>
      <c r="R5" s="368">
        <v>28689.577519519753</v>
      </c>
      <c r="S5" s="393"/>
      <c r="T5" s="368">
        <v>25766.266029508191</v>
      </c>
      <c r="U5" s="393"/>
      <c r="V5" s="368">
        <v>23549.158730963176</v>
      </c>
      <c r="W5" s="393"/>
      <c r="X5" s="368">
        <v>20506.994029434492</v>
      </c>
      <c r="Y5" s="393"/>
      <c r="Z5" s="368">
        <v>21858.012316185283</v>
      </c>
      <c r="AA5" s="393"/>
      <c r="AB5" s="368">
        <v>18650.192699771735</v>
      </c>
      <c r="AC5" s="393"/>
      <c r="AD5" s="368">
        <v>13178.1443868806</v>
      </c>
      <c r="AE5" s="393"/>
      <c r="AF5" s="368">
        <v>12835.83628205063</v>
      </c>
      <c r="AG5" s="393"/>
      <c r="AH5" s="368">
        <v>12074.067265320466</v>
      </c>
      <c r="AI5" s="393"/>
      <c r="AJ5" s="368">
        <v>11354.56067889161</v>
      </c>
      <c r="AK5" s="393"/>
      <c r="AL5" s="368">
        <v>10656.96639600241</v>
      </c>
      <c r="AM5" s="393"/>
      <c r="AN5" s="368">
        <v>10020.662162319342</v>
      </c>
      <c r="AO5" s="393"/>
      <c r="AP5" s="368">
        <v>9290.2602687394447</v>
      </c>
      <c r="AQ5" s="393"/>
      <c r="AR5" s="368">
        <v>9718.7091384511805</v>
      </c>
      <c r="AS5" s="393"/>
      <c r="AT5" s="368">
        <v>11582.586789185618</v>
      </c>
      <c r="AU5" s="393"/>
      <c r="AV5" s="368">
        <v>9525.8127479180694</v>
      </c>
      <c r="AW5" s="393"/>
      <c r="AX5" s="368">
        <v>9771.2334355146486</v>
      </c>
      <c r="AY5" s="393"/>
      <c r="AZ5" s="368">
        <v>9311.939196568399</v>
      </c>
      <c r="BA5" s="393"/>
      <c r="BB5" s="368">
        <v>9327.1671633341812</v>
      </c>
      <c r="BC5" s="393"/>
      <c r="BD5" s="368">
        <v>9375.1115979441201</v>
      </c>
      <c r="BE5" s="393"/>
      <c r="BF5" s="368">
        <v>9253.7848596694839</v>
      </c>
      <c r="BG5" s="393"/>
      <c r="BH5" s="368">
        <v>8771.5710735953944</v>
      </c>
      <c r="BI5" s="393"/>
      <c r="BJ5" s="368">
        <v>7818.6314069949394</v>
      </c>
      <c r="BK5" s="393"/>
      <c r="BL5" s="368" t="s">
        <v>700</v>
      </c>
      <c r="BM5" s="397"/>
      <c r="CJ5" s="303" t="s">
        <v>330</v>
      </c>
      <c r="CK5" s="303" t="s">
        <v>710</v>
      </c>
      <c r="CL5" s="303" t="s">
        <v>944</v>
      </c>
      <c r="CM5" s="303" t="s">
        <v>945</v>
      </c>
      <c r="CN5" s="303" t="s">
        <v>946</v>
      </c>
      <c r="CO5" s="303" t="s">
        <v>190</v>
      </c>
      <c r="CP5" s="303" t="s">
        <v>947</v>
      </c>
      <c r="CQ5" s="303" t="s">
        <v>986</v>
      </c>
      <c r="CR5" s="310">
        <v>0</v>
      </c>
      <c r="CS5" s="303" t="s">
        <v>948</v>
      </c>
      <c r="CT5" s="303" t="s">
        <v>949</v>
      </c>
    </row>
    <row r="6" spans="1:98" s="12" customFormat="1" ht="20.149999999999999" customHeight="1">
      <c r="A6" s="33"/>
      <c r="B6" s="199" t="str">
        <f>Parameters!Q5</f>
        <v>A</v>
      </c>
      <c r="C6" s="200"/>
      <c r="D6" s="621" t="str">
        <f>Parameters!S5</f>
        <v>Agriculture, forestry and fishing</v>
      </c>
      <c r="E6" s="622"/>
      <c r="F6" s="369">
        <v>4512.1025294977135</v>
      </c>
      <c r="G6" s="372"/>
      <c r="H6" s="370">
        <v>4488.6903288385247</v>
      </c>
      <c r="I6" s="372"/>
      <c r="J6" s="370">
        <v>4439.1522899696538</v>
      </c>
      <c r="K6" s="372"/>
      <c r="L6" s="370">
        <v>4344.3579243924196</v>
      </c>
      <c r="M6" s="372"/>
      <c r="N6" s="370">
        <v>4414.5226222624133</v>
      </c>
      <c r="O6" s="372"/>
      <c r="P6" s="370">
        <v>4397.7341217158428</v>
      </c>
      <c r="Q6" s="372"/>
      <c r="R6" s="370">
        <v>4775.0602073904256</v>
      </c>
      <c r="S6" s="372"/>
      <c r="T6" s="370">
        <v>4562.6209336180618</v>
      </c>
      <c r="U6" s="372"/>
      <c r="V6" s="370">
        <v>4346.450097537343</v>
      </c>
      <c r="W6" s="372"/>
      <c r="X6" s="370">
        <v>4437.6257079793841</v>
      </c>
      <c r="Y6" s="372"/>
      <c r="Z6" s="370">
        <v>4592.0346466516612</v>
      </c>
      <c r="AA6" s="372"/>
      <c r="AB6" s="370">
        <v>4218.0041867505415</v>
      </c>
      <c r="AC6" s="372"/>
      <c r="AD6" s="370">
        <v>4294.5145227553094</v>
      </c>
      <c r="AE6" s="372"/>
      <c r="AF6" s="370">
        <v>4328.3863683139898</v>
      </c>
      <c r="AG6" s="372"/>
      <c r="AH6" s="370">
        <v>4312.6710429104451</v>
      </c>
      <c r="AI6" s="372"/>
      <c r="AJ6" s="370">
        <v>4175.104889010875</v>
      </c>
      <c r="AK6" s="372"/>
      <c r="AL6" s="370">
        <v>4091.9031174890288</v>
      </c>
      <c r="AM6" s="372"/>
      <c r="AN6" s="370">
        <v>3863.2311999849348</v>
      </c>
      <c r="AO6" s="372"/>
      <c r="AP6" s="370">
        <v>3721.8871563446305</v>
      </c>
      <c r="AQ6" s="372"/>
      <c r="AR6" s="370">
        <v>4329.1097401947827</v>
      </c>
      <c r="AS6" s="372"/>
      <c r="AT6" s="370">
        <v>4260.4330486738672</v>
      </c>
      <c r="AU6" s="372"/>
      <c r="AV6" s="370">
        <v>4246.5675896571047</v>
      </c>
      <c r="AW6" s="372"/>
      <c r="AX6" s="370">
        <v>4130.0770725264993</v>
      </c>
      <c r="AY6" s="372"/>
      <c r="AZ6" s="370">
        <v>4288.3696505976668</v>
      </c>
      <c r="BA6" s="372"/>
      <c r="BB6" s="370">
        <v>4206.8654902036806</v>
      </c>
      <c r="BC6" s="372"/>
      <c r="BD6" s="370">
        <v>3896.354603642897</v>
      </c>
      <c r="BE6" s="372"/>
      <c r="BF6" s="370">
        <v>3813.0577879449856</v>
      </c>
      <c r="BG6" s="372"/>
      <c r="BH6" s="370">
        <v>3839.27656422273</v>
      </c>
      <c r="BI6" s="372"/>
      <c r="BJ6" s="370">
        <v>3782.8091419507596</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4106.4390976135892</v>
      </c>
      <c r="G7" s="372"/>
      <c r="H7" s="373">
        <v>4054.2906596274129</v>
      </c>
      <c r="I7" s="372"/>
      <c r="J7" s="373">
        <v>3966.7479562116837</v>
      </c>
      <c r="K7" s="372"/>
      <c r="L7" s="373">
        <v>3876.7529334602714</v>
      </c>
      <c r="M7" s="372"/>
      <c r="N7" s="373">
        <v>3869.0874093171315</v>
      </c>
      <c r="O7" s="372"/>
      <c r="P7" s="373">
        <v>3811.2604445119182</v>
      </c>
      <c r="Q7" s="372"/>
      <c r="R7" s="373">
        <v>4193.7291819394177</v>
      </c>
      <c r="S7" s="372"/>
      <c r="T7" s="373">
        <v>3981.972524838573</v>
      </c>
      <c r="U7" s="372"/>
      <c r="V7" s="373">
        <v>3721.0624666796034</v>
      </c>
      <c r="W7" s="372"/>
      <c r="X7" s="373">
        <v>3744.0491939053863</v>
      </c>
      <c r="Y7" s="372"/>
      <c r="Z7" s="373">
        <v>3657.0078465674997</v>
      </c>
      <c r="AA7" s="372"/>
      <c r="AB7" s="373">
        <v>3445.7338666106548</v>
      </c>
      <c r="AC7" s="372"/>
      <c r="AD7" s="373">
        <v>3500.5289958321127</v>
      </c>
      <c r="AE7" s="372"/>
      <c r="AF7" s="373">
        <v>3456.3470437931373</v>
      </c>
      <c r="AG7" s="372"/>
      <c r="AH7" s="373">
        <v>3453.0864570596405</v>
      </c>
      <c r="AI7" s="372"/>
      <c r="AJ7" s="373">
        <v>3234.0100989197776</v>
      </c>
      <c r="AK7" s="372"/>
      <c r="AL7" s="373">
        <v>3182.8805380283379</v>
      </c>
      <c r="AM7" s="372"/>
      <c r="AN7" s="373">
        <v>3305.9868434968375</v>
      </c>
      <c r="AO7" s="372"/>
      <c r="AP7" s="373">
        <v>3165.7615959476102</v>
      </c>
      <c r="AQ7" s="372"/>
      <c r="AR7" s="373">
        <v>3250.2372765267082</v>
      </c>
      <c r="AS7" s="372"/>
      <c r="AT7" s="373">
        <v>3229.0960114916493</v>
      </c>
      <c r="AU7" s="372"/>
      <c r="AV7" s="373">
        <v>3241.2850023526908</v>
      </c>
      <c r="AW7" s="372"/>
      <c r="AX7" s="373">
        <v>3153.5613886365509</v>
      </c>
      <c r="AY7" s="372"/>
      <c r="AZ7" s="373">
        <v>3264.0011382542489</v>
      </c>
      <c r="BA7" s="372"/>
      <c r="BB7" s="373">
        <v>3230.9827079975012</v>
      </c>
      <c r="BC7" s="372"/>
      <c r="BD7" s="373">
        <v>3078.4667687033789</v>
      </c>
      <c r="BE7" s="372"/>
      <c r="BF7" s="373">
        <v>2974.9654926944518</v>
      </c>
      <c r="BG7" s="372"/>
      <c r="BH7" s="373">
        <v>3019.9761548748925</v>
      </c>
      <c r="BI7" s="372"/>
      <c r="BJ7" s="373">
        <v>3021.6240257528966</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405.49273841995324</v>
      </c>
      <c r="G8" s="372"/>
      <c r="H8" s="373">
        <v>434.19233250368836</v>
      </c>
      <c r="I8" s="372"/>
      <c r="J8" s="373">
        <v>472.26314963248632</v>
      </c>
      <c r="K8" s="372"/>
      <c r="L8" s="373">
        <v>467.45554273665266</v>
      </c>
      <c r="M8" s="372"/>
      <c r="N8" s="373">
        <v>545.26266222653101</v>
      </c>
      <c r="O8" s="372"/>
      <c r="P8" s="373">
        <v>586.34763220080345</v>
      </c>
      <c r="Q8" s="372"/>
      <c r="R8" s="373">
        <v>581.12837892179289</v>
      </c>
      <c r="S8" s="372"/>
      <c r="T8" s="373">
        <v>580.46487339750524</v>
      </c>
      <c r="U8" s="372"/>
      <c r="V8" s="373">
        <v>625.25115393911756</v>
      </c>
      <c r="W8" s="372"/>
      <c r="X8" s="373">
        <v>693.42003284913881</v>
      </c>
      <c r="Y8" s="372"/>
      <c r="Z8" s="373">
        <v>934.87841987734885</v>
      </c>
      <c r="AA8" s="372"/>
      <c r="AB8" s="373">
        <v>772.089112604408</v>
      </c>
      <c r="AC8" s="372"/>
      <c r="AD8" s="373">
        <v>793.76423320374454</v>
      </c>
      <c r="AE8" s="372"/>
      <c r="AF8" s="373">
        <v>871.82059415514118</v>
      </c>
      <c r="AG8" s="372"/>
      <c r="AH8" s="373">
        <v>859.44885698175551</v>
      </c>
      <c r="AI8" s="372"/>
      <c r="AJ8" s="373">
        <v>940.88898962749829</v>
      </c>
      <c r="AK8" s="372"/>
      <c r="AL8" s="373">
        <v>908.78278193975098</v>
      </c>
      <c r="AM8" s="372"/>
      <c r="AN8" s="373">
        <v>557.00603008965868</v>
      </c>
      <c r="AO8" s="372"/>
      <c r="AP8" s="373">
        <v>555.85959980550865</v>
      </c>
      <c r="AQ8" s="372"/>
      <c r="AR8" s="373">
        <v>1078.5497442712854</v>
      </c>
      <c r="AS8" s="372"/>
      <c r="AT8" s="373">
        <v>1031.0336150070068</v>
      </c>
      <c r="AU8" s="372"/>
      <c r="AV8" s="373">
        <v>1004.9160481510675</v>
      </c>
      <c r="AW8" s="372"/>
      <c r="AX8" s="373">
        <v>976.20522415785399</v>
      </c>
      <c r="AY8" s="372"/>
      <c r="AZ8" s="373">
        <v>1024.0162328650749</v>
      </c>
      <c r="BA8" s="372"/>
      <c r="BB8" s="373">
        <v>975.52005234085595</v>
      </c>
      <c r="BC8" s="372"/>
      <c r="BD8" s="373">
        <v>817.51349560025028</v>
      </c>
      <c r="BE8" s="372"/>
      <c r="BF8" s="373">
        <v>837.72367832198745</v>
      </c>
      <c r="BG8" s="372"/>
      <c r="BH8" s="373">
        <v>818.99871440513982</v>
      </c>
      <c r="BI8" s="372"/>
      <c r="BJ8" s="373">
        <v>760.88311647656201</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0.17069346417053932</v>
      </c>
      <c r="G9" s="372"/>
      <c r="H9" s="373">
        <v>0.20733670742391905</v>
      </c>
      <c r="I9" s="372"/>
      <c r="J9" s="373">
        <v>0.14118412548383977</v>
      </c>
      <c r="K9" s="372"/>
      <c r="L9" s="373">
        <v>0.14944819549564067</v>
      </c>
      <c r="M9" s="372"/>
      <c r="N9" s="373">
        <v>0.17255071875129027</v>
      </c>
      <c r="O9" s="372"/>
      <c r="P9" s="373">
        <v>0.12604500312101971</v>
      </c>
      <c r="Q9" s="372"/>
      <c r="R9" s="373">
        <v>0.20264652921462786</v>
      </c>
      <c r="S9" s="372"/>
      <c r="T9" s="373">
        <v>0.18353538198353694</v>
      </c>
      <c r="U9" s="372"/>
      <c r="V9" s="373">
        <v>0.13647691862181205</v>
      </c>
      <c r="W9" s="372"/>
      <c r="X9" s="373">
        <v>0.15648122485920432</v>
      </c>
      <c r="Y9" s="372"/>
      <c r="Z9" s="373">
        <v>0.14838020681222119</v>
      </c>
      <c r="AA9" s="372"/>
      <c r="AB9" s="373">
        <v>0.18120753547801377</v>
      </c>
      <c r="AC9" s="372"/>
      <c r="AD9" s="373">
        <v>0.22129371945173251</v>
      </c>
      <c r="AE9" s="372"/>
      <c r="AF9" s="373">
        <v>0.21873036571088822</v>
      </c>
      <c r="AG9" s="372"/>
      <c r="AH9" s="373">
        <v>0.13572886904886883</v>
      </c>
      <c r="AI9" s="372"/>
      <c r="AJ9" s="373">
        <v>0.20580046359880919</v>
      </c>
      <c r="AK9" s="372"/>
      <c r="AL9" s="373">
        <v>0.23979752093966503</v>
      </c>
      <c r="AM9" s="372"/>
      <c r="AN9" s="373">
        <v>0.23832639843887057</v>
      </c>
      <c r="AO9" s="372"/>
      <c r="AP9" s="373">
        <v>0.26596059151188772</v>
      </c>
      <c r="AQ9" s="372"/>
      <c r="AR9" s="373">
        <v>0.32271939678822231</v>
      </c>
      <c r="AS9" s="372"/>
      <c r="AT9" s="373">
        <v>0.30342217521134318</v>
      </c>
      <c r="AU9" s="372"/>
      <c r="AV9" s="373">
        <v>0.36653915334723086</v>
      </c>
      <c r="AW9" s="372"/>
      <c r="AX9" s="373">
        <v>0.31045973209475303</v>
      </c>
      <c r="AY9" s="372"/>
      <c r="AZ9" s="373">
        <v>0.35227947834301598</v>
      </c>
      <c r="BA9" s="372"/>
      <c r="BB9" s="373">
        <v>0.36272986532376172</v>
      </c>
      <c r="BC9" s="372"/>
      <c r="BD9" s="373">
        <v>0.37433933926795654</v>
      </c>
      <c r="BE9" s="372"/>
      <c r="BF9" s="373">
        <v>0.36861692854675143</v>
      </c>
      <c r="BG9" s="372"/>
      <c r="BH9" s="373">
        <v>0.30169494269772107</v>
      </c>
      <c r="BI9" s="372"/>
      <c r="BJ9" s="373">
        <v>0.30199972130077307</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228.54238165076509</v>
      </c>
      <c r="G10" s="372"/>
      <c r="H10" s="370">
        <v>231.33615534349576</v>
      </c>
      <c r="I10" s="372"/>
      <c r="J10" s="370">
        <v>235.30443738883963</v>
      </c>
      <c r="K10" s="372"/>
      <c r="L10" s="370">
        <v>239.64313352203291</v>
      </c>
      <c r="M10" s="372"/>
      <c r="N10" s="370">
        <v>236.76569554107627</v>
      </c>
      <c r="O10" s="372"/>
      <c r="P10" s="370">
        <v>248.9819653790654</v>
      </c>
      <c r="Q10" s="372"/>
      <c r="R10" s="370">
        <v>242.42789021923514</v>
      </c>
      <c r="S10" s="372"/>
      <c r="T10" s="370">
        <v>227.26238175819037</v>
      </c>
      <c r="U10" s="372"/>
      <c r="V10" s="370">
        <v>200.89702725335397</v>
      </c>
      <c r="W10" s="372"/>
      <c r="X10" s="370">
        <v>195.00488128185984</v>
      </c>
      <c r="Y10" s="372"/>
      <c r="Z10" s="370">
        <v>174.89760520677612</v>
      </c>
      <c r="AA10" s="372"/>
      <c r="AB10" s="370">
        <v>159.76484309405936</v>
      </c>
      <c r="AC10" s="372"/>
      <c r="AD10" s="370">
        <v>151.94268369807452</v>
      </c>
      <c r="AE10" s="372"/>
      <c r="AF10" s="370">
        <v>165.06752125964627</v>
      </c>
      <c r="AG10" s="372"/>
      <c r="AH10" s="370">
        <v>161.91994329016623</v>
      </c>
      <c r="AI10" s="372"/>
      <c r="AJ10" s="370">
        <v>149.51435870410745</v>
      </c>
      <c r="AK10" s="372"/>
      <c r="AL10" s="370">
        <v>143.55639203908223</v>
      </c>
      <c r="AM10" s="372"/>
      <c r="AN10" s="370">
        <v>133.05402190641067</v>
      </c>
      <c r="AO10" s="372"/>
      <c r="AP10" s="370">
        <v>132.3294278599227</v>
      </c>
      <c r="AQ10" s="372"/>
      <c r="AR10" s="370">
        <v>124.2952638145801</v>
      </c>
      <c r="AS10" s="372"/>
      <c r="AT10" s="370">
        <v>114.27083459491874</v>
      </c>
      <c r="AU10" s="372"/>
      <c r="AV10" s="370">
        <v>108.2537396775683</v>
      </c>
      <c r="AW10" s="372"/>
      <c r="AX10" s="370">
        <v>105.73734567695057</v>
      </c>
      <c r="AY10" s="372"/>
      <c r="AZ10" s="370">
        <v>91.315274994645392</v>
      </c>
      <c r="BA10" s="372"/>
      <c r="BB10" s="370">
        <v>89.232589879738384</v>
      </c>
      <c r="BC10" s="372"/>
      <c r="BD10" s="370">
        <v>67.120852766868978</v>
      </c>
      <c r="BE10" s="372"/>
      <c r="BF10" s="370">
        <v>72.579372157811861</v>
      </c>
      <c r="BG10" s="372"/>
      <c r="BH10" s="370">
        <v>65.747686154041403</v>
      </c>
      <c r="BI10" s="372"/>
      <c r="BJ10" s="370">
        <v>60.929460856948594</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11681.914180805983</v>
      </c>
      <c r="G11" s="372"/>
      <c r="H11" s="370">
        <v>11591.11414974535</v>
      </c>
      <c r="I11" s="372"/>
      <c r="J11" s="370">
        <v>11680.297479370729</v>
      </c>
      <c r="K11" s="372"/>
      <c r="L11" s="370">
        <v>11753.631913396664</v>
      </c>
      <c r="M11" s="372"/>
      <c r="N11" s="370">
        <v>11870.952757846906</v>
      </c>
      <c r="O11" s="372"/>
      <c r="P11" s="370">
        <v>13294.185050457629</v>
      </c>
      <c r="Q11" s="372"/>
      <c r="R11" s="370">
        <v>14229.889028851281</v>
      </c>
      <c r="S11" s="372"/>
      <c r="T11" s="370">
        <v>11861.601630639538</v>
      </c>
      <c r="U11" s="372"/>
      <c r="V11" s="370">
        <v>9579.0981779584345</v>
      </c>
      <c r="W11" s="372"/>
      <c r="X11" s="370">
        <v>7536.6911316583037</v>
      </c>
      <c r="Y11" s="372"/>
      <c r="Z11" s="370">
        <v>5801.5815308577521</v>
      </c>
      <c r="AA11" s="372"/>
      <c r="AB11" s="370">
        <v>5219.5720589808689</v>
      </c>
      <c r="AC11" s="372"/>
      <c r="AD11" s="370">
        <v>4427.4264478947307</v>
      </c>
      <c r="AE11" s="372"/>
      <c r="AF11" s="370">
        <v>4149.5574315202703</v>
      </c>
      <c r="AG11" s="372"/>
      <c r="AH11" s="370">
        <v>3817.8565159567038</v>
      </c>
      <c r="AI11" s="372"/>
      <c r="AJ11" s="370">
        <v>3707.0461025496616</v>
      </c>
      <c r="AK11" s="372"/>
      <c r="AL11" s="370">
        <v>3549.9971238706794</v>
      </c>
      <c r="AM11" s="372"/>
      <c r="AN11" s="370">
        <v>3575.114188566723</v>
      </c>
      <c r="AO11" s="372"/>
      <c r="AP11" s="370">
        <v>3452.5171105912191</v>
      </c>
      <c r="AQ11" s="372"/>
      <c r="AR11" s="370">
        <v>3343.2261683980287</v>
      </c>
      <c r="AS11" s="372"/>
      <c r="AT11" s="370">
        <v>3253.0335581992758</v>
      </c>
      <c r="AU11" s="372"/>
      <c r="AV11" s="370">
        <v>3089.0292585821753</v>
      </c>
      <c r="AW11" s="372"/>
      <c r="AX11" s="370">
        <v>2973.8268990815232</v>
      </c>
      <c r="AY11" s="372"/>
      <c r="AZ11" s="370">
        <v>2990.7487331027651</v>
      </c>
      <c r="BA11" s="372"/>
      <c r="BB11" s="370">
        <v>2800.3928200572609</v>
      </c>
      <c r="BC11" s="372"/>
      <c r="BD11" s="370">
        <v>2481.7689498962382</v>
      </c>
      <c r="BE11" s="372"/>
      <c r="BF11" s="370">
        <v>2617.4781282569693</v>
      </c>
      <c r="BG11" s="372"/>
      <c r="BH11" s="370">
        <v>2436.0957489766079</v>
      </c>
      <c r="BI11" s="372"/>
      <c r="BJ11" s="370">
        <v>2339.9851734677263</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1406.0314862302998</v>
      </c>
      <c r="G12" s="372"/>
      <c r="H12" s="376">
        <v>1394.3252355363347</v>
      </c>
      <c r="I12" s="372"/>
      <c r="J12" s="376">
        <v>1354.1007000032873</v>
      </c>
      <c r="K12" s="372"/>
      <c r="L12" s="376">
        <v>1375.2966165303324</v>
      </c>
      <c r="M12" s="372"/>
      <c r="N12" s="376">
        <v>1414.9015821619375</v>
      </c>
      <c r="O12" s="372"/>
      <c r="P12" s="376">
        <v>1349.1710750201614</v>
      </c>
      <c r="Q12" s="372"/>
      <c r="R12" s="376">
        <v>1495.4159540635444</v>
      </c>
      <c r="S12" s="372"/>
      <c r="T12" s="376">
        <v>1366.2579681592888</v>
      </c>
      <c r="U12" s="372"/>
      <c r="V12" s="376">
        <v>1254.4295945190306</v>
      </c>
      <c r="W12" s="372"/>
      <c r="X12" s="376">
        <v>1285.6197390307634</v>
      </c>
      <c r="Y12" s="372"/>
      <c r="Z12" s="376">
        <v>1282.934080803145</v>
      </c>
      <c r="AA12" s="372"/>
      <c r="AB12" s="376">
        <v>1206.8175497042373</v>
      </c>
      <c r="AC12" s="372"/>
      <c r="AD12" s="376">
        <v>1192.8080100872535</v>
      </c>
      <c r="AE12" s="372"/>
      <c r="AF12" s="376">
        <v>1197.0561601547736</v>
      </c>
      <c r="AG12" s="372"/>
      <c r="AH12" s="376">
        <v>1172.498723337573</v>
      </c>
      <c r="AI12" s="372"/>
      <c r="AJ12" s="376">
        <v>1088.913892335687</v>
      </c>
      <c r="AK12" s="372"/>
      <c r="AL12" s="376">
        <v>1087.3085243151597</v>
      </c>
      <c r="AM12" s="372"/>
      <c r="AN12" s="376">
        <v>1129.5106219074903</v>
      </c>
      <c r="AO12" s="372"/>
      <c r="AP12" s="376">
        <v>1089.5580248709277</v>
      </c>
      <c r="AQ12" s="372"/>
      <c r="AR12" s="376">
        <v>1115.244997328901</v>
      </c>
      <c r="AS12" s="372"/>
      <c r="AT12" s="376">
        <v>1113.0525223290463</v>
      </c>
      <c r="AU12" s="372"/>
      <c r="AV12" s="376">
        <v>1141.2468988779763</v>
      </c>
      <c r="AW12" s="372"/>
      <c r="AX12" s="376">
        <v>1101.5788922537929</v>
      </c>
      <c r="AY12" s="372"/>
      <c r="AZ12" s="376">
        <v>1139.6452765918839</v>
      </c>
      <c r="BA12" s="372"/>
      <c r="BB12" s="376">
        <v>1134.4439692002022</v>
      </c>
      <c r="BC12" s="372"/>
      <c r="BD12" s="376">
        <v>1134.2637646410528</v>
      </c>
      <c r="BE12" s="372"/>
      <c r="BF12" s="376">
        <v>1081.2528111932302</v>
      </c>
      <c r="BG12" s="372"/>
      <c r="BH12" s="376">
        <v>1123.9767856902799</v>
      </c>
      <c r="BI12" s="372"/>
      <c r="BJ12" s="376">
        <v>1131.1577351135043</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74.396854931602149</v>
      </c>
      <c r="G13" s="372"/>
      <c r="H13" s="376">
        <v>74.444259135027195</v>
      </c>
      <c r="I13" s="372"/>
      <c r="J13" s="376">
        <v>68.845898104699216</v>
      </c>
      <c r="K13" s="372"/>
      <c r="L13" s="376">
        <v>66.872174350290237</v>
      </c>
      <c r="M13" s="372"/>
      <c r="N13" s="376">
        <v>16.118103310662843</v>
      </c>
      <c r="O13" s="372"/>
      <c r="P13" s="376">
        <v>69.776899610633393</v>
      </c>
      <c r="Q13" s="372"/>
      <c r="R13" s="376">
        <v>65.61232106900836</v>
      </c>
      <c r="S13" s="372"/>
      <c r="T13" s="376">
        <v>52.676655483560133</v>
      </c>
      <c r="U13" s="372"/>
      <c r="V13" s="376">
        <v>44.972852822578211</v>
      </c>
      <c r="W13" s="372"/>
      <c r="X13" s="376">
        <v>37.158897653295391</v>
      </c>
      <c r="Y13" s="372"/>
      <c r="Z13" s="376">
        <v>36.320840584848355</v>
      </c>
      <c r="AA13" s="372"/>
      <c r="AB13" s="376">
        <v>27.371789447359156</v>
      </c>
      <c r="AC13" s="372"/>
      <c r="AD13" s="376">
        <v>26.543571298481194</v>
      </c>
      <c r="AE13" s="372"/>
      <c r="AF13" s="376">
        <v>21.293209829283082</v>
      </c>
      <c r="AG13" s="372"/>
      <c r="AH13" s="376">
        <v>12.690955897270651</v>
      </c>
      <c r="AI13" s="372"/>
      <c r="AJ13" s="376">
        <v>14.077380328795279</v>
      </c>
      <c r="AK13" s="372"/>
      <c r="AL13" s="376">
        <v>10.735904281969102</v>
      </c>
      <c r="AM13" s="372"/>
      <c r="AN13" s="376">
        <v>11.493756690014955</v>
      </c>
      <c r="AO13" s="372"/>
      <c r="AP13" s="376">
        <v>6.1378897995635882</v>
      </c>
      <c r="AQ13" s="372"/>
      <c r="AR13" s="376">
        <v>7.0213205518960455</v>
      </c>
      <c r="AS13" s="372"/>
      <c r="AT13" s="376">
        <v>7.0452869885361142</v>
      </c>
      <c r="AU13" s="372"/>
      <c r="AV13" s="376">
        <v>7.4611821525569066</v>
      </c>
      <c r="AW13" s="372"/>
      <c r="AX13" s="376">
        <v>7.1320334111872397</v>
      </c>
      <c r="AY13" s="372"/>
      <c r="AZ13" s="376">
        <v>7.6177911174676529</v>
      </c>
      <c r="BA13" s="372"/>
      <c r="BB13" s="376">
        <v>6.7451416286210053</v>
      </c>
      <c r="BC13" s="372"/>
      <c r="BD13" s="376">
        <v>6.0283968801016385</v>
      </c>
      <c r="BE13" s="372"/>
      <c r="BF13" s="376">
        <v>7.0181374439678024</v>
      </c>
      <c r="BG13" s="372"/>
      <c r="BH13" s="376">
        <v>4.8604800607553429</v>
      </c>
      <c r="BI13" s="372"/>
      <c r="BJ13" s="376">
        <v>5.0297135083285722</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521.23918801025104</v>
      </c>
      <c r="G15" s="372"/>
      <c r="H15" s="373">
        <v>529.36848954519883</v>
      </c>
      <c r="I15" s="372"/>
      <c r="J15" s="373">
        <v>504.72519852142119</v>
      </c>
      <c r="K15" s="372"/>
      <c r="L15" s="373">
        <v>444.62242959199733</v>
      </c>
      <c r="M15" s="372"/>
      <c r="N15" s="373">
        <v>649.91335090359314</v>
      </c>
      <c r="O15" s="372"/>
      <c r="P15" s="373">
        <v>462.12050415469685</v>
      </c>
      <c r="Q15" s="372"/>
      <c r="R15" s="373">
        <v>514.23902844299255</v>
      </c>
      <c r="S15" s="372"/>
      <c r="T15" s="373">
        <v>430.71726134938967</v>
      </c>
      <c r="U15" s="372"/>
      <c r="V15" s="373">
        <v>366.60306993688818</v>
      </c>
      <c r="W15" s="372"/>
      <c r="X15" s="373">
        <v>311.68862534604369</v>
      </c>
      <c r="Y15" s="372"/>
      <c r="Z15" s="373">
        <v>270.58616019544178</v>
      </c>
      <c r="AA15" s="372"/>
      <c r="AB15" s="373">
        <v>232.56943187325385</v>
      </c>
      <c r="AC15" s="372"/>
      <c r="AD15" s="373">
        <v>235.61937327102581</v>
      </c>
      <c r="AE15" s="372"/>
      <c r="AF15" s="373">
        <v>144.30707245545801</v>
      </c>
      <c r="AG15" s="372"/>
      <c r="AH15" s="373">
        <v>128.21828641165021</v>
      </c>
      <c r="AI15" s="372"/>
      <c r="AJ15" s="373">
        <v>119.95220235358508</v>
      </c>
      <c r="AK15" s="372"/>
      <c r="AL15" s="373">
        <v>110.83304759874251</v>
      </c>
      <c r="AM15" s="372"/>
      <c r="AN15" s="373">
        <v>115.76394271635242</v>
      </c>
      <c r="AO15" s="372"/>
      <c r="AP15" s="373">
        <v>80.045776792623926</v>
      </c>
      <c r="AQ15" s="372"/>
      <c r="AR15" s="373">
        <v>79.134543070879616</v>
      </c>
      <c r="AS15" s="372"/>
      <c r="AT15" s="373">
        <v>69.559407376766799</v>
      </c>
      <c r="AU15" s="372"/>
      <c r="AV15" s="373">
        <v>39.432551248832034</v>
      </c>
      <c r="AW15" s="372"/>
      <c r="AX15" s="373">
        <v>76.742046709696339</v>
      </c>
      <c r="AY15" s="372"/>
      <c r="AZ15" s="373">
        <v>84.674604771920826</v>
      </c>
      <c r="BA15" s="372"/>
      <c r="BB15" s="373">
        <v>87.988389238724878</v>
      </c>
      <c r="BC15" s="372"/>
      <c r="BD15" s="373">
        <v>81.767983038565916</v>
      </c>
      <c r="BE15" s="372"/>
      <c r="BF15" s="373">
        <v>85.304556590954647</v>
      </c>
      <c r="BG15" s="372"/>
      <c r="BH15" s="373">
        <v>80.558243189519757</v>
      </c>
      <c r="BI15" s="372"/>
      <c r="BJ15" s="373">
        <v>84.207000748233412</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378.05543456654584</v>
      </c>
      <c r="G16" s="372"/>
      <c r="H16" s="373">
        <v>369.6295172740875</v>
      </c>
      <c r="I16" s="372"/>
      <c r="J16" s="373">
        <v>410.2325692961922</v>
      </c>
      <c r="K16" s="372"/>
      <c r="L16" s="373">
        <v>423.10537504411275</v>
      </c>
      <c r="M16" s="372"/>
      <c r="N16" s="373">
        <v>323.33436526057471</v>
      </c>
      <c r="O16" s="372"/>
      <c r="P16" s="373">
        <v>383.11464544481777</v>
      </c>
      <c r="Q16" s="372"/>
      <c r="R16" s="373">
        <v>378.72536169799571</v>
      </c>
      <c r="S16" s="372"/>
      <c r="T16" s="373">
        <v>294.57070955021936</v>
      </c>
      <c r="U16" s="372"/>
      <c r="V16" s="373">
        <v>263.20445462695682</v>
      </c>
      <c r="W16" s="372"/>
      <c r="X16" s="373">
        <v>407.54822108170606</v>
      </c>
      <c r="Y16" s="372"/>
      <c r="Z16" s="373">
        <v>326.83620640547889</v>
      </c>
      <c r="AA16" s="372"/>
      <c r="AB16" s="373">
        <v>246.46065304235111</v>
      </c>
      <c r="AC16" s="372"/>
      <c r="AD16" s="373">
        <v>92.116398719238489</v>
      </c>
      <c r="AE16" s="372"/>
      <c r="AF16" s="373">
        <v>77.133944114709507</v>
      </c>
      <c r="AG16" s="372"/>
      <c r="AH16" s="373">
        <v>138.26088125776255</v>
      </c>
      <c r="AI16" s="372"/>
      <c r="AJ16" s="373">
        <v>120.75443463984064</v>
      </c>
      <c r="AK16" s="372"/>
      <c r="AL16" s="373">
        <v>159.17092928713362</v>
      </c>
      <c r="AM16" s="372"/>
      <c r="AN16" s="373">
        <v>159.17779312721336</v>
      </c>
      <c r="AO16" s="372"/>
      <c r="AP16" s="373">
        <v>188.17457427778595</v>
      </c>
      <c r="AQ16" s="372"/>
      <c r="AR16" s="373">
        <v>128.10637439430079</v>
      </c>
      <c r="AS16" s="372"/>
      <c r="AT16" s="373">
        <v>106.94581384907748</v>
      </c>
      <c r="AU16" s="372"/>
      <c r="AV16" s="373">
        <v>89.339203318765783</v>
      </c>
      <c r="AW16" s="372"/>
      <c r="AX16" s="373">
        <v>76.909281317265126</v>
      </c>
      <c r="AY16" s="372"/>
      <c r="AZ16" s="373">
        <v>82.102615371353906</v>
      </c>
      <c r="BA16" s="372"/>
      <c r="BB16" s="373">
        <v>79.388439281041784</v>
      </c>
      <c r="BC16" s="372"/>
      <c r="BD16" s="373">
        <v>88.610630175615213</v>
      </c>
      <c r="BE16" s="372"/>
      <c r="BF16" s="373">
        <v>94.381154971620617</v>
      </c>
      <c r="BG16" s="372"/>
      <c r="BH16" s="373">
        <v>88.215264735609622</v>
      </c>
      <c r="BI16" s="372"/>
      <c r="BJ16" s="373">
        <v>75.25913351148688</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36.427874677673422</v>
      </c>
      <c r="G17" s="372"/>
      <c r="H17" s="373">
        <v>42.116144378025595</v>
      </c>
      <c r="I17" s="372"/>
      <c r="J17" s="373">
        <v>30.347586592743081</v>
      </c>
      <c r="K17" s="372"/>
      <c r="L17" s="373">
        <v>30.046258404156809</v>
      </c>
      <c r="M17" s="372"/>
      <c r="N17" s="373">
        <v>68.735529730059227</v>
      </c>
      <c r="O17" s="372"/>
      <c r="P17" s="373">
        <v>17.580257447804559</v>
      </c>
      <c r="Q17" s="372"/>
      <c r="R17" s="373">
        <v>13.046441409361259</v>
      </c>
      <c r="S17" s="372"/>
      <c r="T17" s="373">
        <v>13.002647551049188</v>
      </c>
      <c r="U17" s="372"/>
      <c r="V17" s="373">
        <v>16.533623915966771</v>
      </c>
      <c r="W17" s="372"/>
      <c r="X17" s="373">
        <v>15.638710765267335</v>
      </c>
      <c r="Y17" s="372"/>
      <c r="Z17" s="373">
        <v>15.23848221973973</v>
      </c>
      <c r="AA17" s="372"/>
      <c r="AB17" s="373">
        <v>13.623869890504078</v>
      </c>
      <c r="AC17" s="372"/>
      <c r="AD17" s="373">
        <v>11.565430010044704</v>
      </c>
      <c r="AE17" s="372"/>
      <c r="AF17" s="373">
        <v>17.698061297487037</v>
      </c>
      <c r="AG17" s="372"/>
      <c r="AH17" s="373">
        <v>23.12422734947976</v>
      </c>
      <c r="AI17" s="372"/>
      <c r="AJ17" s="373">
        <v>7.8293279517743199</v>
      </c>
      <c r="AK17" s="372"/>
      <c r="AL17" s="373">
        <v>7.9597179764999746</v>
      </c>
      <c r="AM17" s="372"/>
      <c r="AN17" s="373">
        <v>6.9424895286621204</v>
      </c>
      <c r="AO17" s="372"/>
      <c r="AP17" s="373">
        <v>5.5239928611888303</v>
      </c>
      <c r="AQ17" s="372"/>
      <c r="AR17" s="373">
        <v>3.3553421981976217</v>
      </c>
      <c r="AS17" s="372"/>
      <c r="AT17" s="373">
        <v>3.0730715170318033</v>
      </c>
      <c r="AU17" s="372"/>
      <c r="AV17" s="373">
        <v>4.3945093682326002</v>
      </c>
      <c r="AW17" s="372"/>
      <c r="AX17" s="373">
        <v>3.2279352273189708</v>
      </c>
      <c r="AY17" s="372"/>
      <c r="AZ17" s="373">
        <v>3.6431947113241239</v>
      </c>
      <c r="BA17" s="372"/>
      <c r="BB17" s="373">
        <v>3.6745463906938824</v>
      </c>
      <c r="BC17" s="372"/>
      <c r="BD17" s="373">
        <v>3.6277107345064419</v>
      </c>
      <c r="BE17" s="372"/>
      <c r="BF17" s="373">
        <v>4.596283295199048</v>
      </c>
      <c r="BG17" s="372"/>
      <c r="BH17" s="373">
        <v>3.703941699108523</v>
      </c>
      <c r="BI17" s="372"/>
      <c r="BJ17" s="373">
        <v>4.316791417163671</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309.56740368100526</v>
      </c>
      <c r="G18" s="372"/>
      <c r="H18" s="376">
        <v>307.45555313475757</v>
      </c>
      <c r="I18" s="372"/>
      <c r="J18" s="376">
        <v>311.69578280779655</v>
      </c>
      <c r="K18" s="372"/>
      <c r="L18" s="376">
        <v>320.49794930945518</v>
      </c>
      <c r="M18" s="372"/>
      <c r="N18" s="376">
        <v>302.85621363203597</v>
      </c>
      <c r="O18" s="372"/>
      <c r="P18" s="410">
        <v>695.33892688764331</v>
      </c>
      <c r="Q18" s="372" t="s">
        <v>358</v>
      </c>
      <c r="R18" s="376">
        <v>266.0689141040566</v>
      </c>
      <c r="S18" s="372"/>
      <c r="T18" s="376">
        <v>267.00001336207418</v>
      </c>
      <c r="U18" s="372"/>
      <c r="V18" s="376">
        <v>363.1964143105215</v>
      </c>
      <c r="W18" s="372"/>
      <c r="X18" s="376">
        <v>355.95008563268249</v>
      </c>
      <c r="Y18" s="372"/>
      <c r="Z18" s="376">
        <v>314.26831594908998</v>
      </c>
      <c r="AA18" s="372"/>
      <c r="AB18" s="376">
        <v>273.43603737479827</v>
      </c>
      <c r="AC18" s="372"/>
      <c r="AD18" s="376">
        <v>227.33971631638545</v>
      </c>
      <c r="AE18" s="372"/>
      <c r="AF18" s="376">
        <v>192.96834086779688</v>
      </c>
      <c r="AG18" s="372"/>
      <c r="AH18" s="376">
        <v>195.96042980430283</v>
      </c>
      <c r="AI18" s="372"/>
      <c r="AJ18" s="376">
        <v>192.6424911041386</v>
      </c>
      <c r="AK18" s="372"/>
      <c r="AL18" s="376">
        <v>141.93304217011703</v>
      </c>
      <c r="AM18" s="372"/>
      <c r="AN18" s="376">
        <v>117.44040773025856</v>
      </c>
      <c r="AO18" s="372"/>
      <c r="AP18" s="376">
        <v>122.89438176662267</v>
      </c>
      <c r="AQ18" s="372"/>
      <c r="AR18" s="376">
        <v>83.088404176437493</v>
      </c>
      <c r="AS18" s="372"/>
      <c r="AT18" s="376">
        <v>85.936036989691701</v>
      </c>
      <c r="AU18" s="372"/>
      <c r="AV18" s="376">
        <v>117.95243759129583</v>
      </c>
      <c r="AW18" s="372"/>
      <c r="AX18" s="376">
        <v>125.6370570577664</v>
      </c>
      <c r="AY18" s="372"/>
      <c r="AZ18" s="376">
        <v>135.09918912384387</v>
      </c>
      <c r="BA18" s="372"/>
      <c r="BB18" s="376">
        <v>123.4421084561353</v>
      </c>
      <c r="BC18" s="372"/>
      <c r="BD18" s="376">
        <v>115.69917706322966</v>
      </c>
      <c r="BE18" s="372"/>
      <c r="BF18" s="376">
        <v>115.84405201867703</v>
      </c>
      <c r="BG18" s="372"/>
      <c r="BH18" s="376">
        <v>135.44683457312806</v>
      </c>
      <c r="BI18" s="372"/>
      <c r="BJ18" s="376">
        <v>105.1647520487317</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656.50745377757096</v>
      </c>
      <c r="G19" s="372"/>
      <c r="H19" s="376">
        <v>668.17643525128506</v>
      </c>
      <c r="I19" s="372"/>
      <c r="J19" s="376">
        <v>671.58448832499448</v>
      </c>
      <c r="K19" s="372"/>
      <c r="L19" s="376">
        <v>633.17774977809268</v>
      </c>
      <c r="M19" s="372"/>
      <c r="N19" s="376">
        <v>586.31986553982154</v>
      </c>
      <c r="O19" s="372"/>
      <c r="P19" s="376">
        <v>606.17402217884216</v>
      </c>
      <c r="Q19" s="372"/>
      <c r="R19" s="376">
        <v>557.94981038991307</v>
      </c>
      <c r="S19" s="372"/>
      <c r="T19" s="376">
        <v>522.99864886228386</v>
      </c>
      <c r="U19" s="372"/>
      <c r="V19" s="376">
        <v>442.56535572100199</v>
      </c>
      <c r="W19" s="372"/>
      <c r="X19" s="410">
        <v>805.11158631739909</v>
      </c>
      <c r="Y19" s="372" t="s">
        <v>358</v>
      </c>
      <c r="Z19" s="376">
        <v>369.85301947968196</v>
      </c>
      <c r="AA19" s="372"/>
      <c r="AB19" s="376">
        <v>316.07981565824105</v>
      </c>
      <c r="AC19" s="372"/>
      <c r="AD19" s="376">
        <v>209.96916462864937</v>
      </c>
      <c r="AE19" s="372"/>
      <c r="AF19" s="376">
        <v>195.16705616737895</v>
      </c>
      <c r="AG19" s="372"/>
      <c r="AH19" s="376">
        <v>191.63712049027902</v>
      </c>
      <c r="AI19" s="372"/>
      <c r="AJ19" s="376">
        <v>157.992477842521</v>
      </c>
      <c r="AK19" s="372"/>
      <c r="AL19" s="376">
        <v>215.38702495563842</v>
      </c>
      <c r="AM19" s="372"/>
      <c r="AN19" s="376">
        <v>248.46523022890622</v>
      </c>
      <c r="AO19" s="372"/>
      <c r="AP19" s="376">
        <v>267.84860482163077</v>
      </c>
      <c r="AQ19" s="372"/>
      <c r="AR19" s="376">
        <v>236.67998167000212</v>
      </c>
      <c r="AS19" s="372"/>
      <c r="AT19" s="376">
        <v>249.81121763751932</v>
      </c>
      <c r="AU19" s="372"/>
      <c r="AV19" s="376">
        <v>204.21508929036887</v>
      </c>
      <c r="AW19" s="372"/>
      <c r="AX19" s="376">
        <v>216.092662917594</v>
      </c>
      <c r="AY19" s="372"/>
      <c r="AZ19" s="376">
        <v>206.82712063942765</v>
      </c>
      <c r="BA19" s="372"/>
      <c r="BB19" s="376">
        <v>233.83442667121449</v>
      </c>
      <c r="BC19" s="372"/>
      <c r="BD19" s="376">
        <v>215.97968986032845</v>
      </c>
      <c r="BE19" s="372"/>
      <c r="BF19" s="376">
        <v>224.66778453998757</v>
      </c>
      <c r="BG19" s="372"/>
      <c r="BH19" s="376">
        <v>152.8199091608212</v>
      </c>
      <c r="BI19" s="372"/>
      <c r="BJ19" s="376">
        <v>121.92238295448934</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9.8981409150312949</v>
      </c>
      <c r="G20" s="372"/>
      <c r="H20" s="376">
        <v>10.142121134514332</v>
      </c>
      <c r="I20" s="372"/>
      <c r="J20" s="376">
        <v>10.462967011594289</v>
      </c>
      <c r="K20" s="372"/>
      <c r="L20" s="376">
        <v>8.6355003353758963</v>
      </c>
      <c r="M20" s="372"/>
      <c r="N20" s="376">
        <v>8.876308479068042</v>
      </c>
      <c r="O20" s="372"/>
      <c r="P20" s="376">
        <v>7.0355814364404701</v>
      </c>
      <c r="Q20" s="372"/>
      <c r="R20" s="376">
        <v>6.7435001052033599</v>
      </c>
      <c r="S20" s="372"/>
      <c r="T20" s="376">
        <v>5.2784727434392558</v>
      </c>
      <c r="U20" s="372"/>
      <c r="V20" s="376">
        <v>4.2813451432358187</v>
      </c>
      <c r="W20" s="372"/>
      <c r="X20" s="376">
        <v>2.8477820335281265</v>
      </c>
      <c r="Y20" s="372"/>
      <c r="Z20" s="376">
        <v>3.7994124445249562</v>
      </c>
      <c r="AA20" s="372"/>
      <c r="AB20" s="376">
        <v>3.0628438217678475</v>
      </c>
      <c r="AC20" s="372"/>
      <c r="AD20" s="376">
        <v>2.1368777770970433</v>
      </c>
      <c r="AE20" s="372"/>
      <c r="AF20" s="376">
        <v>3.0062886447041901</v>
      </c>
      <c r="AG20" s="372"/>
      <c r="AH20" s="376">
        <v>3.4152134813956851</v>
      </c>
      <c r="AI20" s="372"/>
      <c r="AJ20" s="376">
        <v>4.1307807514612493</v>
      </c>
      <c r="AK20" s="372"/>
      <c r="AL20" s="376">
        <v>3.588606513002417</v>
      </c>
      <c r="AM20" s="372"/>
      <c r="AN20" s="376">
        <v>3.6802391365043503</v>
      </c>
      <c r="AO20" s="372"/>
      <c r="AP20" s="376">
        <v>1.1590912613157016</v>
      </c>
      <c r="AQ20" s="372"/>
      <c r="AR20" s="376">
        <v>1.0399832105048947</v>
      </c>
      <c r="AS20" s="372"/>
      <c r="AT20" s="376">
        <v>1.2026176392224786</v>
      </c>
      <c r="AU20" s="372"/>
      <c r="AV20" s="376">
        <v>1.566514101882164</v>
      </c>
      <c r="AW20" s="372"/>
      <c r="AX20" s="376">
        <v>1.0381595870600973</v>
      </c>
      <c r="AY20" s="372"/>
      <c r="AZ20" s="376">
        <v>1.4335277713961276</v>
      </c>
      <c r="BA20" s="372"/>
      <c r="BB20" s="376">
        <v>1.1391548507936471</v>
      </c>
      <c r="BC20" s="372"/>
      <c r="BD20" s="376">
        <v>1.106354549879131</v>
      </c>
      <c r="BE20" s="372"/>
      <c r="BF20" s="376">
        <v>1.5308809448507157</v>
      </c>
      <c r="BG20" s="372"/>
      <c r="BH20" s="376">
        <v>1.4177533616936775</v>
      </c>
      <c r="BI20" s="372"/>
      <c r="BJ20" s="376">
        <v>1.1028100175990467</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12.717822511070088</v>
      </c>
      <c r="G22" s="372"/>
      <c r="H22" s="373">
        <v>10.567897615024556</v>
      </c>
      <c r="I22" s="372"/>
      <c r="J22" s="373">
        <v>11.352610309571608</v>
      </c>
      <c r="K22" s="372"/>
      <c r="L22" s="373">
        <v>11.947753779483337</v>
      </c>
      <c r="M22" s="372"/>
      <c r="N22" s="373">
        <v>14.317476713932685</v>
      </c>
      <c r="O22" s="372"/>
      <c r="P22" s="373">
        <v>12.280614893297143</v>
      </c>
      <c r="Q22" s="372"/>
      <c r="R22" s="373">
        <v>14.433573892152964</v>
      </c>
      <c r="S22" s="372"/>
      <c r="T22" s="373">
        <v>14.43230053620735</v>
      </c>
      <c r="U22" s="372"/>
      <c r="V22" s="373">
        <v>14.135784972877728</v>
      </c>
      <c r="W22" s="372"/>
      <c r="X22" s="373">
        <v>13.571040310357304</v>
      </c>
      <c r="Y22" s="372"/>
      <c r="Z22" s="373">
        <v>17.690035759141555</v>
      </c>
      <c r="AA22" s="372"/>
      <c r="AB22" s="373">
        <v>12.667059033743078</v>
      </c>
      <c r="AC22" s="372"/>
      <c r="AD22" s="373">
        <v>10.878976885275916</v>
      </c>
      <c r="AE22" s="372"/>
      <c r="AF22" s="373">
        <v>9.4981036738072735</v>
      </c>
      <c r="AG22" s="372"/>
      <c r="AH22" s="373">
        <v>9.1581987346806546</v>
      </c>
      <c r="AI22" s="372"/>
      <c r="AJ22" s="373">
        <v>11.31667911520719</v>
      </c>
      <c r="AK22" s="372"/>
      <c r="AL22" s="373">
        <v>10.450796838619874</v>
      </c>
      <c r="AM22" s="372"/>
      <c r="AN22" s="373">
        <v>12.867155854096051</v>
      </c>
      <c r="AO22" s="372"/>
      <c r="AP22" s="373">
        <v>3.8236227640718576</v>
      </c>
      <c r="AQ22" s="372"/>
      <c r="AR22" s="373">
        <v>5.8916655392167598</v>
      </c>
      <c r="AS22" s="372"/>
      <c r="AT22" s="373">
        <v>6.4561739994330933</v>
      </c>
      <c r="AU22" s="372"/>
      <c r="AV22" s="373">
        <v>6.2455646409393539</v>
      </c>
      <c r="AW22" s="372"/>
      <c r="AX22" s="373">
        <v>6.836763810764265</v>
      </c>
      <c r="AY22" s="372"/>
      <c r="AZ22" s="373">
        <v>6.9262341459284116</v>
      </c>
      <c r="BA22" s="372"/>
      <c r="BB22" s="373">
        <v>7.3689231078040427</v>
      </c>
      <c r="BC22" s="372"/>
      <c r="BD22" s="373">
        <v>6.1075767298928385</v>
      </c>
      <c r="BE22" s="372"/>
      <c r="BF22" s="373">
        <v>6.9984005464589476</v>
      </c>
      <c r="BG22" s="372"/>
      <c r="BH22" s="373">
        <v>4.6906484513176094</v>
      </c>
      <c r="BI22" s="372"/>
      <c r="BJ22" s="373">
        <v>5.2780367242322779</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515.72774406706412</v>
      </c>
      <c r="G23" s="372"/>
      <c r="H23" s="373">
        <v>452.31486852630871</v>
      </c>
      <c r="I23" s="372"/>
      <c r="J23" s="373">
        <v>458.54394157537104</v>
      </c>
      <c r="K23" s="372"/>
      <c r="L23" s="373">
        <v>550.93793211980244</v>
      </c>
      <c r="M23" s="372"/>
      <c r="N23" s="373">
        <v>527.80673999746182</v>
      </c>
      <c r="O23" s="372"/>
      <c r="P23" s="373">
        <v>585.71740795756625</v>
      </c>
      <c r="Q23" s="372"/>
      <c r="R23" s="373">
        <v>494.79812264617914</v>
      </c>
      <c r="S23" s="372"/>
      <c r="T23" s="373">
        <v>448.0192282956873</v>
      </c>
      <c r="U23" s="372"/>
      <c r="V23" s="373">
        <v>445.55224426217018</v>
      </c>
      <c r="W23" s="372"/>
      <c r="X23" s="373">
        <v>377.8420010820841</v>
      </c>
      <c r="Y23" s="372"/>
      <c r="Z23" s="373">
        <v>356.2472401915046</v>
      </c>
      <c r="AA23" s="372"/>
      <c r="AB23" s="373">
        <v>315.19308455644148</v>
      </c>
      <c r="AC23" s="372"/>
      <c r="AD23" s="373">
        <v>320.76856972828034</v>
      </c>
      <c r="AE23" s="372"/>
      <c r="AF23" s="373">
        <v>329.1664742895934</v>
      </c>
      <c r="AG23" s="372"/>
      <c r="AH23" s="373">
        <v>277.90817797140744</v>
      </c>
      <c r="AI23" s="372"/>
      <c r="AJ23" s="373">
        <v>197.61325949863848</v>
      </c>
      <c r="AK23" s="372"/>
      <c r="AL23" s="373">
        <v>201.29412274233698</v>
      </c>
      <c r="AM23" s="372"/>
      <c r="AN23" s="373">
        <v>165.21859943940359</v>
      </c>
      <c r="AO23" s="372"/>
      <c r="AP23" s="373">
        <v>173.60919029634783</v>
      </c>
      <c r="AQ23" s="372"/>
      <c r="AR23" s="373">
        <v>241.1253915193509</v>
      </c>
      <c r="AS23" s="372"/>
      <c r="AT23" s="373">
        <v>199.47495610800519</v>
      </c>
      <c r="AU23" s="372"/>
      <c r="AV23" s="373">
        <v>184.09429900110416</v>
      </c>
      <c r="AW23" s="372"/>
      <c r="AX23" s="373">
        <v>108.7370356977061</v>
      </c>
      <c r="AY23" s="372"/>
      <c r="AZ23" s="373">
        <v>122.40320820749199</v>
      </c>
      <c r="BA23" s="372"/>
      <c r="BB23" s="373">
        <v>128.23868609864263</v>
      </c>
      <c r="BC23" s="372"/>
      <c r="BD23" s="373">
        <v>121.80293955731004</v>
      </c>
      <c r="BE23" s="372"/>
      <c r="BF23" s="373">
        <v>121.88279011990497</v>
      </c>
      <c r="BG23" s="372"/>
      <c r="BH23" s="373">
        <v>117.99288238806633</v>
      </c>
      <c r="BI23" s="372"/>
      <c r="BJ23" s="373">
        <v>132.94977008566542</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7156.7895625861211</v>
      </c>
      <c r="G25" s="372"/>
      <c r="H25" s="373">
        <v>7098.4002508376989</v>
      </c>
      <c r="I25" s="372"/>
      <c r="J25" s="373">
        <v>7167.6717419730185</v>
      </c>
      <c r="K25" s="372"/>
      <c r="L25" s="373">
        <v>7201.7868795803843</v>
      </c>
      <c r="M25" s="372"/>
      <c r="N25" s="373">
        <v>7508.2230152730053</v>
      </c>
      <c r="O25" s="372"/>
      <c r="P25" s="373">
        <v>8549.6153231119151</v>
      </c>
      <c r="Q25" s="372"/>
      <c r="R25" s="373">
        <v>9778.6170379659088</v>
      </c>
      <c r="S25" s="372"/>
      <c r="T25" s="373">
        <v>7919.7813512164994</v>
      </c>
      <c r="U25" s="372"/>
      <c r="V25" s="373">
        <v>5882.8205159437985</v>
      </c>
      <c r="W25" s="372"/>
      <c r="X25" s="373">
        <v>3488.4490789506854</v>
      </c>
      <c r="Y25" s="372"/>
      <c r="Z25" s="373">
        <v>2470.821853683387</v>
      </c>
      <c r="AA25" s="372"/>
      <c r="AB25" s="373">
        <v>2291.5632708986122</v>
      </c>
      <c r="AC25" s="372"/>
      <c r="AD25" s="373">
        <v>1804.4784322981345</v>
      </c>
      <c r="AE25" s="372"/>
      <c r="AF25" s="373">
        <v>1731.7289344580283</v>
      </c>
      <c r="AG25" s="372"/>
      <c r="AH25" s="373">
        <v>1487.3386684107231</v>
      </c>
      <c r="AI25" s="372"/>
      <c r="AJ25" s="373">
        <v>1598.6994048214417</v>
      </c>
      <c r="AK25" s="372"/>
      <c r="AL25" s="373">
        <v>1423.9908622302819</v>
      </c>
      <c r="AM25" s="372"/>
      <c r="AN25" s="373">
        <v>1427.5138742686649</v>
      </c>
      <c r="AO25" s="372"/>
      <c r="AP25" s="373">
        <v>1418.1321368619519</v>
      </c>
      <c r="AQ25" s="372"/>
      <c r="AR25" s="373">
        <v>1341.076333992223</v>
      </c>
      <c r="AS25" s="372"/>
      <c r="AT25" s="373">
        <v>1305.3384972454942</v>
      </c>
      <c r="AU25" s="372"/>
      <c r="AV25" s="373">
        <v>1159.7687583777936</v>
      </c>
      <c r="AW25" s="372"/>
      <c r="AX25" s="373">
        <v>1119.7813195470469</v>
      </c>
      <c r="AY25" s="372"/>
      <c r="AZ25" s="373">
        <v>1080.9024255235802</v>
      </c>
      <c r="BA25" s="372"/>
      <c r="BB25" s="373">
        <v>878.64926113034471</v>
      </c>
      <c r="BC25" s="372"/>
      <c r="BD25" s="373">
        <v>593.90713007609577</v>
      </c>
      <c r="BE25" s="372"/>
      <c r="BF25" s="373">
        <v>739.88131242663314</v>
      </c>
      <c r="BG25" s="372"/>
      <c r="BH25" s="373">
        <v>623.25581575317085</v>
      </c>
      <c r="BI25" s="372"/>
      <c r="BJ25" s="373">
        <v>570.27572703004705</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79.557772373886252</v>
      </c>
      <c r="G26" s="372"/>
      <c r="H26" s="373">
        <v>93.354560077073714</v>
      </c>
      <c r="I26" s="372"/>
      <c r="J26" s="373">
        <v>102.77901404469912</v>
      </c>
      <c r="K26" s="372"/>
      <c r="L26" s="373">
        <v>99.447695515499845</v>
      </c>
      <c r="M26" s="372"/>
      <c r="N26" s="373">
        <v>83.808856624289163</v>
      </c>
      <c r="O26" s="372"/>
      <c r="P26" s="373">
        <v>80.530699009234709</v>
      </c>
      <c r="Q26" s="372"/>
      <c r="R26" s="373">
        <v>101.05631632598269</v>
      </c>
      <c r="S26" s="372"/>
      <c r="T26" s="373">
        <v>90.168897812577484</v>
      </c>
      <c r="U26" s="372"/>
      <c r="V26" s="373">
        <v>104.05776177415107</v>
      </c>
      <c r="W26" s="372"/>
      <c r="X26" s="373">
        <v>111.11555141917751</v>
      </c>
      <c r="Y26" s="372"/>
      <c r="Z26" s="373">
        <v>74.57238494932399</v>
      </c>
      <c r="AA26" s="372"/>
      <c r="AB26" s="373">
        <v>49.785528322338124</v>
      </c>
      <c r="AC26" s="372"/>
      <c r="AD26" s="373">
        <v>56.130297002329925</v>
      </c>
      <c r="AE26" s="372"/>
      <c r="AF26" s="373">
        <v>53.577099342460905</v>
      </c>
      <c r="AG26" s="372"/>
      <c r="AH26" s="373">
        <v>32.03860459440282</v>
      </c>
      <c r="AI26" s="372"/>
      <c r="AJ26" s="373">
        <v>34.671715852287207</v>
      </c>
      <c r="AK26" s="372"/>
      <c r="AL26" s="373">
        <v>33.785943508993206</v>
      </c>
      <c r="AM26" s="372"/>
      <c r="AN26" s="373">
        <v>38.446364585615875</v>
      </c>
      <c r="AO26" s="372"/>
      <c r="AP26" s="373">
        <v>23.026103862734168</v>
      </c>
      <c r="AQ26" s="372"/>
      <c r="AR26" s="373">
        <v>24.193028020786038</v>
      </c>
      <c r="AS26" s="372"/>
      <c r="AT26" s="373">
        <v>27.24596723989993</v>
      </c>
      <c r="AU26" s="372"/>
      <c r="AV26" s="373">
        <v>33.003926535559671</v>
      </c>
      <c r="AW26" s="372"/>
      <c r="AX26" s="373">
        <v>61.823402172679707</v>
      </c>
      <c r="AY26" s="372"/>
      <c r="AZ26" s="373">
        <v>31.395664066283274</v>
      </c>
      <c r="BA26" s="372"/>
      <c r="BB26" s="373">
        <v>33.219104104056356</v>
      </c>
      <c r="BC26" s="372"/>
      <c r="BD26" s="373">
        <v>31.535081051781411</v>
      </c>
      <c r="BE26" s="372"/>
      <c r="BF26" s="373">
        <v>33.701894965678072</v>
      </c>
      <c r="BG26" s="372"/>
      <c r="BH26" s="373">
        <v>27.232320259299399</v>
      </c>
      <c r="BI26" s="372"/>
      <c r="BJ26" s="373">
        <v>29.290742828362564</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4.3812071526408474</v>
      </c>
      <c r="G27" s="372"/>
      <c r="H27" s="376">
        <v>4.8081291689501766</v>
      </c>
      <c r="I27" s="372"/>
      <c r="J27" s="376">
        <v>5.2780836061865175</v>
      </c>
      <c r="K27" s="372"/>
      <c r="L27" s="376">
        <v>4.7866359457652585</v>
      </c>
      <c r="M27" s="372"/>
      <c r="N27" s="376">
        <v>1.0898531601970411</v>
      </c>
      <c r="O27" s="372"/>
      <c r="P27" s="376">
        <v>5.5759670939690098</v>
      </c>
      <c r="Q27" s="372"/>
      <c r="R27" s="376">
        <v>5.0748030692851493</v>
      </c>
      <c r="S27" s="372"/>
      <c r="T27" s="376">
        <v>4.0895872785147649</v>
      </c>
      <c r="U27" s="372"/>
      <c r="V27" s="376">
        <v>3.6696228717562192</v>
      </c>
      <c r="W27" s="372"/>
      <c r="X27" s="376">
        <v>3.5232492603882664</v>
      </c>
      <c r="Y27" s="372"/>
      <c r="Z27" s="376">
        <v>3.990898501995086</v>
      </c>
      <c r="AA27" s="372"/>
      <c r="AB27" s="376">
        <v>5.4533176808866068</v>
      </c>
      <c r="AC27" s="372"/>
      <c r="AD27" s="376">
        <v>5.5730682459340999</v>
      </c>
      <c r="AE27" s="372"/>
      <c r="AF27" s="376">
        <v>5.1351240872632191</v>
      </c>
      <c r="AG27" s="372"/>
      <c r="AH27" s="376">
        <v>6.0148297251924072</v>
      </c>
      <c r="AI27" s="372"/>
      <c r="AJ27" s="376">
        <v>11.716894996869167</v>
      </c>
      <c r="AK27" s="372"/>
      <c r="AL27" s="376">
        <v>14.455487973596401</v>
      </c>
      <c r="AM27" s="372"/>
      <c r="AN27" s="376">
        <v>10.94155214881452</v>
      </c>
      <c r="AO27" s="372"/>
      <c r="AP27" s="376">
        <v>1.9882461284134465</v>
      </c>
      <c r="AQ27" s="372"/>
      <c r="AR27" s="376">
        <v>2.2317292345820539</v>
      </c>
      <c r="AS27" s="372"/>
      <c r="AT27" s="376">
        <v>2.1013807767150907</v>
      </c>
      <c r="AU27" s="372"/>
      <c r="AV27" s="376">
        <v>2.373760171881409</v>
      </c>
      <c r="AW27" s="372"/>
      <c r="AX27" s="376">
        <v>2.2886678447274256</v>
      </c>
      <c r="AY27" s="372"/>
      <c r="AZ27" s="376">
        <v>2.5319681112734842</v>
      </c>
      <c r="BA27" s="372"/>
      <c r="BB27" s="376">
        <v>2.1454811545024213</v>
      </c>
      <c r="BC27" s="372"/>
      <c r="BD27" s="376">
        <v>2.0642190731090553</v>
      </c>
      <c r="BE27" s="372"/>
      <c r="BF27" s="376">
        <v>2.4276308394207571</v>
      </c>
      <c r="BG27" s="372"/>
      <c r="BH27" s="376">
        <v>1.5942084370458485</v>
      </c>
      <c r="BI27" s="372"/>
      <c r="BJ27" s="376">
        <v>1.7718767256505743</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20.137680636479249</v>
      </c>
      <c r="G28" s="372"/>
      <c r="H28" s="376">
        <v>25.967612001054523</v>
      </c>
      <c r="I28" s="372"/>
      <c r="J28" s="376">
        <v>23.283207120744407</v>
      </c>
      <c r="K28" s="372"/>
      <c r="L28" s="376">
        <v>22.290525531604636</v>
      </c>
      <c r="M28" s="372"/>
      <c r="N28" s="376">
        <v>16.120731122921583</v>
      </c>
      <c r="O28" s="372"/>
      <c r="P28" s="376">
        <v>24.658815853757872</v>
      </c>
      <c r="Q28" s="372"/>
      <c r="R28" s="376">
        <v>28.025657600284482</v>
      </c>
      <c r="S28" s="372"/>
      <c r="T28" s="376">
        <v>20.746653054874962</v>
      </c>
      <c r="U28" s="372"/>
      <c r="V28" s="376">
        <v>18.427203606143959</v>
      </c>
      <c r="W28" s="372"/>
      <c r="X28" s="376">
        <v>14.509209977109654</v>
      </c>
      <c r="Y28" s="372"/>
      <c r="Z28" s="376">
        <v>14.932354847299267</v>
      </c>
      <c r="AA28" s="372"/>
      <c r="AB28" s="376">
        <v>12.978165333144247</v>
      </c>
      <c r="AC28" s="372"/>
      <c r="AD28" s="376">
        <v>13.229057732231171</v>
      </c>
      <c r="AE28" s="372"/>
      <c r="AF28" s="376">
        <v>10.25209566932843</v>
      </c>
      <c r="AG28" s="372"/>
      <c r="AH28" s="376">
        <v>10.305579415536181</v>
      </c>
      <c r="AI28" s="372"/>
      <c r="AJ28" s="376">
        <v>13.077510149083645</v>
      </c>
      <c r="AK28" s="372"/>
      <c r="AL28" s="376">
        <v>11.286273774532647</v>
      </c>
      <c r="AM28" s="372"/>
      <c r="AN28" s="376">
        <v>12.960913978205511</v>
      </c>
      <c r="AO28" s="372"/>
      <c r="AP28" s="376">
        <v>4.597660239326653</v>
      </c>
      <c r="AQ28" s="372"/>
      <c r="AR28" s="376">
        <v>5.294925873379638</v>
      </c>
      <c r="AS28" s="372"/>
      <c r="AT28" s="376">
        <v>5.5924439809959017</v>
      </c>
      <c r="AU28" s="372"/>
      <c r="AV28" s="376">
        <v>7.0377119730470579</v>
      </c>
      <c r="AW28" s="372"/>
      <c r="AX28" s="376">
        <v>6.5163041391728997</v>
      </c>
      <c r="AY28" s="372"/>
      <c r="AZ28" s="376">
        <v>7.3333980364238736</v>
      </c>
      <c r="BA28" s="372"/>
      <c r="BB28" s="376">
        <v>7.0205588411046058</v>
      </c>
      <c r="BC28" s="372"/>
      <c r="BD28" s="376">
        <v>6.1604020922217346</v>
      </c>
      <c r="BE28" s="372"/>
      <c r="BF28" s="376">
        <v>7.8990752156848716</v>
      </c>
      <c r="BG28" s="372"/>
      <c r="BH28" s="376">
        <v>5.6239613993367792</v>
      </c>
      <c r="BI28" s="372"/>
      <c r="BJ28" s="376">
        <v>6.4779590176128146</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105.799206657234</v>
      </c>
      <c r="G29" s="372"/>
      <c r="H29" s="376">
        <v>93.849948029707093</v>
      </c>
      <c r="I29" s="372"/>
      <c r="J29" s="376">
        <v>110.87750731921231</v>
      </c>
      <c r="K29" s="372"/>
      <c r="L29" s="376">
        <v>102.1312006728571</v>
      </c>
      <c r="M29" s="372"/>
      <c r="N29" s="376">
        <v>90.782672228039075</v>
      </c>
      <c r="O29" s="372"/>
      <c r="P29" s="376">
        <v>96.043578068912694</v>
      </c>
      <c r="Q29" s="372"/>
      <c r="R29" s="376">
        <v>92.950283267971443</v>
      </c>
      <c r="S29" s="372"/>
      <c r="T29" s="376">
        <v>68.39819176949166</v>
      </c>
      <c r="U29" s="372"/>
      <c r="V29" s="376">
        <v>55.135500106730881</v>
      </c>
      <c r="W29" s="372"/>
      <c r="X29" s="376">
        <v>49.539548344704954</v>
      </c>
      <c r="Y29" s="372"/>
      <c r="Z29" s="376">
        <v>44.16546495563351</v>
      </c>
      <c r="AA29" s="372"/>
      <c r="AB29" s="376">
        <v>36.793634660227148</v>
      </c>
      <c r="AC29" s="372"/>
      <c r="AD29" s="376">
        <v>38.56518092488303</v>
      </c>
      <c r="AE29" s="372"/>
      <c r="AF29" s="376">
        <v>29.092440707125963</v>
      </c>
      <c r="AG29" s="372"/>
      <c r="AH29" s="376">
        <v>19.993671202483455</v>
      </c>
      <c r="AI29" s="372"/>
      <c r="AJ29" s="376">
        <v>26.240967086922304</v>
      </c>
      <c r="AK29" s="372"/>
      <c r="AL29" s="376">
        <v>25.647653455693167</v>
      </c>
      <c r="AM29" s="372"/>
      <c r="AN29" s="376">
        <v>23.948818522852378</v>
      </c>
      <c r="AO29" s="372"/>
      <c r="AP29" s="376">
        <v>11.954219282335995</v>
      </c>
      <c r="AQ29" s="372"/>
      <c r="AR29" s="376">
        <v>12.445063444190358</v>
      </c>
      <c r="AS29" s="372"/>
      <c r="AT29" s="376">
        <v>13.540512097753089</v>
      </c>
      <c r="AU29" s="372"/>
      <c r="AV29" s="376">
        <v>21.393472656422663</v>
      </c>
      <c r="AW29" s="372"/>
      <c r="AX29" s="376">
        <v>17.179347464678326</v>
      </c>
      <c r="AY29" s="372"/>
      <c r="AZ29" s="376">
        <v>18.435343242555639</v>
      </c>
      <c r="BA29" s="372"/>
      <c r="BB29" s="376">
        <v>13.763868112888634</v>
      </c>
      <c r="BC29" s="372"/>
      <c r="BD29" s="376">
        <v>19.855780652215504</v>
      </c>
      <c r="BE29" s="372"/>
      <c r="BF29" s="376">
        <v>27.071587299340255</v>
      </c>
      <c r="BG29" s="372"/>
      <c r="BH29" s="376">
        <v>19.206385022526508</v>
      </c>
      <c r="BI29" s="372"/>
      <c r="BJ29" s="376">
        <v>20.577654487089209</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24.154950703757937</v>
      </c>
      <c r="G31" s="372"/>
      <c r="H31" s="373">
        <v>33.264024684797661</v>
      </c>
      <c r="I31" s="372"/>
      <c r="J31" s="373">
        <v>34.757896362601926</v>
      </c>
      <c r="K31" s="372"/>
      <c r="L31" s="373">
        <v>60.118628169688336</v>
      </c>
      <c r="M31" s="372"/>
      <c r="N31" s="373">
        <v>86.473829763964943</v>
      </c>
      <c r="O31" s="372"/>
      <c r="P31" s="373">
        <v>57.755692063955344</v>
      </c>
      <c r="Q31" s="372"/>
      <c r="R31" s="373">
        <v>57.437564628785488</v>
      </c>
      <c r="S31" s="372"/>
      <c r="T31" s="373">
        <v>56.648579746555633</v>
      </c>
      <c r="U31" s="372"/>
      <c r="V31" s="373">
        <v>64.992201593352206</v>
      </c>
      <c r="W31" s="372"/>
      <c r="X31" s="373">
        <v>64.724120811419922</v>
      </c>
      <c r="Y31" s="372"/>
      <c r="Z31" s="373">
        <v>47.569459984812106</v>
      </c>
      <c r="AA31" s="372"/>
      <c r="AB31" s="373">
        <v>42.033660215455811</v>
      </c>
      <c r="AC31" s="372"/>
      <c r="AD31" s="373">
        <v>50.764003249976703</v>
      </c>
      <c r="AE31" s="372"/>
      <c r="AF31" s="373">
        <v>41.016254253213823</v>
      </c>
      <c r="AG31" s="372"/>
      <c r="AH31" s="373">
        <v>31.335826439667905</v>
      </c>
      <c r="AI31" s="372"/>
      <c r="AJ31" s="373">
        <v>42.522655266108096</v>
      </c>
      <c r="AK31" s="372"/>
      <c r="AL31" s="373">
        <v>38.02721978992227</v>
      </c>
      <c r="AM31" s="372"/>
      <c r="AN31" s="373">
        <v>38.594235447787518</v>
      </c>
      <c r="AO31" s="372"/>
      <c r="AP31" s="373">
        <v>14.174789038430877</v>
      </c>
      <c r="AQ31" s="372"/>
      <c r="AR31" s="373">
        <v>15.677533045402786</v>
      </c>
      <c r="AS31" s="372"/>
      <c r="AT31" s="373">
        <v>14.232745689396813</v>
      </c>
      <c r="AU31" s="372"/>
      <c r="AV31" s="373">
        <v>16.868373078849302</v>
      </c>
      <c r="AW31" s="372"/>
      <c r="AX31" s="373">
        <v>15.982458861783556</v>
      </c>
      <c r="AY31" s="372"/>
      <c r="AZ31" s="373">
        <v>18.131768833431735</v>
      </c>
      <c r="BA31" s="372"/>
      <c r="BB31" s="373">
        <v>18.119548036722197</v>
      </c>
      <c r="BC31" s="372"/>
      <c r="BD31" s="373">
        <v>14.8710145096638</v>
      </c>
      <c r="BE31" s="372"/>
      <c r="BF31" s="373">
        <v>20.558500563297297</v>
      </c>
      <c r="BG31" s="372"/>
      <c r="BH31" s="373">
        <v>13.421224217885914</v>
      </c>
      <c r="BI31" s="372"/>
      <c r="BJ31" s="373">
        <v>14.771816735686826</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54.891304889567721</v>
      </c>
      <c r="G32" s="372"/>
      <c r="H32" s="373">
        <v>61.677466896104605</v>
      </c>
      <c r="I32" s="372"/>
      <c r="J32" s="373">
        <v>62.4355306573025</v>
      </c>
      <c r="K32" s="372"/>
      <c r="L32" s="373">
        <v>51.787951547452693</v>
      </c>
      <c r="M32" s="372"/>
      <c r="N32" s="373">
        <v>30.076241570238146</v>
      </c>
      <c r="O32" s="372"/>
      <c r="P32" s="373">
        <v>37.399305895983815</v>
      </c>
      <c r="Q32" s="372"/>
      <c r="R32" s="373">
        <v>46.339133804489428</v>
      </c>
      <c r="S32" s="372"/>
      <c r="T32" s="373">
        <v>27.963573932899472</v>
      </c>
      <c r="U32" s="372"/>
      <c r="V32" s="373">
        <v>16.236088644073469</v>
      </c>
      <c r="W32" s="372"/>
      <c r="X32" s="373">
        <v>11.791738810384764</v>
      </c>
      <c r="Y32" s="372"/>
      <c r="Z32" s="373">
        <v>7.5443831087860618</v>
      </c>
      <c r="AA32" s="372"/>
      <c r="AB32" s="373">
        <v>5.7771834407972777</v>
      </c>
      <c r="AC32" s="372"/>
      <c r="AD32" s="373">
        <v>7.0186908834174364</v>
      </c>
      <c r="AE32" s="372"/>
      <c r="AF32" s="373">
        <v>3.1084714164337774</v>
      </c>
      <c r="AG32" s="372"/>
      <c r="AH32" s="373">
        <v>3.3971590099021367</v>
      </c>
      <c r="AI32" s="372"/>
      <c r="AJ32" s="373">
        <v>4.2735288675876717</v>
      </c>
      <c r="AK32" s="372"/>
      <c r="AL32" s="373">
        <v>14.254342189797002</v>
      </c>
      <c r="AM32" s="372"/>
      <c r="AN32" s="373">
        <v>13.8948380515747</v>
      </c>
      <c r="AO32" s="372"/>
      <c r="AP32" s="373">
        <v>11.037429159783493</v>
      </c>
      <c r="AQ32" s="372"/>
      <c r="AR32" s="373">
        <v>10.253711621625953</v>
      </c>
      <c r="AS32" s="372"/>
      <c r="AT32" s="373">
        <v>12.0332498461144</v>
      </c>
      <c r="AU32" s="372"/>
      <c r="AV32" s="373">
        <v>17.90853308433665</v>
      </c>
      <c r="AW32" s="372"/>
      <c r="AX32" s="373">
        <v>0.51571383479126343</v>
      </c>
      <c r="AY32" s="372"/>
      <c r="AZ32" s="373">
        <v>13.590537237732718</v>
      </c>
      <c r="BA32" s="372"/>
      <c r="BB32" s="373">
        <v>15.04313312849424</v>
      </c>
      <c r="BC32" s="372"/>
      <c r="BD32" s="373">
        <v>14.535003464094409</v>
      </c>
      <c r="BE32" s="372"/>
      <c r="BF32" s="373">
        <v>15.355806576717256</v>
      </c>
      <c r="BG32" s="372"/>
      <c r="BH32" s="373">
        <v>10.912518323055398</v>
      </c>
      <c r="BI32" s="372"/>
      <c r="BJ32" s="373">
        <v>8.2568887636729098</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222.70036294537036</v>
      </c>
      <c r="G34" s="372"/>
      <c r="H34" s="373">
        <v>224.76160556009611</v>
      </c>
      <c r="I34" s="372"/>
      <c r="J34" s="373">
        <v>243.84053117900385</v>
      </c>
      <c r="K34" s="372"/>
      <c r="L34" s="373">
        <v>242.64786884530548</v>
      </c>
      <c r="M34" s="372"/>
      <c r="N34" s="373">
        <v>61.778256207242002</v>
      </c>
      <c r="O34" s="372"/>
      <c r="P34" s="373">
        <v>173.89467119403668</v>
      </c>
      <c r="Q34" s="372"/>
      <c r="R34" s="373">
        <v>215.98223513345337</v>
      </c>
      <c r="S34" s="372"/>
      <c r="T34" s="373">
        <v>192.62840823989771</v>
      </c>
      <c r="U34" s="372"/>
      <c r="V34" s="373">
        <v>156.02748631128946</v>
      </c>
      <c r="W34" s="372"/>
      <c r="X34" s="373">
        <v>128.23725751336485</v>
      </c>
      <c r="Y34" s="372"/>
      <c r="Z34" s="373">
        <v>103.22174749653107</v>
      </c>
      <c r="AA34" s="372"/>
      <c r="AB34" s="373">
        <v>91.806329777386665</v>
      </c>
      <c r="AC34" s="372"/>
      <c r="AD34" s="373">
        <v>83.741177073930075</v>
      </c>
      <c r="AE34" s="372"/>
      <c r="AF34" s="373">
        <v>59.396782434088323</v>
      </c>
      <c r="AG34" s="372"/>
      <c r="AH34" s="373">
        <v>50.580867443675928</v>
      </c>
      <c r="AI34" s="372"/>
      <c r="AJ34" s="373">
        <v>38.764642171604628</v>
      </c>
      <c r="AK34" s="372"/>
      <c r="AL34" s="373">
        <v>28.311789499579408</v>
      </c>
      <c r="AM34" s="372"/>
      <c r="AN34" s="373">
        <v>26.186517290195845</v>
      </c>
      <c r="AO34" s="372"/>
      <c r="AP34" s="373">
        <v>19.150452319841555</v>
      </c>
      <c r="AQ34" s="372"/>
      <c r="AR34" s="373">
        <v>20.624331909475629</v>
      </c>
      <c r="AS34" s="372"/>
      <c r="AT34" s="373">
        <v>19.423141996862181</v>
      </c>
      <c r="AU34" s="372"/>
      <c r="AV34" s="373">
        <v>25.320085691336743</v>
      </c>
      <c r="AW34" s="372"/>
      <c r="AX34" s="373">
        <v>17.531805068617984</v>
      </c>
      <c r="AY34" s="372"/>
      <c r="AZ34" s="373">
        <v>19.267877350406685</v>
      </c>
      <c r="BA34" s="372"/>
      <c r="BB34" s="373">
        <v>19.762037005189566</v>
      </c>
      <c r="BC34" s="372"/>
      <c r="BD34" s="373">
        <v>17.68331320819917</v>
      </c>
      <c r="BE34" s="372"/>
      <c r="BF34" s="373">
        <v>20.580822453824968</v>
      </c>
      <c r="BG34" s="372"/>
      <c r="BH34" s="373">
        <v>15.75821776334622</v>
      </c>
      <c r="BI34" s="372"/>
      <c r="BJ34" s="373">
        <v>16.694992798001483</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92.932729492812399</v>
      </c>
      <c r="G35" s="372"/>
      <c r="H35" s="373">
        <v>96.490030959300455</v>
      </c>
      <c r="I35" s="372"/>
      <c r="J35" s="373">
        <v>97.482224560291087</v>
      </c>
      <c r="K35" s="372"/>
      <c r="L35" s="373">
        <v>103.49478834500651</v>
      </c>
      <c r="M35" s="372"/>
      <c r="N35" s="373">
        <v>79.419766167861113</v>
      </c>
      <c r="O35" s="372"/>
      <c r="P35" s="373">
        <v>80.401063133961244</v>
      </c>
      <c r="Q35" s="372"/>
      <c r="R35" s="373">
        <v>97.372969234711434</v>
      </c>
      <c r="S35" s="372"/>
      <c r="T35" s="373">
        <v>66.222481695026957</v>
      </c>
      <c r="U35" s="372"/>
      <c r="V35" s="373">
        <v>62.257056875910415</v>
      </c>
      <c r="W35" s="372"/>
      <c r="X35" s="373">
        <v>51.824687317942526</v>
      </c>
      <c r="Y35" s="372"/>
      <c r="Z35" s="373">
        <v>40.989189297388812</v>
      </c>
      <c r="AA35" s="372"/>
      <c r="AB35" s="373">
        <v>36.09883424932417</v>
      </c>
      <c r="AC35" s="372"/>
      <c r="AD35" s="373">
        <v>38.180451762161809</v>
      </c>
      <c r="AE35" s="372"/>
      <c r="AF35" s="373">
        <v>28.955517657335381</v>
      </c>
      <c r="AG35" s="372"/>
      <c r="AH35" s="373">
        <v>23.979094979317576</v>
      </c>
      <c r="AI35" s="372"/>
      <c r="AJ35" s="373">
        <v>21.855857416107959</v>
      </c>
      <c r="AK35" s="372"/>
      <c r="AL35" s="373">
        <v>11.57583476906413</v>
      </c>
      <c r="AM35" s="372"/>
      <c r="AN35" s="373">
        <v>12.066837914109561</v>
      </c>
      <c r="AO35" s="372"/>
      <c r="AP35" s="373">
        <v>9.6809241863223665</v>
      </c>
      <c r="AQ35" s="372"/>
      <c r="AR35" s="373">
        <v>10.741507596676142</v>
      </c>
      <c r="AS35" s="372"/>
      <c r="AT35" s="373">
        <v>10.968514891714086</v>
      </c>
      <c r="AU35" s="372"/>
      <c r="AV35" s="373">
        <v>9.4063874209945606</v>
      </c>
      <c r="AW35" s="372"/>
      <c r="AX35" s="373">
        <v>8.2760121578733212</v>
      </c>
      <c r="AY35" s="372"/>
      <c r="AZ35" s="373">
        <v>8.7869882490399576</v>
      </c>
      <c r="BA35" s="372"/>
      <c r="BB35" s="373">
        <v>6.4060436200845601</v>
      </c>
      <c r="BC35" s="372"/>
      <c r="BD35" s="373">
        <v>6.1627825383752111</v>
      </c>
      <c r="BE35" s="372"/>
      <c r="BF35" s="373">
        <v>6.5246462515219239</v>
      </c>
      <c r="BG35" s="372"/>
      <c r="BH35" s="373">
        <v>5.4083544906406305</v>
      </c>
      <c r="BI35" s="372"/>
      <c r="BJ35" s="373">
        <v>5.4793889521688071</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5799.8197760736648</v>
      </c>
      <c r="G36" s="372"/>
      <c r="H36" s="370">
        <v>5702.8303044899476</v>
      </c>
      <c r="I36" s="372"/>
      <c r="J36" s="370">
        <v>5725.8018471260802</v>
      </c>
      <c r="K36" s="372"/>
      <c r="L36" s="370">
        <v>5662.9014868585791</v>
      </c>
      <c r="M36" s="372"/>
      <c r="N36" s="370">
        <v>5856.4495008349541</v>
      </c>
      <c r="O36" s="372"/>
      <c r="P36" s="370">
        <v>7002.0617146944733</v>
      </c>
      <c r="Q36" s="372"/>
      <c r="R36" s="370">
        <v>6073.9690388920872</v>
      </c>
      <c r="S36" s="372"/>
      <c r="T36" s="370">
        <v>5214.3756359414092</v>
      </c>
      <c r="U36" s="372"/>
      <c r="V36" s="370">
        <v>5478.7281227763006</v>
      </c>
      <c r="W36" s="372"/>
      <c r="X36" s="370">
        <v>5328.4725939838527</v>
      </c>
      <c r="Y36" s="372"/>
      <c r="Z36" s="407">
        <v>7440.8225289207676</v>
      </c>
      <c r="AA36" s="372" t="s">
        <v>563</v>
      </c>
      <c r="AB36" s="407">
        <v>5099.6148763072706</v>
      </c>
      <c r="AC36" s="372" t="s">
        <v>563</v>
      </c>
      <c r="AD36" s="370">
        <v>826.37738088452409</v>
      </c>
      <c r="AE36" s="372"/>
      <c r="AF36" s="370">
        <v>620.43088128537465</v>
      </c>
      <c r="AG36" s="372"/>
      <c r="AH36" s="370">
        <v>585.48075153035427</v>
      </c>
      <c r="AI36" s="372"/>
      <c r="AJ36" s="370">
        <v>535.9181964863667</v>
      </c>
      <c r="AK36" s="372"/>
      <c r="AL36" s="370">
        <v>612.40107675007289</v>
      </c>
      <c r="AM36" s="372"/>
      <c r="AN36" s="370">
        <v>579.12002988320739</v>
      </c>
      <c r="AO36" s="372"/>
      <c r="AP36" s="370">
        <v>456.15690757634019</v>
      </c>
      <c r="AQ36" s="372"/>
      <c r="AR36" s="370">
        <v>378.74333527159024</v>
      </c>
      <c r="AS36" s="372"/>
      <c r="AT36" s="370">
        <v>499.63389886006388</v>
      </c>
      <c r="AU36" s="372"/>
      <c r="AV36" s="370">
        <v>229.09714279665161</v>
      </c>
      <c r="AW36" s="372"/>
      <c r="AX36" s="370">
        <v>164.21359696911219</v>
      </c>
      <c r="AY36" s="372"/>
      <c r="AZ36" s="370">
        <v>130.1033321853395</v>
      </c>
      <c r="BA36" s="372"/>
      <c r="BB36" s="370">
        <v>140.53066955632309</v>
      </c>
      <c r="BC36" s="372"/>
      <c r="BD36" s="370">
        <v>142.06721125749311</v>
      </c>
      <c r="BE36" s="372"/>
      <c r="BF36" s="370">
        <v>133.04225395525262</v>
      </c>
      <c r="BG36" s="372"/>
      <c r="BH36" s="370">
        <v>112.83418177613362</v>
      </c>
      <c r="BI36" s="372"/>
      <c r="BJ36" s="370">
        <v>127.03129007869687</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48.37323191950658</v>
      </c>
      <c r="G37" s="372"/>
      <c r="H37" s="370">
        <v>54.842505455492343</v>
      </c>
      <c r="I37" s="372"/>
      <c r="J37" s="370">
        <v>49.061750066519821</v>
      </c>
      <c r="K37" s="372"/>
      <c r="L37" s="370">
        <v>50.776997576334452</v>
      </c>
      <c r="M37" s="372"/>
      <c r="N37" s="370">
        <v>50.539416906428826</v>
      </c>
      <c r="O37" s="372"/>
      <c r="P37" s="370">
        <v>53.455841154258025</v>
      </c>
      <c r="Q37" s="372"/>
      <c r="R37" s="370">
        <v>61.125214581586711</v>
      </c>
      <c r="S37" s="372"/>
      <c r="T37" s="370">
        <v>46.533803107202033</v>
      </c>
      <c r="U37" s="372"/>
      <c r="V37" s="370">
        <v>42.401469569173798</v>
      </c>
      <c r="W37" s="372"/>
      <c r="X37" s="370">
        <v>40.173546880363041</v>
      </c>
      <c r="Y37" s="372"/>
      <c r="Z37" s="370">
        <v>40.055409190998475</v>
      </c>
      <c r="AA37" s="372"/>
      <c r="AB37" s="370">
        <v>32.026661641207141</v>
      </c>
      <c r="AC37" s="372"/>
      <c r="AD37" s="370">
        <v>33.614701219909925</v>
      </c>
      <c r="AE37" s="372"/>
      <c r="AF37" s="370">
        <v>45.701379332352801</v>
      </c>
      <c r="AG37" s="372"/>
      <c r="AH37" s="370">
        <v>21.455447913226564</v>
      </c>
      <c r="AI37" s="372"/>
      <c r="AJ37" s="370">
        <v>16.999680809614432</v>
      </c>
      <c r="AK37" s="372"/>
      <c r="AL37" s="370">
        <v>11.474497412292346</v>
      </c>
      <c r="AM37" s="372"/>
      <c r="AN37" s="370">
        <v>19.150266597037433</v>
      </c>
      <c r="AO37" s="372"/>
      <c r="AP37" s="370">
        <v>17.497442561959467</v>
      </c>
      <c r="AQ37" s="372"/>
      <c r="AR37" s="370">
        <v>21.504005559330011</v>
      </c>
      <c r="AS37" s="372"/>
      <c r="AT37" s="370">
        <v>27.33323598187248</v>
      </c>
      <c r="AU37" s="372"/>
      <c r="AV37" s="370">
        <v>25.933150231528074</v>
      </c>
      <c r="AW37" s="372"/>
      <c r="AX37" s="370">
        <v>22.520710678149339</v>
      </c>
      <c r="AY37" s="372"/>
      <c r="AZ37" s="370">
        <v>22.262181435136533</v>
      </c>
      <c r="BA37" s="372"/>
      <c r="BB37" s="370">
        <v>15.407651751244845</v>
      </c>
      <c r="BC37" s="372"/>
      <c r="BD37" s="370">
        <v>16.773052537431429</v>
      </c>
      <c r="BE37" s="372"/>
      <c r="BF37" s="370">
        <v>17.555650706243291</v>
      </c>
      <c r="BG37" s="372"/>
      <c r="BH37" s="370">
        <v>17.834467856694246</v>
      </c>
      <c r="BI37" s="372"/>
      <c r="BJ37" s="370">
        <v>15.27042768269207</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21.488915773486145</v>
      </c>
      <c r="G38" s="372"/>
      <c r="H38" s="373">
        <v>22.434130267011806</v>
      </c>
      <c r="I38" s="372"/>
      <c r="J38" s="373">
        <v>21.348954088090146</v>
      </c>
      <c r="K38" s="372"/>
      <c r="L38" s="373">
        <v>20.658819302286307</v>
      </c>
      <c r="M38" s="372"/>
      <c r="N38" s="373">
        <v>22.721734048224295</v>
      </c>
      <c r="O38" s="372"/>
      <c r="P38" s="373">
        <v>20.400685050589221</v>
      </c>
      <c r="Q38" s="372"/>
      <c r="R38" s="373">
        <v>18.920694681293362</v>
      </c>
      <c r="S38" s="372"/>
      <c r="T38" s="373">
        <v>17.989584951984082</v>
      </c>
      <c r="U38" s="372"/>
      <c r="V38" s="373">
        <v>19.139515175330011</v>
      </c>
      <c r="W38" s="372"/>
      <c r="X38" s="373">
        <v>21.922042499553079</v>
      </c>
      <c r="Y38" s="372"/>
      <c r="Z38" s="373">
        <v>18.263245447618143</v>
      </c>
      <c r="AA38" s="372"/>
      <c r="AB38" s="373">
        <v>16.662167330670581</v>
      </c>
      <c r="AC38" s="372"/>
      <c r="AD38" s="373">
        <v>18.784930611937845</v>
      </c>
      <c r="AE38" s="372"/>
      <c r="AF38" s="373">
        <v>12.70995357152673</v>
      </c>
      <c r="AG38" s="372"/>
      <c r="AH38" s="373">
        <v>12.394804183242718</v>
      </c>
      <c r="AI38" s="372"/>
      <c r="AJ38" s="373">
        <v>7.403515759152123</v>
      </c>
      <c r="AK38" s="372"/>
      <c r="AL38" s="373">
        <v>5.2820867266173819</v>
      </c>
      <c r="AM38" s="372"/>
      <c r="AN38" s="373">
        <v>4.7702866940806992</v>
      </c>
      <c r="AO38" s="372"/>
      <c r="AP38" s="373">
        <v>3.44160887250841</v>
      </c>
      <c r="AQ38" s="372"/>
      <c r="AR38" s="373">
        <v>3.7414901386050206</v>
      </c>
      <c r="AS38" s="372"/>
      <c r="AT38" s="373">
        <v>5.1291283052331593</v>
      </c>
      <c r="AU38" s="372"/>
      <c r="AV38" s="373">
        <v>4.6712077529601306</v>
      </c>
      <c r="AW38" s="372"/>
      <c r="AX38" s="373">
        <v>3.8509346921491567</v>
      </c>
      <c r="AY38" s="372"/>
      <c r="AZ38" s="373">
        <v>4.0172883198379576</v>
      </c>
      <c r="BA38" s="372"/>
      <c r="BB38" s="373">
        <v>3.7310232182383212</v>
      </c>
      <c r="BC38" s="372"/>
      <c r="BD38" s="373">
        <v>4.0055604903560944</v>
      </c>
      <c r="BE38" s="372"/>
      <c r="BF38" s="373">
        <v>3.9101396033603608</v>
      </c>
      <c r="BG38" s="372"/>
      <c r="BH38" s="373">
        <v>3.9753654532077496</v>
      </c>
      <c r="BI38" s="372"/>
      <c r="BJ38" s="373">
        <v>3.4960425627637735</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26.884316146020439</v>
      </c>
      <c r="G39" s="372"/>
      <c r="H39" s="373">
        <v>32.408375188480541</v>
      </c>
      <c r="I39" s="372"/>
      <c r="J39" s="373">
        <v>27.712795978429675</v>
      </c>
      <c r="K39" s="372"/>
      <c r="L39" s="373">
        <v>30.118178274048145</v>
      </c>
      <c r="M39" s="372"/>
      <c r="N39" s="373">
        <v>27.817682858204527</v>
      </c>
      <c r="O39" s="372"/>
      <c r="P39" s="373">
        <v>33.0551561036688</v>
      </c>
      <c r="Q39" s="372"/>
      <c r="R39" s="373">
        <v>42.204519900293349</v>
      </c>
      <c r="S39" s="372"/>
      <c r="T39" s="373">
        <v>28.544218155217948</v>
      </c>
      <c r="U39" s="372"/>
      <c r="V39" s="373">
        <v>23.261954393843787</v>
      </c>
      <c r="W39" s="372"/>
      <c r="X39" s="373">
        <v>18.251504380809962</v>
      </c>
      <c r="Y39" s="372"/>
      <c r="Z39" s="373">
        <v>21.792163743380332</v>
      </c>
      <c r="AA39" s="372"/>
      <c r="AB39" s="373">
        <v>15.364494310536562</v>
      </c>
      <c r="AC39" s="372"/>
      <c r="AD39" s="373">
        <v>14.82977060797208</v>
      </c>
      <c r="AE39" s="372"/>
      <c r="AF39" s="406">
        <v>32.991425760826068</v>
      </c>
      <c r="AG39" s="372" t="s">
        <v>358</v>
      </c>
      <c r="AH39" s="373">
        <v>9.0606437299838483</v>
      </c>
      <c r="AI39" s="372"/>
      <c r="AJ39" s="373">
        <v>9.5961650504623108</v>
      </c>
      <c r="AK39" s="372"/>
      <c r="AL39" s="373">
        <v>6.1924106856749637</v>
      </c>
      <c r="AM39" s="372"/>
      <c r="AN39" s="406">
        <v>14.379979902956734</v>
      </c>
      <c r="AO39" s="372" t="s">
        <v>358</v>
      </c>
      <c r="AP39" s="373">
        <v>14.055833689451056</v>
      </c>
      <c r="AQ39" s="372"/>
      <c r="AR39" s="373">
        <v>17.762515420724991</v>
      </c>
      <c r="AS39" s="372"/>
      <c r="AT39" s="373">
        <v>22.204107676639321</v>
      </c>
      <c r="AU39" s="372"/>
      <c r="AV39" s="373">
        <v>21.261942478567942</v>
      </c>
      <c r="AW39" s="372"/>
      <c r="AX39" s="373">
        <v>18.669775986000182</v>
      </c>
      <c r="AY39" s="372"/>
      <c r="AZ39" s="373">
        <v>18.244893115298574</v>
      </c>
      <c r="BA39" s="372"/>
      <c r="BB39" s="373">
        <v>11.676628533006523</v>
      </c>
      <c r="BC39" s="372"/>
      <c r="BD39" s="373">
        <v>12.767492047075335</v>
      </c>
      <c r="BE39" s="372"/>
      <c r="BF39" s="373">
        <v>13.64551110288293</v>
      </c>
      <c r="BG39" s="372"/>
      <c r="BH39" s="373">
        <v>13.859102403486498</v>
      </c>
      <c r="BI39" s="372"/>
      <c r="BJ39" s="373">
        <v>11.774385119928297</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356.26456397624747</v>
      </c>
      <c r="G40" s="372"/>
      <c r="H40" s="370">
        <v>1672.1220401275079</v>
      </c>
      <c r="I40" s="372"/>
      <c r="J40" s="370">
        <v>404.69664506297022</v>
      </c>
      <c r="K40" s="372"/>
      <c r="L40" s="370">
        <v>2244.7350558911376</v>
      </c>
      <c r="M40" s="372"/>
      <c r="N40" s="370">
        <v>548.52963135920641</v>
      </c>
      <c r="O40" s="372"/>
      <c r="P40" s="370">
        <v>573.88872493485326</v>
      </c>
      <c r="Q40" s="372"/>
      <c r="R40" s="370">
        <v>553.4658827210967</v>
      </c>
      <c r="S40" s="372"/>
      <c r="T40" s="370">
        <v>1423.2031998670038</v>
      </c>
      <c r="U40" s="372"/>
      <c r="V40" s="370">
        <v>1726.8560407674524</v>
      </c>
      <c r="W40" s="372"/>
      <c r="X40" s="370">
        <v>913.76591983424987</v>
      </c>
      <c r="Y40" s="372"/>
      <c r="Z40" s="370">
        <v>1590.3624831708082</v>
      </c>
      <c r="AA40" s="372"/>
      <c r="AB40" s="407">
        <v>2089.6615975415066</v>
      </c>
      <c r="AC40" s="372" t="s">
        <v>358</v>
      </c>
      <c r="AD40" s="370">
        <v>1655.1048001933927</v>
      </c>
      <c r="AE40" s="372"/>
      <c r="AF40" s="370">
        <v>1602.0289869234609</v>
      </c>
      <c r="AG40" s="372"/>
      <c r="AH40" s="370">
        <v>1429.2748591087961</v>
      </c>
      <c r="AI40" s="372"/>
      <c r="AJ40" s="370">
        <v>1011.8671778880157</v>
      </c>
      <c r="AK40" s="372"/>
      <c r="AL40" s="370">
        <v>832.76175962656168</v>
      </c>
      <c r="AM40" s="372"/>
      <c r="AN40" s="370">
        <v>392.35319478059068</v>
      </c>
      <c r="AO40" s="372"/>
      <c r="AP40" s="370">
        <v>664.46455717235722</v>
      </c>
      <c r="AQ40" s="372"/>
      <c r="AR40" s="370">
        <v>569.18549933063639</v>
      </c>
      <c r="AS40" s="372"/>
      <c r="AT40" s="407">
        <v>2306.5301709109981</v>
      </c>
      <c r="AU40" s="372" t="s">
        <v>358</v>
      </c>
      <c r="AV40" s="370">
        <v>724.95321126803708</v>
      </c>
      <c r="AW40" s="372"/>
      <c r="AX40" s="407">
        <v>1269.8761084005112</v>
      </c>
      <c r="AY40" s="372" t="s">
        <v>358</v>
      </c>
      <c r="AZ40" s="370">
        <v>710.20290508512767</v>
      </c>
      <c r="BA40" s="372"/>
      <c r="BB40" s="407">
        <v>963.91322823274186</v>
      </c>
      <c r="BC40" s="372" t="s">
        <v>358</v>
      </c>
      <c r="BD40" s="407">
        <v>1840.077416506937</v>
      </c>
      <c r="BE40" s="372" t="s">
        <v>576</v>
      </c>
      <c r="BF40" s="370">
        <v>1541.9205291318494</v>
      </c>
      <c r="BG40" s="372"/>
      <c r="BH40" s="370">
        <v>1289.8306192067896</v>
      </c>
      <c r="BI40" s="372"/>
      <c r="BJ40" s="370">
        <v>536.80948155966018</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402.7557490358451</v>
      </c>
      <c r="G41" s="372"/>
      <c r="H41" s="370">
        <v>425.35490038541866</v>
      </c>
      <c r="I41" s="372"/>
      <c r="J41" s="370">
        <v>446.37953441748311</v>
      </c>
      <c r="K41" s="372"/>
      <c r="L41" s="370">
        <v>457.98126116730816</v>
      </c>
      <c r="M41" s="372"/>
      <c r="N41" s="370">
        <v>440.13285448228464</v>
      </c>
      <c r="O41" s="372"/>
      <c r="P41" s="370">
        <v>493.47487482098131</v>
      </c>
      <c r="Q41" s="372"/>
      <c r="R41" s="370">
        <v>476.3070481720697</v>
      </c>
      <c r="S41" s="372"/>
      <c r="T41" s="370">
        <v>418.8147942116928</v>
      </c>
      <c r="U41" s="372"/>
      <c r="V41" s="370">
        <v>385.06558567193736</v>
      </c>
      <c r="W41" s="372"/>
      <c r="X41" s="370">
        <v>352.52494267697267</v>
      </c>
      <c r="Y41" s="372"/>
      <c r="Z41" s="370">
        <v>353.9108140665835</v>
      </c>
      <c r="AA41" s="372"/>
      <c r="AB41" s="370">
        <v>285.11757590327358</v>
      </c>
      <c r="AC41" s="372"/>
      <c r="AD41" s="370">
        <v>263.7624156800095</v>
      </c>
      <c r="AE41" s="372"/>
      <c r="AF41" s="370">
        <v>245.95393576529443</v>
      </c>
      <c r="AG41" s="372"/>
      <c r="AH41" s="370">
        <v>248.31497384032895</v>
      </c>
      <c r="AI41" s="372"/>
      <c r="AJ41" s="370">
        <v>273.72351062848912</v>
      </c>
      <c r="AK41" s="372"/>
      <c r="AL41" s="370">
        <v>246.46261553667148</v>
      </c>
      <c r="AM41" s="372"/>
      <c r="AN41" s="370">
        <v>252.19949794070189</v>
      </c>
      <c r="AO41" s="372"/>
      <c r="AP41" s="370">
        <v>211.47366277907582</v>
      </c>
      <c r="AQ41" s="372"/>
      <c r="AR41" s="370">
        <v>215.28912564275231</v>
      </c>
      <c r="AS41" s="372"/>
      <c r="AT41" s="370">
        <v>249.73111582816941</v>
      </c>
      <c r="AU41" s="372"/>
      <c r="AV41" s="370">
        <v>250.20737194224193</v>
      </c>
      <c r="AW41" s="372"/>
      <c r="AX41" s="370">
        <v>245.8776396812255</v>
      </c>
      <c r="AY41" s="372"/>
      <c r="AZ41" s="370">
        <v>237.38921602991363</v>
      </c>
      <c r="BA41" s="372"/>
      <c r="BB41" s="370">
        <v>236.81193226037561</v>
      </c>
      <c r="BC41" s="372"/>
      <c r="BD41" s="370">
        <v>214.77586231562813</v>
      </c>
      <c r="BE41" s="372"/>
      <c r="BF41" s="370">
        <v>226.89077907093485</v>
      </c>
      <c r="BG41" s="372"/>
      <c r="BH41" s="370">
        <v>212.95671709016582</v>
      </c>
      <c r="BI41" s="372"/>
      <c r="BJ41" s="370">
        <v>200.83410387780995</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34.721626886144826</v>
      </c>
      <c r="G42" s="372"/>
      <c r="H42" s="373">
        <v>45.364327518747061</v>
      </c>
      <c r="I42" s="372"/>
      <c r="J42" s="373">
        <v>40.959698718217133</v>
      </c>
      <c r="K42" s="372"/>
      <c r="L42" s="373">
        <v>47.82084611150465</v>
      </c>
      <c r="M42" s="372"/>
      <c r="N42" s="373">
        <v>39.269858677280531</v>
      </c>
      <c r="O42" s="372"/>
      <c r="P42" s="373">
        <v>39.973854327130312</v>
      </c>
      <c r="Q42" s="372"/>
      <c r="R42" s="373">
        <v>50.582939688779611</v>
      </c>
      <c r="S42" s="372"/>
      <c r="T42" s="373">
        <v>46.38739689595306</v>
      </c>
      <c r="U42" s="372"/>
      <c r="V42" s="373">
        <v>42.559567120030444</v>
      </c>
      <c r="W42" s="372"/>
      <c r="X42" s="373">
        <v>48.312743932814811</v>
      </c>
      <c r="Y42" s="372"/>
      <c r="Z42" s="373">
        <v>47.042410776936734</v>
      </c>
      <c r="AA42" s="372"/>
      <c r="AB42" s="373">
        <v>43.491999042216797</v>
      </c>
      <c r="AC42" s="372"/>
      <c r="AD42" s="373">
        <v>41.956178043262859</v>
      </c>
      <c r="AE42" s="372"/>
      <c r="AF42" s="373">
        <v>41.399380679519112</v>
      </c>
      <c r="AG42" s="372"/>
      <c r="AH42" s="373">
        <v>29.449087504468906</v>
      </c>
      <c r="AI42" s="372"/>
      <c r="AJ42" s="373">
        <v>25.543705983827447</v>
      </c>
      <c r="AK42" s="372"/>
      <c r="AL42" s="373">
        <v>19.491004142302405</v>
      </c>
      <c r="AM42" s="372"/>
      <c r="AN42" s="373">
        <v>21.273750171489382</v>
      </c>
      <c r="AO42" s="372"/>
      <c r="AP42" s="373">
        <v>23.431017250042643</v>
      </c>
      <c r="AQ42" s="372"/>
      <c r="AR42" s="373">
        <v>25.32304638707145</v>
      </c>
      <c r="AS42" s="372"/>
      <c r="AT42" s="373">
        <v>32.269101681131318</v>
      </c>
      <c r="AU42" s="372"/>
      <c r="AV42" s="373">
        <v>33.543333484807881</v>
      </c>
      <c r="AW42" s="372"/>
      <c r="AX42" s="373">
        <v>33.079175784882246</v>
      </c>
      <c r="AY42" s="372"/>
      <c r="AZ42" s="373">
        <v>33.596460201150911</v>
      </c>
      <c r="BA42" s="372"/>
      <c r="BB42" s="373">
        <v>39.093976084559628</v>
      </c>
      <c r="BC42" s="372"/>
      <c r="BD42" s="373">
        <v>30.654456024782796</v>
      </c>
      <c r="BE42" s="372"/>
      <c r="BF42" s="373">
        <v>33.306562370644436</v>
      </c>
      <c r="BG42" s="372"/>
      <c r="BH42" s="373">
        <v>32.896523925120874</v>
      </c>
      <c r="BI42" s="372"/>
      <c r="BJ42" s="373">
        <v>32.789984831307002</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175.91181813899215</v>
      </c>
      <c r="G43" s="372"/>
      <c r="H43" s="373">
        <v>184.12732560098013</v>
      </c>
      <c r="I43" s="372"/>
      <c r="J43" s="373">
        <v>224.36141086571945</v>
      </c>
      <c r="K43" s="372"/>
      <c r="L43" s="373">
        <v>214.0710452507669</v>
      </c>
      <c r="M43" s="372"/>
      <c r="N43" s="373">
        <v>221.13861408199915</v>
      </c>
      <c r="O43" s="372"/>
      <c r="P43" s="373">
        <v>232.4868940815789</v>
      </c>
      <c r="Q43" s="372"/>
      <c r="R43" s="373">
        <v>211.22458369165486</v>
      </c>
      <c r="S43" s="372"/>
      <c r="T43" s="373">
        <v>174.02967140139336</v>
      </c>
      <c r="U43" s="372"/>
      <c r="V43" s="373">
        <v>159.97802669133594</v>
      </c>
      <c r="W43" s="372"/>
      <c r="X43" s="373">
        <v>153.75133106406301</v>
      </c>
      <c r="Y43" s="372"/>
      <c r="Z43" s="373">
        <v>157.21430905735409</v>
      </c>
      <c r="AA43" s="372"/>
      <c r="AB43" s="373">
        <v>117.31629222391483</v>
      </c>
      <c r="AC43" s="372"/>
      <c r="AD43" s="373">
        <v>114.19019311865385</v>
      </c>
      <c r="AE43" s="372"/>
      <c r="AF43" s="373">
        <v>99.308285777671088</v>
      </c>
      <c r="AG43" s="372"/>
      <c r="AH43" s="373">
        <v>119.11963061723323</v>
      </c>
      <c r="AI43" s="372"/>
      <c r="AJ43" s="373">
        <v>132.26250723935709</v>
      </c>
      <c r="AK43" s="372"/>
      <c r="AL43" s="373">
        <v>115.80753058093919</v>
      </c>
      <c r="AM43" s="372"/>
      <c r="AN43" s="373">
        <v>103.90465502101684</v>
      </c>
      <c r="AO43" s="372"/>
      <c r="AP43" s="373">
        <v>82.331045159753074</v>
      </c>
      <c r="AQ43" s="372"/>
      <c r="AR43" s="373">
        <v>85.292884373081407</v>
      </c>
      <c r="AS43" s="372"/>
      <c r="AT43" s="373">
        <v>99.788376514248185</v>
      </c>
      <c r="AU43" s="372"/>
      <c r="AV43" s="373">
        <v>100.21424556271145</v>
      </c>
      <c r="AW43" s="372"/>
      <c r="AX43" s="373">
        <v>96.244136636861114</v>
      </c>
      <c r="AY43" s="372"/>
      <c r="AZ43" s="373">
        <v>93.6220219246553</v>
      </c>
      <c r="BA43" s="372"/>
      <c r="BB43" s="373">
        <v>91.439464134485448</v>
      </c>
      <c r="BC43" s="372"/>
      <c r="BD43" s="373">
        <v>84.929196896056752</v>
      </c>
      <c r="BE43" s="372"/>
      <c r="BF43" s="373">
        <v>87.946273160842139</v>
      </c>
      <c r="BG43" s="372"/>
      <c r="BH43" s="373">
        <v>83.843885636908254</v>
      </c>
      <c r="BI43" s="372"/>
      <c r="BJ43" s="373">
        <v>78.812327601919634</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192.12230401070812</v>
      </c>
      <c r="G44" s="372"/>
      <c r="H44" s="373">
        <v>195.86324726569146</v>
      </c>
      <c r="I44" s="372"/>
      <c r="J44" s="373">
        <v>181.05842483354658</v>
      </c>
      <c r="K44" s="372"/>
      <c r="L44" s="373">
        <v>196.08936980503663</v>
      </c>
      <c r="M44" s="372"/>
      <c r="N44" s="373">
        <v>179.72438172300497</v>
      </c>
      <c r="O44" s="372"/>
      <c r="P44" s="373">
        <v>221.01412641227211</v>
      </c>
      <c r="Q44" s="372"/>
      <c r="R44" s="373">
        <v>214.49952479163525</v>
      </c>
      <c r="S44" s="372"/>
      <c r="T44" s="373">
        <v>198.39772591434638</v>
      </c>
      <c r="U44" s="372"/>
      <c r="V44" s="373">
        <v>182.52799186057101</v>
      </c>
      <c r="W44" s="372"/>
      <c r="X44" s="373">
        <v>150.46086768009485</v>
      </c>
      <c r="Y44" s="372"/>
      <c r="Z44" s="373">
        <v>149.65409423229269</v>
      </c>
      <c r="AA44" s="372"/>
      <c r="AB44" s="373">
        <v>124.30928463714196</v>
      </c>
      <c r="AC44" s="372"/>
      <c r="AD44" s="373">
        <v>107.61604451809278</v>
      </c>
      <c r="AE44" s="372"/>
      <c r="AF44" s="373">
        <v>105.2462693081042</v>
      </c>
      <c r="AG44" s="372"/>
      <c r="AH44" s="373">
        <v>99.746255718626784</v>
      </c>
      <c r="AI44" s="372"/>
      <c r="AJ44" s="373">
        <v>115.91729740530458</v>
      </c>
      <c r="AK44" s="372"/>
      <c r="AL44" s="373">
        <v>111.16408081342988</v>
      </c>
      <c r="AM44" s="372"/>
      <c r="AN44" s="373">
        <v>127.02109274819567</v>
      </c>
      <c r="AO44" s="372"/>
      <c r="AP44" s="373">
        <v>105.71160036928009</v>
      </c>
      <c r="AQ44" s="372"/>
      <c r="AR44" s="373">
        <v>104.67319488259946</v>
      </c>
      <c r="AS44" s="372"/>
      <c r="AT44" s="373">
        <v>117.67363763278991</v>
      </c>
      <c r="AU44" s="372"/>
      <c r="AV44" s="373">
        <v>116.44979289472259</v>
      </c>
      <c r="AW44" s="372"/>
      <c r="AX44" s="373">
        <v>116.55432725948215</v>
      </c>
      <c r="AY44" s="372"/>
      <c r="AZ44" s="373">
        <v>110.17073390410741</v>
      </c>
      <c r="BA44" s="372"/>
      <c r="BB44" s="373">
        <v>106.27849204133054</v>
      </c>
      <c r="BC44" s="372"/>
      <c r="BD44" s="373">
        <v>99.192209394788591</v>
      </c>
      <c r="BE44" s="372"/>
      <c r="BF44" s="373">
        <v>105.63794353944827</v>
      </c>
      <c r="BG44" s="372"/>
      <c r="BH44" s="373">
        <v>96.216307528136696</v>
      </c>
      <c r="BI44" s="372"/>
      <c r="BJ44" s="373">
        <v>89.231791444583308</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1133.4582017729472</v>
      </c>
      <c r="G45" s="372"/>
      <c r="H45" s="370">
        <v>1143.6852015450111</v>
      </c>
      <c r="I45" s="372"/>
      <c r="J45" s="370">
        <v>1102.3605458395114</v>
      </c>
      <c r="K45" s="372"/>
      <c r="L45" s="370">
        <v>1136.6611450460211</v>
      </c>
      <c r="M45" s="372"/>
      <c r="N45" s="370">
        <v>1037.7463545073049</v>
      </c>
      <c r="O45" s="372"/>
      <c r="P45" s="370">
        <v>931.34140974331456</v>
      </c>
      <c r="Q45" s="372"/>
      <c r="R45" s="370">
        <v>1007.3967519594223</v>
      </c>
      <c r="S45" s="372"/>
      <c r="T45" s="370">
        <v>991.71150381575831</v>
      </c>
      <c r="U45" s="372"/>
      <c r="V45" s="370">
        <v>931.05634187168596</v>
      </c>
      <c r="W45" s="372"/>
      <c r="X45" s="370">
        <v>990.43824949847385</v>
      </c>
      <c r="Y45" s="372"/>
      <c r="Z45" s="370">
        <v>1147.8816174728388</v>
      </c>
      <c r="AA45" s="372"/>
      <c r="AB45" s="370">
        <v>1002.8261512153528</v>
      </c>
      <c r="AC45" s="372"/>
      <c r="AD45" s="370">
        <v>1041.2824181465585</v>
      </c>
      <c r="AE45" s="372"/>
      <c r="AF45" s="370">
        <v>1133.6693209364071</v>
      </c>
      <c r="AG45" s="372"/>
      <c r="AH45" s="370">
        <v>1010.4121177416953</v>
      </c>
      <c r="AI45" s="372"/>
      <c r="AJ45" s="370">
        <v>919.43962324332131</v>
      </c>
      <c r="AK45" s="372"/>
      <c r="AL45" s="370">
        <v>624.90653051163918</v>
      </c>
      <c r="AM45" s="372"/>
      <c r="AN45" s="370">
        <v>617.52341627927331</v>
      </c>
      <c r="AO45" s="372"/>
      <c r="AP45" s="370">
        <v>217.80454055430843</v>
      </c>
      <c r="AQ45" s="372"/>
      <c r="AR45" s="370">
        <v>265.82535999849495</v>
      </c>
      <c r="AS45" s="372"/>
      <c r="AT45" s="370">
        <v>355.81522367155702</v>
      </c>
      <c r="AU45" s="372"/>
      <c r="AV45" s="370">
        <v>369.85029191926742</v>
      </c>
      <c r="AW45" s="372"/>
      <c r="AX45" s="370">
        <v>368.15817438467502</v>
      </c>
      <c r="AY45" s="372"/>
      <c r="AZ45" s="370">
        <v>374.27137915879445</v>
      </c>
      <c r="BA45" s="372"/>
      <c r="BB45" s="370">
        <v>375.8600385003744</v>
      </c>
      <c r="BC45" s="372"/>
      <c r="BD45" s="370">
        <v>236.79702402861523</v>
      </c>
      <c r="BE45" s="372"/>
      <c r="BF45" s="370">
        <v>346.94786240319297</v>
      </c>
      <c r="BG45" s="372"/>
      <c r="BH45" s="370">
        <v>348.67888978088979</v>
      </c>
      <c r="BI45" s="372"/>
      <c r="BJ45" s="370">
        <v>320.93856066155513</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959.73864345878712</v>
      </c>
      <c r="G46" s="372"/>
      <c r="H46" s="373">
        <v>963.11748471938438</v>
      </c>
      <c r="I46" s="372"/>
      <c r="J46" s="373">
        <v>941.13524480523085</v>
      </c>
      <c r="K46" s="372"/>
      <c r="L46" s="373">
        <v>972.08229469064474</v>
      </c>
      <c r="M46" s="372"/>
      <c r="N46" s="373">
        <v>908.53519594498084</v>
      </c>
      <c r="O46" s="372"/>
      <c r="P46" s="373">
        <v>782.74315817647812</v>
      </c>
      <c r="Q46" s="372"/>
      <c r="R46" s="373">
        <v>821.96374025673117</v>
      </c>
      <c r="S46" s="372"/>
      <c r="T46" s="373">
        <v>875.46652387891368</v>
      </c>
      <c r="U46" s="372"/>
      <c r="V46" s="373">
        <v>831.88679221029247</v>
      </c>
      <c r="W46" s="372"/>
      <c r="X46" s="373">
        <v>922.81250987299825</v>
      </c>
      <c r="Y46" s="372"/>
      <c r="Z46" s="373">
        <v>1068.6728458741668</v>
      </c>
      <c r="AA46" s="372"/>
      <c r="AB46" s="373">
        <v>936.86188064537555</v>
      </c>
      <c r="AC46" s="372"/>
      <c r="AD46" s="373">
        <v>991.20956279230052</v>
      </c>
      <c r="AE46" s="372"/>
      <c r="AF46" s="373">
        <v>1084.1341914231459</v>
      </c>
      <c r="AG46" s="372"/>
      <c r="AH46" s="373">
        <v>966.89897049466822</v>
      </c>
      <c r="AI46" s="372"/>
      <c r="AJ46" s="373">
        <v>868.09211722401585</v>
      </c>
      <c r="AK46" s="372"/>
      <c r="AL46" s="373">
        <v>572.91059839449736</v>
      </c>
      <c r="AM46" s="372"/>
      <c r="AN46" s="373">
        <v>577.38259875512426</v>
      </c>
      <c r="AO46" s="372"/>
      <c r="AP46" s="373">
        <v>173.67016217528379</v>
      </c>
      <c r="AQ46" s="372"/>
      <c r="AR46" s="373">
        <v>221.95423324435549</v>
      </c>
      <c r="AS46" s="372"/>
      <c r="AT46" s="373">
        <v>298.37971077544881</v>
      </c>
      <c r="AU46" s="372"/>
      <c r="AV46" s="373">
        <v>312.34709301323159</v>
      </c>
      <c r="AW46" s="372"/>
      <c r="AX46" s="373">
        <v>311.99692871138814</v>
      </c>
      <c r="AY46" s="372"/>
      <c r="AZ46" s="373">
        <v>322.94818177727467</v>
      </c>
      <c r="BA46" s="372"/>
      <c r="BB46" s="373">
        <v>321.01528674830922</v>
      </c>
      <c r="BC46" s="372"/>
      <c r="BD46" s="373">
        <v>191.53895179018951</v>
      </c>
      <c r="BE46" s="372"/>
      <c r="BF46" s="373">
        <v>292.00029291879031</v>
      </c>
      <c r="BG46" s="372"/>
      <c r="BH46" s="373">
        <v>295.04832787984884</v>
      </c>
      <c r="BI46" s="372"/>
      <c r="BJ46" s="373">
        <v>270.57092813285226</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29.628972907643195</v>
      </c>
      <c r="G47" s="372"/>
      <c r="H47" s="373">
        <v>25.601386020279477</v>
      </c>
      <c r="I47" s="372"/>
      <c r="J47" s="373">
        <v>15.751926172832109</v>
      </c>
      <c r="K47" s="372"/>
      <c r="L47" s="373">
        <v>21.262022356599378</v>
      </c>
      <c r="M47" s="372"/>
      <c r="N47" s="373">
        <v>5.603091906586692</v>
      </c>
      <c r="O47" s="372"/>
      <c r="P47" s="373">
        <v>1.1296025498178934</v>
      </c>
      <c r="Q47" s="372"/>
      <c r="R47" s="373">
        <v>13.765507586845819</v>
      </c>
      <c r="S47" s="372"/>
      <c r="T47" s="373">
        <v>15.086678556018652</v>
      </c>
      <c r="U47" s="372"/>
      <c r="V47" s="373">
        <v>11.431072893914525</v>
      </c>
      <c r="W47" s="372"/>
      <c r="X47" s="373">
        <v>4.704164798904066</v>
      </c>
      <c r="Y47" s="372"/>
      <c r="Z47" s="373">
        <v>0.72657658956359616</v>
      </c>
      <c r="AA47" s="372"/>
      <c r="AB47" s="373">
        <v>15.311554131642326</v>
      </c>
      <c r="AC47" s="372"/>
      <c r="AD47" s="373">
        <v>16.391930511332458</v>
      </c>
      <c r="AE47" s="372"/>
      <c r="AF47" s="373">
        <v>17.372537608783045</v>
      </c>
      <c r="AG47" s="372"/>
      <c r="AH47" s="373">
        <v>15.890042718213982</v>
      </c>
      <c r="AI47" s="372"/>
      <c r="AJ47" s="373">
        <v>16.793472112364132</v>
      </c>
      <c r="AK47" s="372"/>
      <c r="AL47" s="373">
        <v>14.879087190244721</v>
      </c>
      <c r="AM47" s="372"/>
      <c r="AN47" s="373">
        <v>5.3757252768697228</v>
      </c>
      <c r="AO47" s="372"/>
      <c r="AP47" s="373">
        <v>8.3464145110484509</v>
      </c>
      <c r="AQ47" s="372"/>
      <c r="AR47" s="373">
        <v>9.5884016896107056</v>
      </c>
      <c r="AS47" s="372"/>
      <c r="AT47" s="373">
        <v>14.360363787908007</v>
      </c>
      <c r="AU47" s="372"/>
      <c r="AV47" s="373">
        <v>12.020874136729468</v>
      </c>
      <c r="AW47" s="372"/>
      <c r="AX47" s="373">
        <v>11.826613472657735</v>
      </c>
      <c r="AY47" s="372"/>
      <c r="AZ47" s="373">
        <v>7.0098155505297655</v>
      </c>
      <c r="BA47" s="372"/>
      <c r="BB47" s="373">
        <v>10.270243590651836</v>
      </c>
      <c r="BC47" s="372"/>
      <c r="BD47" s="373">
        <v>10.30003634978171</v>
      </c>
      <c r="BE47" s="372"/>
      <c r="BF47" s="373">
        <v>11.690605111478044</v>
      </c>
      <c r="BG47" s="372"/>
      <c r="BH47" s="373">
        <v>11.617434121800477</v>
      </c>
      <c r="BI47" s="372"/>
      <c r="BJ47" s="373">
        <v>11.927766575593296</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0.67836408447407015</v>
      </c>
      <c r="G48" s="372"/>
      <c r="H48" s="373">
        <v>0.70485432082336263</v>
      </c>
      <c r="I48" s="372"/>
      <c r="J48" s="373">
        <v>0.75346070002614307</v>
      </c>
      <c r="K48" s="372"/>
      <c r="L48" s="373">
        <v>0.68924770697071336</v>
      </c>
      <c r="M48" s="372"/>
      <c r="N48" s="373">
        <v>0.59360219088963573</v>
      </c>
      <c r="O48" s="372"/>
      <c r="P48" s="373">
        <v>0.68799394616438037</v>
      </c>
      <c r="Q48" s="372"/>
      <c r="R48" s="373">
        <v>0.63108614372971139</v>
      </c>
      <c r="S48" s="372"/>
      <c r="T48" s="373">
        <v>0.63785114255900932</v>
      </c>
      <c r="U48" s="372"/>
      <c r="V48" s="373">
        <v>0.64469278280005815</v>
      </c>
      <c r="W48" s="372"/>
      <c r="X48" s="373">
        <v>0.64769118089847266</v>
      </c>
      <c r="Y48" s="372"/>
      <c r="Z48" s="373">
        <v>0.71767332738723322</v>
      </c>
      <c r="AA48" s="372"/>
      <c r="AB48" s="373">
        <v>0.67393979564810613</v>
      </c>
      <c r="AC48" s="372"/>
      <c r="AD48" s="373">
        <v>1.4911296957820008</v>
      </c>
      <c r="AE48" s="372"/>
      <c r="AF48" s="373">
        <v>0.76755058187586567</v>
      </c>
      <c r="AG48" s="372"/>
      <c r="AH48" s="373">
        <v>0.69204819700865505</v>
      </c>
      <c r="AI48" s="372"/>
      <c r="AJ48" s="373">
        <v>0.57182065788025516</v>
      </c>
      <c r="AK48" s="372"/>
      <c r="AL48" s="373">
        <v>0.73156516987717091</v>
      </c>
      <c r="AM48" s="372"/>
      <c r="AN48" s="373">
        <v>0.68123829748654763</v>
      </c>
      <c r="AO48" s="372"/>
      <c r="AP48" s="373">
        <v>0.50988888492104378</v>
      </c>
      <c r="AQ48" s="372"/>
      <c r="AR48" s="373">
        <v>0.52115258805606113</v>
      </c>
      <c r="AS48" s="372"/>
      <c r="AT48" s="373">
        <v>0.60098021500825582</v>
      </c>
      <c r="AU48" s="372"/>
      <c r="AV48" s="373">
        <v>0.61709261312016384</v>
      </c>
      <c r="AW48" s="372"/>
      <c r="AX48" s="373">
        <v>0.60396671366994681</v>
      </c>
      <c r="AY48" s="372"/>
      <c r="AZ48" s="373">
        <v>0.69520512439699067</v>
      </c>
      <c r="BA48" s="372"/>
      <c r="BB48" s="373">
        <v>0.71362014212615443</v>
      </c>
      <c r="BC48" s="372"/>
      <c r="BD48" s="373">
        <v>0.515277268943932</v>
      </c>
      <c r="BE48" s="372"/>
      <c r="BF48" s="373">
        <v>0.38877173120987724</v>
      </c>
      <c r="BG48" s="372"/>
      <c r="BH48" s="373">
        <v>0.44628178807078639</v>
      </c>
      <c r="BI48" s="372"/>
      <c r="BJ48" s="373">
        <v>0.46978984325311429</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116.50016862058551</v>
      </c>
      <c r="G49" s="372"/>
      <c r="H49" s="373">
        <v>127.20342301189835</v>
      </c>
      <c r="I49" s="372"/>
      <c r="J49" s="373">
        <v>117.02784667155926</v>
      </c>
      <c r="K49" s="372"/>
      <c r="L49" s="373">
        <v>115.26591774353655</v>
      </c>
      <c r="M49" s="372"/>
      <c r="N49" s="373">
        <v>96.214528691393824</v>
      </c>
      <c r="O49" s="372"/>
      <c r="P49" s="373">
        <v>118.38965754318669</v>
      </c>
      <c r="Q49" s="372"/>
      <c r="R49" s="373">
        <v>146.25998351067156</v>
      </c>
      <c r="S49" s="372"/>
      <c r="T49" s="373">
        <v>79.118348323136686</v>
      </c>
      <c r="U49" s="372"/>
      <c r="V49" s="373">
        <v>67.633719259666506</v>
      </c>
      <c r="W49" s="372"/>
      <c r="X49" s="373">
        <v>46.112436773571766</v>
      </c>
      <c r="Y49" s="372"/>
      <c r="Z49" s="373">
        <v>62.261495376159658</v>
      </c>
      <c r="AA49" s="372"/>
      <c r="AB49" s="373">
        <v>37.266874404126227</v>
      </c>
      <c r="AC49" s="372"/>
      <c r="AD49" s="373">
        <v>21.365247847927336</v>
      </c>
      <c r="AE49" s="372"/>
      <c r="AF49" s="373">
        <v>20.183759247287604</v>
      </c>
      <c r="AG49" s="372"/>
      <c r="AH49" s="373">
        <v>16.567521933918886</v>
      </c>
      <c r="AI49" s="372"/>
      <c r="AJ49" s="373">
        <v>23.163432233520943</v>
      </c>
      <c r="AK49" s="372"/>
      <c r="AL49" s="373">
        <v>27.08991366369435</v>
      </c>
      <c r="AM49" s="372"/>
      <c r="AN49" s="373">
        <v>24.634102056056083</v>
      </c>
      <c r="AO49" s="372"/>
      <c r="AP49" s="373">
        <v>28.068520951634554</v>
      </c>
      <c r="AQ49" s="372"/>
      <c r="AR49" s="373">
        <v>26.200063113880759</v>
      </c>
      <c r="AS49" s="372"/>
      <c r="AT49" s="373">
        <v>34.341677474745282</v>
      </c>
      <c r="AU49" s="372"/>
      <c r="AV49" s="373">
        <v>36.610862711039054</v>
      </c>
      <c r="AW49" s="372"/>
      <c r="AX49" s="373">
        <v>35.335141302568026</v>
      </c>
      <c r="AY49" s="372"/>
      <c r="AZ49" s="373">
        <v>34.820444806314164</v>
      </c>
      <c r="BA49" s="372"/>
      <c r="BB49" s="373">
        <v>34.204004428693999</v>
      </c>
      <c r="BC49" s="372"/>
      <c r="BD49" s="373">
        <v>26.257496460498167</v>
      </c>
      <c r="BE49" s="372"/>
      <c r="BF49" s="373">
        <v>34.03360579467919</v>
      </c>
      <c r="BG49" s="372"/>
      <c r="BH49" s="373">
        <v>33.103562850749178</v>
      </c>
      <c r="BI49" s="372"/>
      <c r="BJ49" s="373">
        <v>30.662640706561369</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26.912052701457252</v>
      </c>
      <c r="G50" s="372"/>
      <c r="H50" s="373">
        <v>27.058053472625446</v>
      </c>
      <c r="I50" s="372"/>
      <c r="J50" s="373">
        <v>27.692067489862957</v>
      </c>
      <c r="K50" s="372"/>
      <c r="L50" s="373">
        <v>27.361662548269713</v>
      </c>
      <c r="M50" s="372"/>
      <c r="N50" s="373">
        <v>26.799935773453921</v>
      </c>
      <c r="O50" s="372"/>
      <c r="P50" s="373">
        <v>28.39099752766742</v>
      </c>
      <c r="Q50" s="372"/>
      <c r="R50" s="373">
        <v>24.776434461444037</v>
      </c>
      <c r="S50" s="372"/>
      <c r="T50" s="373">
        <v>21.402101915130189</v>
      </c>
      <c r="U50" s="372"/>
      <c r="V50" s="373">
        <v>19.460064725012497</v>
      </c>
      <c r="W50" s="372"/>
      <c r="X50" s="373">
        <v>16.161446872101283</v>
      </c>
      <c r="Y50" s="372"/>
      <c r="Z50" s="373">
        <v>15.503026305561422</v>
      </c>
      <c r="AA50" s="372"/>
      <c r="AB50" s="373">
        <v>12.71190223856042</v>
      </c>
      <c r="AC50" s="372"/>
      <c r="AD50" s="373">
        <v>10.82454729921608</v>
      </c>
      <c r="AE50" s="372"/>
      <c r="AF50" s="373">
        <v>11.211282075314795</v>
      </c>
      <c r="AG50" s="372"/>
      <c r="AH50" s="373">
        <v>10.363534397885626</v>
      </c>
      <c r="AI50" s="372"/>
      <c r="AJ50" s="373">
        <v>10.818781015540125</v>
      </c>
      <c r="AK50" s="372"/>
      <c r="AL50" s="373">
        <v>9.2953660933255886</v>
      </c>
      <c r="AM50" s="372"/>
      <c r="AN50" s="373">
        <v>9.4497518937366429</v>
      </c>
      <c r="AO50" s="372"/>
      <c r="AP50" s="373">
        <v>7.2095540314205611</v>
      </c>
      <c r="AQ50" s="372"/>
      <c r="AR50" s="373">
        <v>7.5615093625918846</v>
      </c>
      <c r="AS50" s="372"/>
      <c r="AT50" s="373">
        <v>8.1324914184467278</v>
      </c>
      <c r="AU50" s="372"/>
      <c r="AV50" s="373">
        <v>8.2543694451471517</v>
      </c>
      <c r="AW50" s="372"/>
      <c r="AX50" s="373">
        <v>8.395524184391121</v>
      </c>
      <c r="AY50" s="372"/>
      <c r="AZ50" s="373">
        <v>8.7977319002788619</v>
      </c>
      <c r="BA50" s="372"/>
      <c r="BB50" s="373">
        <v>9.6568835905931447</v>
      </c>
      <c r="BC50" s="372"/>
      <c r="BD50" s="373">
        <v>8.1852621592018888</v>
      </c>
      <c r="BE50" s="372"/>
      <c r="BF50" s="373">
        <v>8.8345868470355793</v>
      </c>
      <c r="BG50" s="372"/>
      <c r="BH50" s="373">
        <v>8.4632831404204865</v>
      </c>
      <c r="BI50" s="372"/>
      <c r="BJ50" s="373">
        <v>7.3074354032950808</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72.058337580134307</v>
      </c>
      <c r="G51" s="372"/>
      <c r="H51" s="370">
        <v>75.388614272285082</v>
      </c>
      <c r="I51" s="372"/>
      <c r="J51" s="370">
        <v>74.732487337882745</v>
      </c>
      <c r="K51" s="372"/>
      <c r="L51" s="370">
        <v>71.006710696086373</v>
      </c>
      <c r="M51" s="372"/>
      <c r="N51" s="370">
        <v>67.40731723256674</v>
      </c>
      <c r="O51" s="372"/>
      <c r="P51" s="370">
        <v>74.040223388039649</v>
      </c>
      <c r="Q51" s="372"/>
      <c r="R51" s="370">
        <v>69.967756283100613</v>
      </c>
      <c r="S51" s="372"/>
      <c r="T51" s="370">
        <v>59.290983302744877</v>
      </c>
      <c r="U51" s="372"/>
      <c r="V51" s="370">
        <v>51.686191614760823</v>
      </c>
      <c r="W51" s="372"/>
      <c r="X51" s="370">
        <v>41.907287828684886</v>
      </c>
      <c r="Y51" s="372"/>
      <c r="Z51" s="370">
        <v>36.832455615300461</v>
      </c>
      <c r="AA51" s="372"/>
      <c r="AB51" s="370">
        <v>31.110221142441429</v>
      </c>
      <c r="AC51" s="372"/>
      <c r="AD51" s="370">
        <v>29.152501067755718</v>
      </c>
      <c r="AE51" s="372"/>
      <c r="AF51" s="370">
        <v>29.51651294353297</v>
      </c>
      <c r="AG51" s="372"/>
      <c r="AH51" s="370">
        <v>28.185257555443862</v>
      </c>
      <c r="AI51" s="372"/>
      <c r="AJ51" s="370">
        <v>32.561807917321524</v>
      </c>
      <c r="AK51" s="372"/>
      <c r="AL51" s="370">
        <v>33.061439941694985</v>
      </c>
      <c r="AM51" s="372"/>
      <c r="AN51" s="370">
        <v>38.579180268471191</v>
      </c>
      <c r="AO51" s="372"/>
      <c r="AP51" s="370">
        <v>38.162382168369156</v>
      </c>
      <c r="AQ51" s="372"/>
      <c r="AR51" s="370">
        <v>39.604828965982321</v>
      </c>
      <c r="AS51" s="372"/>
      <c r="AT51" s="370">
        <v>41.502304990761367</v>
      </c>
      <c r="AU51" s="372"/>
      <c r="AV51" s="370">
        <v>40.705865781864425</v>
      </c>
      <c r="AW51" s="372"/>
      <c r="AX51" s="370">
        <v>41.816854150263275</v>
      </c>
      <c r="AY51" s="372"/>
      <c r="AZ51" s="370">
        <v>38.594455195491598</v>
      </c>
      <c r="BA51" s="372"/>
      <c r="BB51" s="370">
        <v>38.786242365208444</v>
      </c>
      <c r="BC51" s="372"/>
      <c r="BD51" s="370">
        <v>38.091246427092564</v>
      </c>
      <c r="BE51" s="372"/>
      <c r="BF51" s="370">
        <v>36.639729219750024</v>
      </c>
      <c r="BG51" s="372"/>
      <c r="BH51" s="370">
        <v>33.37537738137334</v>
      </c>
      <c r="BI51" s="372"/>
      <c r="BJ51" s="370">
        <v>32.24057898372844</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62.39659827736434</v>
      </c>
      <c r="G52" s="372"/>
      <c r="H52" s="370">
        <v>64.212001971203364</v>
      </c>
      <c r="I52" s="372"/>
      <c r="J52" s="370">
        <v>63.546632048315985</v>
      </c>
      <c r="K52" s="372"/>
      <c r="L52" s="370">
        <v>63.042294869052739</v>
      </c>
      <c r="M52" s="372"/>
      <c r="N52" s="370">
        <v>61.700302444415883</v>
      </c>
      <c r="O52" s="372"/>
      <c r="P52" s="370">
        <v>68.068142022404601</v>
      </c>
      <c r="Q52" s="372"/>
      <c r="R52" s="370">
        <v>62.108191340835333</v>
      </c>
      <c r="S52" s="372"/>
      <c r="T52" s="370">
        <v>50.321909260195227</v>
      </c>
      <c r="U52" s="372"/>
      <c r="V52" s="370">
        <v>46.176821450913934</v>
      </c>
      <c r="W52" s="372"/>
      <c r="X52" s="370">
        <v>40.279412993912366</v>
      </c>
      <c r="Y52" s="372"/>
      <c r="Z52" s="370">
        <v>40.589709746040036</v>
      </c>
      <c r="AA52" s="372"/>
      <c r="AB52" s="370">
        <v>35.572295956281963</v>
      </c>
      <c r="AC52" s="372"/>
      <c r="AD52" s="370">
        <v>37.602205649579744</v>
      </c>
      <c r="AE52" s="372"/>
      <c r="AF52" s="370">
        <v>45.311478617290312</v>
      </c>
      <c r="AG52" s="372"/>
      <c r="AH52" s="370">
        <v>39.123567713661252</v>
      </c>
      <c r="AI52" s="372"/>
      <c r="AJ52" s="370">
        <v>46.94748815633239</v>
      </c>
      <c r="AK52" s="372"/>
      <c r="AL52" s="370">
        <v>44.940245324645808</v>
      </c>
      <c r="AM52" s="372"/>
      <c r="AN52" s="370">
        <v>50.262616049411385</v>
      </c>
      <c r="AO52" s="372"/>
      <c r="AP52" s="370">
        <v>26.860179817733641</v>
      </c>
      <c r="AQ52" s="372"/>
      <c r="AR52" s="370">
        <v>28.221633126356544</v>
      </c>
      <c r="AS52" s="372"/>
      <c r="AT52" s="370">
        <v>30.124521582883236</v>
      </c>
      <c r="AU52" s="372"/>
      <c r="AV52" s="370">
        <v>30.986448993554795</v>
      </c>
      <c r="AW52" s="372"/>
      <c r="AX52" s="370">
        <v>31.895064241129909</v>
      </c>
      <c r="AY52" s="372"/>
      <c r="AZ52" s="370">
        <v>31.350683991354586</v>
      </c>
      <c r="BA52" s="372"/>
      <c r="BB52" s="370">
        <v>31.102740319863763</v>
      </c>
      <c r="BC52" s="372"/>
      <c r="BD52" s="370">
        <v>31.203862233746094</v>
      </c>
      <c r="BE52" s="372"/>
      <c r="BF52" s="370">
        <v>33.509105507510085</v>
      </c>
      <c r="BG52" s="372"/>
      <c r="BH52" s="370">
        <v>29.925353145884905</v>
      </c>
      <c r="BI52" s="372"/>
      <c r="BJ52" s="370">
        <v>28.795976060476214</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8.2064886819553919</v>
      </c>
      <c r="G54" s="372"/>
      <c r="H54" s="373">
        <v>9.4956003806741762</v>
      </c>
      <c r="I54" s="372"/>
      <c r="J54" s="373">
        <v>8.6548214911571097</v>
      </c>
      <c r="K54" s="372"/>
      <c r="L54" s="373">
        <v>8.2282737367253826</v>
      </c>
      <c r="M54" s="372"/>
      <c r="N54" s="373">
        <v>8.5410429315132141</v>
      </c>
      <c r="O54" s="372"/>
      <c r="P54" s="373">
        <v>10.807690272587145</v>
      </c>
      <c r="Q54" s="372"/>
      <c r="R54" s="373">
        <v>8.5647372752139166</v>
      </c>
      <c r="S54" s="372"/>
      <c r="T54" s="373">
        <v>7.7674314289313395</v>
      </c>
      <c r="U54" s="372"/>
      <c r="V54" s="373">
        <v>7.1603984237124054</v>
      </c>
      <c r="W54" s="372"/>
      <c r="X54" s="373">
        <v>6.1332041424763615</v>
      </c>
      <c r="Y54" s="372"/>
      <c r="Z54" s="373">
        <v>5.2668002897950741</v>
      </c>
      <c r="AA54" s="372"/>
      <c r="AB54" s="373">
        <v>5.1149754406907473</v>
      </c>
      <c r="AC54" s="372"/>
      <c r="AD54" s="373">
        <v>4.6906455443765989</v>
      </c>
      <c r="AE54" s="372"/>
      <c r="AF54" s="373">
        <v>11.237355533528733</v>
      </c>
      <c r="AG54" s="372"/>
      <c r="AH54" s="373">
        <v>4.3574859340621774</v>
      </c>
      <c r="AI54" s="372"/>
      <c r="AJ54" s="373">
        <v>5.420853136556155</v>
      </c>
      <c r="AK54" s="372"/>
      <c r="AL54" s="373">
        <v>4.8348026032577316</v>
      </c>
      <c r="AM54" s="372"/>
      <c r="AN54" s="373">
        <v>5.2033587548043982</v>
      </c>
      <c r="AO54" s="372"/>
      <c r="AP54" s="373">
        <v>3.24455359731884</v>
      </c>
      <c r="AQ54" s="372"/>
      <c r="AR54" s="373">
        <v>3.3600074111403595</v>
      </c>
      <c r="AS54" s="372"/>
      <c r="AT54" s="373">
        <v>3.4091566083139107</v>
      </c>
      <c r="AU54" s="372"/>
      <c r="AV54" s="373">
        <v>3.3875963827971201</v>
      </c>
      <c r="AW54" s="372"/>
      <c r="AX54" s="373">
        <v>3.4171587646977728</v>
      </c>
      <c r="AY54" s="372"/>
      <c r="AZ54" s="373">
        <v>3.2819104598529498</v>
      </c>
      <c r="BA54" s="372"/>
      <c r="BB54" s="373">
        <v>2.8300545134317496</v>
      </c>
      <c r="BC54" s="372"/>
      <c r="BD54" s="373">
        <v>2.7953772593947566</v>
      </c>
      <c r="BE54" s="372"/>
      <c r="BF54" s="373">
        <v>3.0558588686439636</v>
      </c>
      <c r="BG54" s="372"/>
      <c r="BH54" s="373">
        <v>2.8220281437598693</v>
      </c>
      <c r="BI54" s="372"/>
      <c r="BJ54" s="373">
        <v>2.7420937772134968</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7.6241376330269448</v>
      </c>
      <c r="G55" s="372"/>
      <c r="H55" s="373">
        <v>7.4030989754880387</v>
      </c>
      <c r="I55" s="372"/>
      <c r="J55" s="373">
        <v>7.7164754130059752</v>
      </c>
      <c r="K55" s="372"/>
      <c r="L55" s="373">
        <v>7.4397589201438814</v>
      </c>
      <c r="M55" s="372"/>
      <c r="N55" s="373">
        <v>7.6017435007560286</v>
      </c>
      <c r="O55" s="372"/>
      <c r="P55" s="373">
        <v>8.1517876362870219</v>
      </c>
      <c r="Q55" s="372"/>
      <c r="R55" s="373">
        <v>6.9788192011558081</v>
      </c>
      <c r="S55" s="372"/>
      <c r="T55" s="373">
        <v>5.510325954530308</v>
      </c>
      <c r="U55" s="372"/>
      <c r="V55" s="373">
        <v>4.0131476283294862</v>
      </c>
      <c r="W55" s="372"/>
      <c r="X55" s="373">
        <v>3.0193334604309334</v>
      </c>
      <c r="Y55" s="372"/>
      <c r="Z55" s="373">
        <v>2.4782657102423933</v>
      </c>
      <c r="AA55" s="372"/>
      <c r="AB55" s="373">
        <v>2.551886680905012</v>
      </c>
      <c r="AC55" s="372"/>
      <c r="AD55" s="373">
        <v>3.4196984336769241</v>
      </c>
      <c r="AE55" s="372"/>
      <c r="AF55" s="373">
        <v>2.5965799112609234</v>
      </c>
      <c r="AG55" s="372"/>
      <c r="AH55" s="373">
        <v>3.0636424798313326</v>
      </c>
      <c r="AI55" s="372"/>
      <c r="AJ55" s="373">
        <v>3.5358948899078109</v>
      </c>
      <c r="AK55" s="372"/>
      <c r="AL55" s="373">
        <v>2.7989545468847976</v>
      </c>
      <c r="AM55" s="372"/>
      <c r="AN55" s="373">
        <v>3.0272048860778296</v>
      </c>
      <c r="AO55" s="372"/>
      <c r="AP55" s="373">
        <v>2.0202688400979083</v>
      </c>
      <c r="AQ55" s="372"/>
      <c r="AR55" s="373">
        <v>2.0633126850255437</v>
      </c>
      <c r="AS55" s="372"/>
      <c r="AT55" s="373">
        <v>2.3095193893634964</v>
      </c>
      <c r="AU55" s="372"/>
      <c r="AV55" s="373">
        <v>2.2964149434186494</v>
      </c>
      <c r="AW55" s="372"/>
      <c r="AX55" s="373">
        <v>2.4010233514645329</v>
      </c>
      <c r="AY55" s="372"/>
      <c r="AZ55" s="373">
        <v>2.3364828995069749</v>
      </c>
      <c r="BA55" s="372"/>
      <c r="BB55" s="373">
        <v>2.2774960077421396</v>
      </c>
      <c r="BC55" s="372"/>
      <c r="BD55" s="373">
        <v>2.2871929946073695</v>
      </c>
      <c r="BE55" s="372"/>
      <c r="BF55" s="373">
        <v>2.2907518117581951</v>
      </c>
      <c r="BG55" s="372"/>
      <c r="BH55" s="373">
        <v>2.1958652534045431</v>
      </c>
      <c r="BI55" s="372"/>
      <c r="BJ55" s="373">
        <v>2.1261410713224911</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25.492479582202883</v>
      </c>
      <c r="G56" s="372"/>
      <c r="H56" s="376">
        <v>25.076155393320047</v>
      </c>
      <c r="I56" s="372"/>
      <c r="J56" s="376">
        <v>25.451557615393529</v>
      </c>
      <c r="K56" s="372"/>
      <c r="L56" s="376">
        <v>26.417082749930163</v>
      </c>
      <c r="M56" s="372"/>
      <c r="N56" s="376">
        <v>25.389968471895251</v>
      </c>
      <c r="O56" s="372"/>
      <c r="P56" s="376">
        <v>26.044012248630672</v>
      </c>
      <c r="Q56" s="372"/>
      <c r="R56" s="376">
        <v>22.935209585397935</v>
      </c>
      <c r="S56" s="372"/>
      <c r="T56" s="376">
        <v>20.178668581693799</v>
      </c>
      <c r="U56" s="372"/>
      <c r="V56" s="376">
        <v>17.854438546639035</v>
      </c>
      <c r="W56" s="372"/>
      <c r="X56" s="376">
        <v>15.774033238812407</v>
      </c>
      <c r="Y56" s="372"/>
      <c r="Z56" s="376">
        <v>17.600400336501043</v>
      </c>
      <c r="AA56" s="372"/>
      <c r="AB56" s="376">
        <v>13.543321848777911</v>
      </c>
      <c r="AC56" s="372"/>
      <c r="AD56" s="376">
        <v>13.402924096663222</v>
      </c>
      <c r="AE56" s="372"/>
      <c r="AF56" s="376">
        <v>13.022041166701626</v>
      </c>
      <c r="AG56" s="372"/>
      <c r="AH56" s="376">
        <v>12.564629798658357</v>
      </c>
      <c r="AI56" s="372"/>
      <c r="AJ56" s="376">
        <v>15.367113464255764</v>
      </c>
      <c r="AK56" s="372"/>
      <c r="AL56" s="376">
        <v>13.308489403952718</v>
      </c>
      <c r="AM56" s="372"/>
      <c r="AN56" s="376">
        <v>14.411156144670302</v>
      </c>
      <c r="AO56" s="372"/>
      <c r="AP56" s="376">
        <v>4.4190170715188852</v>
      </c>
      <c r="AQ56" s="372"/>
      <c r="AR56" s="376">
        <v>4.7420076564020119</v>
      </c>
      <c r="AS56" s="372"/>
      <c r="AT56" s="376">
        <v>4.8808100877023239</v>
      </c>
      <c r="AU56" s="372"/>
      <c r="AV56" s="376">
        <v>4.7386752031273547</v>
      </c>
      <c r="AW56" s="372"/>
      <c r="AX56" s="376">
        <v>4.8305284395833494</v>
      </c>
      <c r="AY56" s="372"/>
      <c r="AZ56" s="376">
        <v>4.6211617507429299</v>
      </c>
      <c r="BA56" s="372"/>
      <c r="BB56" s="376">
        <v>4.9056196212994791</v>
      </c>
      <c r="BC56" s="372"/>
      <c r="BD56" s="376">
        <v>4.8944798001973675</v>
      </c>
      <c r="BE56" s="372"/>
      <c r="BF56" s="376">
        <v>4.4292950568887015</v>
      </c>
      <c r="BG56" s="372"/>
      <c r="BH56" s="376">
        <v>3.780407056555914</v>
      </c>
      <c r="BI56" s="372"/>
      <c r="BJ56" s="376">
        <v>3.4659855141920231</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21.073492380179125</v>
      </c>
      <c r="G57" s="372"/>
      <c r="H57" s="376">
        <v>22.237147221721106</v>
      </c>
      <c r="I57" s="372"/>
      <c r="J57" s="376">
        <v>21.723777528759371</v>
      </c>
      <c r="K57" s="372"/>
      <c r="L57" s="376">
        <v>20.957179462253308</v>
      </c>
      <c r="M57" s="372"/>
      <c r="N57" s="376">
        <v>20.167547540251391</v>
      </c>
      <c r="O57" s="372"/>
      <c r="P57" s="376">
        <v>23.064651864899755</v>
      </c>
      <c r="Q57" s="372"/>
      <c r="R57" s="376">
        <v>23.629425279067679</v>
      </c>
      <c r="S57" s="372"/>
      <c r="T57" s="376">
        <v>16.865483295039784</v>
      </c>
      <c r="U57" s="372"/>
      <c r="V57" s="376">
        <v>17.148836852233011</v>
      </c>
      <c r="W57" s="372"/>
      <c r="X57" s="376">
        <v>15.352842152192666</v>
      </c>
      <c r="Y57" s="372"/>
      <c r="Z57" s="376">
        <v>15.244243409501523</v>
      </c>
      <c r="AA57" s="372"/>
      <c r="AB57" s="376">
        <v>14.362111985908291</v>
      </c>
      <c r="AC57" s="372"/>
      <c r="AD57" s="376">
        <v>16.088937574862999</v>
      </c>
      <c r="AE57" s="372"/>
      <c r="AF57" s="376">
        <v>18.45550200579903</v>
      </c>
      <c r="AG57" s="372"/>
      <c r="AH57" s="376">
        <v>19.137809501109384</v>
      </c>
      <c r="AI57" s="372"/>
      <c r="AJ57" s="376">
        <v>22.623626665612662</v>
      </c>
      <c r="AK57" s="372"/>
      <c r="AL57" s="376">
        <v>23.997998770550559</v>
      </c>
      <c r="AM57" s="372"/>
      <c r="AN57" s="376">
        <v>27.620896263858853</v>
      </c>
      <c r="AO57" s="372"/>
      <c r="AP57" s="376">
        <v>17.176340308798007</v>
      </c>
      <c r="AQ57" s="372"/>
      <c r="AR57" s="376">
        <v>18.056305373788629</v>
      </c>
      <c r="AS57" s="372"/>
      <c r="AT57" s="376">
        <v>19.525035497503506</v>
      </c>
      <c r="AU57" s="372"/>
      <c r="AV57" s="376">
        <v>20.563762464211671</v>
      </c>
      <c r="AW57" s="372"/>
      <c r="AX57" s="376">
        <v>21.246353685384253</v>
      </c>
      <c r="AY57" s="372"/>
      <c r="AZ57" s="376">
        <v>21.11112888125173</v>
      </c>
      <c r="BA57" s="372"/>
      <c r="BB57" s="376">
        <v>21.089570177390392</v>
      </c>
      <c r="BC57" s="372"/>
      <c r="BD57" s="376">
        <v>21.226812179546599</v>
      </c>
      <c r="BE57" s="372"/>
      <c r="BF57" s="376">
        <v>23.733199770219226</v>
      </c>
      <c r="BG57" s="372"/>
      <c r="BH57" s="376">
        <v>21.127052692164579</v>
      </c>
      <c r="BI57" s="372"/>
      <c r="BJ57" s="376">
        <v>20.461755697748202</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73.81480267102593</v>
      </c>
      <c r="G58" s="372"/>
      <c r="H58" s="370">
        <v>55.449098110705307</v>
      </c>
      <c r="I58" s="372"/>
      <c r="J58" s="370">
        <v>58.233796676464124</v>
      </c>
      <c r="K58" s="372"/>
      <c r="L58" s="370">
        <v>55.92446183190782</v>
      </c>
      <c r="M58" s="372"/>
      <c r="N58" s="370">
        <v>56.395168121956459</v>
      </c>
      <c r="O58" s="372"/>
      <c r="P58" s="370">
        <v>53.858674352925263</v>
      </c>
      <c r="Q58" s="372"/>
      <c r="R58" s="370">
        <v>46.099922788556363</v>
      </c>
      <c r="S58" s="372"/>
      <c r="T58" s="370">
        <v>45.097173974152007</v>
      </c>
      <c r="U58" s="372"/>
      <c r="V58" s="370">
        <v>39.620909225056863</v>
      </c>
      <c r="W58" s="372"/>
      <c r="X58" s="370">
        <v>34.2575794450456</v>
      </c>
      <c r="Y58" s="372"/>
      <c r="Z58" s="370">
        <v>36.059297737220625</v>
      </c>
      <c r="AA58" s="372"/>
      <c r="AB58" s="370">
        <v>30.02571672677411</v>
      </c>
      <c r="AC58" s="372"/>
      <c r="AD58" s="370">
        <v>30.444869491120254</v>
      </c>
      <c r="AE58" s="372"/>
      <c r="AF58" s="370">
        <v>28.885522687242958</v>
      </c>
      <c r="AG58" s="372"/>
      <c r="AH58" s="370">
        <v>28.937400298806626</v>
      </c>
      <c r="AI58" s="372"/>
      <c r="AJ58" s="370">
        <v>37.992730261844336</v>
      </c>
      <c r="AK58" s="372"/>
      <c r="AL58" s="370">
        <v>35.680011863900567</v>
      </c>
      <c r="AM58" s="372"/>
      <c r="AN58" s="370">
        <v>37.377769526677952</v>
      </c>
      <c r="AO58" s="372"/>
      <c r="AP58" s="370">
        <v>14.93598394081846</v>
      </c>
      <c r="AQ58" s="372"/>
      <c r="AR58" s="370">
        <v>15.631742324950118</v>
      </c>
      <c r="AS58" s="372"/>
      <c r="AT58" s="370">
        <v>16.361861658725282</v>
      </c>
      <c r="AU58" s="372"/>
      <c r="AV58" s="370">
        <v>18.000992955610588</v>
      </c>
      <c r="AW58" s="372"/>
      <c r="AX58" s="370">
        <v>20.187466565503147</v>
      </c>
      <c r="AY58" s="372"/>
      <c r="AZ58" s="370">
        <v>20.073834212914445</v>
      </c>
      <c r="BA58" s="372"/>
      <c r="BB58" s="370">
        <v>21.993932373034983</v>
      </c>
      <c r="BC58" s="372"/>
      <c r="BD58" s="370">
        <v>20.370180752534427</v>
      </c>
      <c r="BE58" s="372"/>
      <c r="BF58" s="370">
        <v>20.360871545211758</v>
      </c>
      <c r="BG58" s="372"/>
      <c r="BH58" s="370">
        <v>18.908605181539158</v>
      </c>
      <c r="BI58" s="372"/>
      <c r="BJ58" s="370">
        <v>16.726044519146519</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55.189032244700016</v>
      </c>
      <c r="G59" s="372"/>
      <c r="H59" s="373">
        <v>42.770110746103967</v>
      </c>
      <c r="I59" s="372"/>
      <c r="J59" s="373">
        <v>43.161766895589842</v>
      </c>
      <c r="K59" s="372"/>
      <c r="L59" s="373">
        <v>37.612745234633046</v>
      </c>
      <c r="M59" s="372"/>
      <c r="N59" s="373">
        <v>35.410930883967083</v>
      </c>
      <c r="O59" s="372"/>
      <c r="P59" s="373">
        <v>35.816502474855071</v>
      </c>
      <c r="Q59" s="372"/>
      <c r="R59" s="373">
        <v>30.434866688610654</v>
      </c>
      <c r="S59" s="372"/>
      <c r="T59" s="373">
        <v>29.882338254718029</v>
      </c>
      <c r="U59" s="372"/>
      <c r="V59" s="373">
        <v>27.162589463128718</v>
      </c>
      <c r="W59" s="372"/>
      <c r="X59" s="373">
        <v>23.386485898484985</v>
      </c>
      <c r="Y59" s="372"/>
      <c r="Z59" s="373">
        <v>25.876533271131699</v>
      </c>
      <c r="AA59" s="372"/>
      <c r="AB59" s="373">
        <v>21.87031584673371</v>
      </c>
      <c r="AC59" s="372"/>
      <c r="AD59" s="373">
        <v>20.756153614448621</v>
      </c>
      <c r="AE59" s="372"/>
      <c r="AF59" s="373">
        <v>17.080784672128708</v>
      </c>
      <c r="AG59" s="372"/>
      <c r="AH59" s="373">
        <v>19.877918861915784</v>
      </c>
      <c r="AI59" s="372"/>
      <c r="AJ59" s="373">
        <v>27.324617077595946</v>
      </c>
      <c r="AK59" s="372"/>
      <c r="AL59" s="373">
        <v>24.345673765718409</v>
      </c>
      <c r="AM59" s="372"/>
      <c r="AN59" s="373">
        <v>27.07046881224646</v>
      </c>
      <c r="AO59" s="372"/>
      <c r="AP59" s="373">
        <v>8.8574370084037799</v>
      </c>
      <c r="AQ59" s="372"/>
      <c r="AR59" s="373">
        <v>9.3107484220539778</v>
      </c>
      <c r="AS59" s="372"/>
      <c r="AT59" s="373">
        <v>9.6891816980641732</v>
      </c>
      <c r="AU59" s="372"/>
      <c r="AV59" s="373">
        <v>11.30346315612652</v>
      </c>
      <c r="AW59" s="372"/>
      <c r="AX59" s="373">
        <v>13.275566921493834</v>
      </c>
      <c r="AY59" s="372"/>
      <c r="AZ59" s="373">
        <v>13.692912831196145</v>
      </c>
      <c r="BA59" s="372"/>
      <c r="BB59" s="373">
        <v>17.506482856317216</v>
      </c>
      <c r="BC59" s="372"/>
      <c r="BD59" s="373">
        <v>15.873661900400112</v>
      </c>
      <c r="BE59" s="372"/>
      <c r="BF59" s="373">
        <v>13.818763606493663</v>
      </c>
      <c r="BG59" s="372"/>
      <c r="BH59" s="373">
        <v>13.184036635347491</v>
      </c>
      <c r="BI59" s="372"/>
      <c r="BJ59" s="373">
        <v>11.18972679821292</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15.646708254483707</v>
      </c>
      <c r="G60" s="372"/>
      <c r="H60" s="373">
        <v>10.235299421603724</v>
      </c>
      <c r="I60" s="372"/>
      <c r="J60" s="373">
        <v>12.168610487817226</v>
      </c>
      <c r="K60" s="372"/>
      <c r="L60" s="373">
        <v>14.85200005030663</v>
      </c>
      <c r="M60" s="372"/>
      <c r="N60" s="373">
        <v>17.467317062587789</v>
      </c>
      <c r="O60" s="372"/>
      <c r="P60" s="373">
        <v>15.262670612919965</v>
      </c>
      <c r="Q60" s="372"/>
      <c r="R60" s="373">
        <v>13.590494855135816</v>
      </c>
      <c r="S60" s="372"/>
      <c r="T60" s="373">
        <v>13.167558922652153</v>
      </c>
      <c r="U60" s="372"/>
      <c r="V60" s="373">
        <v>10.222125799379553</v>
      </c>
      <c r="W60" s="372"/>
      <c r="X60" s="373">
        <v>8.9973941068814156</v>
      </c>
      <c r="Y60" s="372"/>
      <c r="Z60" s="373">
        <v>7.777730304575873</v>
      </c>
      <c r="AA60" s="372"/>
      <c r="AB60" s="373">
        <v>5.2344663415751391</v>
      </c>
      <c r="AC60" s="372"/>
      <c r="AD60" s="373">
        <v>6.5355394485233678</v>
      </c>
      <c r="AE60" s="372"/>
      <c r="AF60" s="373">
        <v>6.9522476628872099</v>
      </c>
      <c r="AG60" s="372"/>
      <c r="AH60" s="373">
        <v>5.1207075556670709</v>
      </c>
      <c r="AI60" s="372"/>
      <c r="AJ60" s="373">
        <v>5.3292621113699443</v>
      </c>
      <c r="AK60" s="372"/>
      <c r="AL60" s="373">
        <v>6.2152931760690748</v>
      </c>
      <c r="AM60" s="372"/>
      <c r="AN60" s="373">
        <v>4.1153595628197186</v>
      </c>
      <c r="AO60" s="372"/>
      <c r="AP60" s="373">
        <v>2.3316116515049736</v>
      </c>
      <c r="AQ60" s="372"/>
      <c r="AR60" s="373">
        <v>2.3671160091593215</v>
      </c>
      <c r="AS60" s="372"/>
      <c r="AT60" s="373">
        <v>2.3493800166958052</v>
      </c>
      <c r="AU60" s="372"/>
      <c r="AV60" s="373">
        <v>2.3463159868976962</v>
      </c>
      <c r="AW60" s="372"/>
      <c r="AX60" s="373">
        <v>2.3432547898956297</v>
      </c>
      <c r="AY60" s="372"/>
      <c r="AZ60" s="373">
        <v>2.1246438775566228</v>
      </c>
      <c r="BA60" s="372"/>
      <c r="BB60" s="373">
        <v>2.460627769206563</v>
      </c>
      <c r="BC60" s="372"/>
      <c r="BD60" s="373">
        <v>2.4368096546452986</v>
      </c>
      <c r="BE60" s="372"/>
      <c r="BF60" s="373">
        <v>2.1188186470425436</v>
      </c>
      <c r="BG60" s="372"/>
      <c r="BH60" s="373">
        <v>1.7657752749074243</v>
      </c>
      <c r="BI60" s="372"/>
      <c r="BJ60" s="373">
        <v>1.8140198693999223</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2.9790621718422061</v>
      </c>
      <c r="G61" s="372"/>
      <c r="H61" s="373">
        <v>2.4436879429976144</v>
      </c>
      <c r="I61" s="372"/>
      <c r="J61" s="373">
        <v>2.9034192930570528</v>
      </c>
      <c r="K61" s="372"/>
      <c r="L61" s="373">
        <v>3.4597165469681448</v>
      </c>
      <c r="M61" s="372"/>
      <c r="N61" s="373">
        <v>3.5169201754015873</v>
      </c>
      <c r="O61" s="372"/>
      <c r="P61" s="373">
        <v>2.77950126515023</v>
      </c>
      <c r="Q61" s="372"/>
      <c r="R61" s="373">
        <v>2.0745612448098898</v>
      </c>
      <c r="S61" s="372"/>
      <c r="T61" s="373">
        <v>2.0472767967818233</v>
      </c>
      <c r="U61" s="372"/>
      <c r="V61" s="373">
        <v>2.2361939625485903</v>
      </c>
      <c r="W61" s="372"/>
      <c r="X61" s="373">
        <v>1.8736994396792022</v>
      </c>
      <c r="Y61" s="372"/>
      <c r="Z61" s="373">
        <v>2.4050341615130519</v>
      </c>
      <c r="AA61" s="372"/>
      <c r="AB61" s="373">
        <v>2.9209345384652599</v>
      </c>
      <c r="AC61" s="372"/>
      <c r="AD61" s="373">
        <v>3.1531764281482659</v>
      </c>
      <c r="AE61" s="372"/>
      <c r="AF61" s="373">
        <v>4.8524903522270408</v>
      </c>
      <c r="AG61" s="372"/>
      <c r="AH61" s="373">
        <v>3.9387738812237707</v>
      </c>
      <c r="AI61" s="372"/>
      <c r="AJ61" s="373">
        <v>5.3388510728784464</v>
      </c>
      <c r="AK61" s="372"/>
      <c r="AL61" s="373">
        <v>5.1190449221130851</v>
      </c>
      <c r="AM61" s="372"/>
      <c r="AN61" s="373">
        <v>6.1919411516117719</v>
      </c>
      <c r="AO61" s="372"/>
      <c r="AP61" s="373">
        <v>3.7469352809097076</v>
      </c>
      <c r="AQ61" s="372"/>
      <c r="AR61" s="373">
        <v>3.9538778937368186</v>
      </c>
      <c r="AS61" s="372"/>
      <c r="AT61" s="373">
        <v>4.323299943965301</v>
      </c>
      <c r="AU61" s="372"/>
      <c r="AV61" s="373">
        <v>4.3512138125863711</v>
      </c>
      <c r="AW61" s="372"/>
      <c r="AX61" s="373">
        <v>4.5686448541136846</v>
      </c>
      <c r="AY61" s="372"/>
      <c r="AZ61" s="373">
        <v>4.2562775041616758</v>
      </c>
      <c r="BA61" s="372"/>
      <c r="BB61" s="373">
        <v>2.0268217475112023</v>
      </c>
      <c r="BC61" s="372"/>
      <c r="BD61" s="373">
        <v>2.0597091974890174</v>
      </c>
      <c r="BE61" s="372"/>
      <c r="BF61" s="373">
        <v>4.42328929167555</v>
      </c>
      <c r="BG61" s="372"/>
      <c r="BH61" s="373">
        <v>3.9587932712842426</v>
      </c>
      <c r="BI61" s="372"/>
      <c r="BJ61" s="373">
        <v>3.7222978515336771</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99.510148629264847</v>
      </c>
      <c r="G62" s="372"/>
      <c r="H62" s="370">
        <v>103.91830570660071</v>
      </c>
      <c r="I62" s="372"/>
      <c r="J62" s="370">
        <v>106.07771834971375</v>
      </c>
      <c r="K62" s="372"/>
      <c r="L62" s="370">
        <v>119.25687439300626</v>
      </c>
      <c r="M62" s="372"/>
      <c r="N62" s="370">
        <v>85.00180571913981</v>
      </c>
      <c r="O62" s="372"/>
      <c r="P62" s="370">
        <v>130.87885492206613</v>
      </c>
      <c r="Q62" s="372"/>
      <c r="R62" s="370">
        <v>165.67476181969502</v>
      </c>
      <c r="S62" s="372"/>
      <c r="T62" s="370">
        <v>115.39105409182498</v>
      </c>
      <c r="U62" s="372"/>
      <c r="V62" s="370">
        <v>88.348874926864241</v>
      </c>
      <c r="W62" s="372"/>
      <c r="X62" s="370">
        <v>78.052330089677341</v>
      </c>
      <c r="Y62" s="372"/>
      <c r="Z62" s="370">
        <v>92.922187957468282</v>
      </c>
      <c r="AA62" s="372"/>
      <c r="AB62" s="370">
        <v>59.329034185395109</v>
      </c>
      <c r="AC62" s="372"/>
      <c r="AD62" s="370">
        <v>47.355832136353939</v>
      </c>
      <c r="AE62" s="372"/>
      <c r="AF62" s="370">
        <v>71.596342565322715</v>
      </c>
      <c r="AG62" s="372"/>
      <c r="AH62" s="370">
        <v>68.178723812423712</v>
      </c>
      <c r="AI62" s="372"/>
      <c r="AJ62" s="370">
        <v>52.485726182873456</v>
      </c>
      <c r="AK62" s="372"/>
      <c r="AL62" s="370">
        <v>51.031037264257897</v>
      </c>
      <c r="AM62" s="372"/>
      <c r="AN62" s="370">
        <v>56.744710428889377</v>
      </c>
      <c r="AO62" s="372"/>
      <c r="AP62" s="370">
        <v>21.30024598764172</v>
      </c>
      <c r="AQ62" s="372"/>
      <c r="AR62" s="370">
        <v>19.796165170966312</v>
      </c>
      <c r="AS62" s="372"/>
      <c r="AT62" s="370">
        <v>22.402047404438246</v>
      </c>
      <c r="AU62" s="372"/>
      <c r="AV62" s="370">
        <v>23.404294358749883</v>
      </c>
      <c r="AW62" s="372"/>
      <c r="AX62" s="370">
        <v>22.52713124054906</v>
      </c>
      <c r="AY62" s="372"/>
      <c r="AZ62" s="370">
        <v>22.101659581499277</v>
      </c>
      <c r="BA62" s="372"/>
      <c r="BB62" s="370">
        <v>22.974346819686126</v>
      </c>
      <c r="BC62" s="372"/>
      <c r="BD62" s="370">
        <v>21.624064633255735</v>
      </c>
      <c r="BE62" s="372"/>
      <c r="BF62" s="370">
        <v>22.840640618649854</v>
      </c>
      <c r="BG62" s="372"/>
      <c r="BH62" s="370">
        <v>21.697309585815152</v>
      </c>
      <c r="BI62" s="372"/>
      <c r="BJ62" s="370">
        <v>20.490503443325707</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138.30320915905332</v>
      </c>
      <c r="G64" s="372"/>
      <c r="H64" s="370">
        <v>176.19747835197489</v>
      </c>
      <c r="I64" s="372"/>
      <c r="J64" s="370">
        <v>184.43134071281659</v>
      </c>
      <c r="K64" s="372"/>
      <c r="L64" s="370">
        <v>206.99236829324423</v>
      </c>
      <c r="M64" s="372"/>
      <c r="N64" s="370">
        <v>208.11254989002043</v>
      </c>
      <c r="O64" s="372"/>
      <c r="P64" s="370">
        <v>251.38603193254994</v>
      </c>
      <c r="Q64" s="372"/>
      <c r="R64" s="370">
        <v>281.20460818078811</v>
      </c>
      <c r="S64" s="372"/>
      <c r="T64" s="370">
        <v>215.20283169085536</v>
      </c>
      <c r="U64" s="372"/>
      <c r="V64" s="370">
        <v>165.64380372463063</v>
      </c>
      <c r="W64" s="372"/>
      <c r="X64" s="370">
        <v>127.84591668968207</v>
      </c>
      <c r="Y64" s="372"/>
      <c r="Z64" s="370">
        <v>169.69735609917404</v>
      </c>
      <c r="AA64" s="372"/>
      <c r="AB64" s="370">
        <v>109.67165967359415</v>
      </c>
      <c r="AC64" s="372"/>
      <c r="AD64" s="370">
        <v>64.697701862312741</v>
      </c>
      <c r="AE64" s="372"/>
      <c r="AF64" s="370">
        <v>85.713128288627615</v>
      </c>
      <c r="AG64" s="372"/>
      <c r="AH64" s="370">
        <v>54.607412445257339</v>
      </c>
      <c r="AI64" s="372"/>
      <c r="AJ64" s="370">
        <v>66.489892438648639</v>
      </c>
      <c r="AK64" s="372"/>
      <c r="AL64" s="370">
        <v>67.109321296141417</v>
      </c>
      <c r="AM64" s="372"/>
      <c r="AN64" s="370">
        <v>74.828320036185247</v>
      </c>
      <c r="AO64" s="372"/>
      <c r="AP64" s="370">
        <v>67.261302554764242</v>
      </c>
      <c r="AQ64" s="372"/>
      <c r="AR64" s="370">
        <v>112.79491721994631</v>
      </c>
      <c r="AS64" s="372"/>
      <c r="AT64" s="370">
        <v>122.97309602847807</v>
      </c>
      <c r="AU64" s="372"/>
      <c r="AV64" s="370">
        <v>94.45657950634201</v>
      </c>
      <c r="AW64" s="372"/>
      <c r="AX64" s="370">
        <v>95.373498497160128</v>
      </c>
      <c r="AY64" s="372"/>
      <c r="AZ64" s="370">
        <v>85.384939643721225</v>
      </c>
      <c r="BA64" s="372"/>
      <c r="BB64" s="370">
        <v>91.363710817493001</v>
      </c>
      <c r="BC64" s="372"/>
      <c r="BD64" s="370">
        <v>83.236517139311275</v>
      </c>
      <c r="BE64" s="372"/>
      <c r="BF64" s="370">
        <v>90.045832334935994</v>
      </c>
      <c r="BG64" s="372"/>
      <c r="BH64" s="370">
        <v>85.635527298535706</v>
      </c>
      <c r="BI64" s="372"/>
      <c r="BJ64" s="370">
        <v>82.895579226843992</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32.506824381861797</v>
      </c>
      <c r="G66" s="372"/>
      <c r="H66" s="373">
        <v>37.213810636927313</v>
      </c>
      <c r="I66" s="372"/>
      <c r="J66" s="373">
        <v>43.99476047336649</v>
      </c>
      <c r="K66" s="372"/>
      <c r="L66" s="373">
        <v>47.707717362901647</v>
      </c>
      <c r="M66" s="372"/>
      <c r="N66" s="373">
        <v>40.472320625270477</v>
      </c>
      <c r="O66" s="372"/>
      <c r="P66" s="373">
        <v>50.254896230632312</v>
      </c>
      <c r="Q66" s="372"/>
      <c r="R66" s="373">
        <v>51.626496366575061</v>
      </c>
      <c r="S66" s="372"/>
      <c r="T66" s="373">
        <v>41.530477421102638</v>
      </c>
      <c r="U66" s="372"/>
      <c r="V66" s="373">
        <v>35.983495219000517</v>
      </c>
      <c r="W66" s="372"/>
      <c r="X66" s="373">
        <v>31.402140261027409</v>
      </c>
      <c r="Y66" s="372"/>
      <c r="Z66" s="373">
        <v>36.94013411151488</v>
      </c>
      <c r="AA66" s="372"/>
      <c r="AB66" s="373">
        <v>27.232264554032536</v>
      </c>
      <c r="AC66" s="372"/>
      <c r="AD66" s="373">
        <v>23.795636950463301</v>
      </c>
      <c r="AE66" s="372"/>
      <c r="AF66" s="373">
        <v>22.832914935423698</v>
      </c>
      <c r="AG66" s="372"/>
      <c r="AH66" s="373">
        <v>25.947449153379271</v>
      </c>
      <c r="AI66" s="372"/>
      <c r="AJ66" s="373">
        <v>31.579041427154017</v>
      </c>
      <c r="AK66" s="372"/>
      <c r="AL66" s="373">
        <v>33.723395561962541</v>
      </c>
      <c r="AM66" s="372"/>
      <c r="AN66" s="373">
        <v>36.546262199302724</v>
      </c>
      <c r="AO66" s="372"/>
      <c r="AP66" s="373">
        <v>33.168266146545605</v>
      </c>
      <c r="AQ66" s="372"/>
      <c r="AR66" s="373">
        <v>49.889658018914687</v>
      </c>
      <c r="AS66" s="372"/>
      <c r="AT66" s="373">
        <v>41.852347388682858</v>
      </c>
      <c r="AU66" s="372"/>
      <c r="AV66" s="373">
        <v>40.955263953722486</v>
      </c>
      <c r="AW66" s="372"/>
      <c r="AX66" s="373">
        <v>43.077199153773776</v>
      </c>
      <c r="AY66" s="372"/>
      <c r="AZ66" s="373">
        <v>41.630771194798356</v>
      </c>
      <c r="BA66" s="372"/>
      <c r="BB66" s="373">
        <v>42.346469524415021</v>
      </c>
      <c r="BC66" s="372"/>
      <c r="BD66" s="373">
        <v>36.409862749652028</v>
      </c>
      <c r="BE66" s="372"/>
      <c r="BF66" s="373">
        <v>41.398991079661165</v>
      </c>
      <c r="BG66" s="372"/>
      <c r="BH66" s="373">
        <v>39.566253894819894</v>
      </c>
      <c r="BI66" s="372"/>
      <c r="BJ66" s="373">
        <v>38.402464020493817</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23.816297752371337</v>
      </c>
      <c r="G67" s="372"/>
      <c r="H67" s="373">
        <v>31.087058618296794</v>
      </c>
      <c r="I67" s="372"/>
      <c r="J67" s="373">
        <v>27.844851767855008</v>
      </c>
      <c r="K67" s="372"/>
      <c r="L67" s="373">
        <v>28.081301777464468</v>
      </c>
      <c r="M67" s="372"/>
      <c r="N67" s="373">
        <v>29.686180861394707</v>
      </c>
      <c r="O67" s="372"/>
      <c r="P67" s="373">
        <v>30.759966232045205</v>
      </c>
      <c r="Q67" s="372"/>
      <c r="R67" s="373">
        <v>28.053349442137769</v>
      </c>
      <c r="S67" s="372"/>
      <c r="T67" s="373">
        <v>24.345099096354531</v>
      </c>
      <c r="U67" s="372"/>
      <c r="V67" s="373">
        <v>20.808062799620355</v>
      </c>
      <c r="W67" s="372"/>
      <c r="X67" s="373">
        <v>17.076368385474218</v>
      </c>
      <c r="Y67" s="372"/>
      <c r="Z67" s="373">
        <v>16.203160667959612</v>
      </c>
      <c r="AA67" s="372"/>
      <c r="AB67" s="373">
        <v>14.767190823386567</v>
      </c>
      <c r="AC67" s="372"/>
      <c r="AD67" s="373">
        <v>14.930913660661634</v>
      </c>
      <c r="AE67" s="372"/>
      <c r="AF67" s="373">
        <v>15.570393811735855</v>
      </c>
      <c r="AG67" s="372"/>
      <c r="AH67" s="373">
        <v>13.457460583169556</v>
      </c>
      <c r="AI67" s="372"/>
      <c r="AJ67" s="373">
        <v>16.066748969948325</v>
      </c>
      <c r="AK67" s="372"/>
      <c r="AL67" s="373">
        <v>15.521497897421456</v>
      </c>
      <c r="AM67" s="372"/>
      <c r="AN67" s="373">
        <v>16.586687706942332</v>
      </c>
      <c r="AO67" s="372"/>
      <c r="AP67" s="373">
        <v>14.61180210940886</v>
      </c>
      <c r="AQ67" s="372"/>
      <c r="AR67" s="373">
        <v>14.780100556002827</v>
      </c>
      <c r="AS67" s="372"/>
      <c r="AT67" s="373">
        <v>17.282245196286233</v>
      </c>
      <c r="AU67" s="372"/>
      <c r="AV67" s="373">
        <v>17.506448319869325</v>
      </c>
      <c r="AW67" s="372"/>
      <c r="AX67" s="373">
        <v>17.587364670239698</v>
      </c>
      <c r="AY67" s="372"/>
      <c r="AZ67" s="373">
        <v>17.140850284813748</v>
      </c>
      <c r="BA67" s="372"/>
      <c r="BB67" s="373">
        <v>16.022876475764857</v>
      </c>
      <c r="BC67" s="372"/>
      <c r="BD67" s="373">
        <v>16.321119302689294</v>
      </c>
      <c r="BE67" s="372"/>
      <c r="BF67" s="373">
        <v>17.81212900785507</v>
      </c>
      <c r="BG67" s="372"/>
      <c r="BH67" s="373">
        <v>17.272895564116066</v>
      </c>
      <c r="BI67" s="372"/>
      <c r="BJ67" s="373">
        <v>16.835493644285012</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27.06113909941703</v>
      </c>
      <c r="G68" s="372"/>
      <c r="H68" s="376">
        <v>21.69569050432554</v>
      </c>
      <c r="I68" s="372"/>
      <c r="J68" s="376">
        <v>19.68484557094375</v>
      </c>
      <c r="K68" s="372"/>
      <c r="L68" s="376">
        <v>18.577675175064851</v>
      </c>
      <c r="M68" s="372"/>
      <c r="N68" s="376">
        <v>16.707450021955157</v>
      </c>
      <c r="O68" s="372"/>
      <c r="P68" s="376">
        <v>20.038189278449167</v>
      </c>
      <c r="Q68" s="372"/>
      <c r="R68" s="376">
        <v>14.797681161515316</v>
      </c>
      <c r="S68" s="372"/>
      <c r="T68" s="376">
        <v>11.838254020045847</v>
      </c>
      <c r="U68" s="372"/>
      <c r="V68" s="376">
        <v>8.686709836126612</v>
      </c>
      <c r="W68" s="372"/>
      <c r="X68" s="376">
        <v>8.2680570741067854</v>
      </c>
      <c r="Y68" s="372"/>
      <c r="Z68" s="376">
        <v>6.6765404671461344</v>
      </c>
      <c r="AA68" s="372"/>
      <c r="AB68" s="376">
        <v>5.2004349780592634</v>
      </c>
      <c r="AC68" s="372"/>
      <c r="AD68" s="376">
        <v>4.5734996119683125</v>
      </c>
      <c r="AE68" s="372"/>
      <c r="AF68" s="376">
        <v>3.9187112193551226</v>
      </c>
      <c r="AG68" s="372"/>
      <c r="AH68" s="376">
        <v>3.7131883479341297</v>
      </c>
      <c r="AI68" s="372"/>
      <c r="AJ68" s="376">
        <v>4.4943672799559042</v>
      </c>
      <c r="AK68" s="372"/>
      <c r="AL68" s="376">
        <v>4.3522150024328869</v>
      </c>
      <c r="AM68" s="372"/>
      <c r="AN68" s="376">
        <v>4.4575989994873488</v>
      </c>
      <c r="AO68" s="372"/>
      <c r="AP68" s="376">
        <v>3.4207069098709639</v>
      </c>
      <c r="AQ68" s="372"/>
      <c r="AR68" s="376">
        <v>3.3776838590168894</v>
      </c>
      <c r="AS68" s="372"/>
      <c r="AT68" s="376">
        <v>3.442951052852282</v>
      </c>
      <c r="AU68" s="372"/>
      <c r="AV68" s="376">
        <v>3.1916568741559872</v>
      </c>
      <c r="AW68" s="372"/>
      <c r="AX68" s="376">
        <v>3.211890175170506</v>
      </c>
      <c r="AY68" s="372"/>
      <c r="AZ68" s="376">
        <v>2.9843488992404046</v>
      </c>
      <c r="BA68" s="372"/>
      <c r="BB68" s="376">
        <v>3.1158098154946083</v>
      </c>
      <c r="BC68" s="372"/>
      <c r="BD68" s="376">
        <v>3.1386200896931729</v>
      </c>
      <c r="BE68" s="372"/>
      <c r="BF68" s="376">
        <v>3.107360571783869</v>
      </c>
      <c r="BG68" s="372"/>
      <c r="BH68" s="376">
        <v>2.8344560923232613</v>
      </c>
      <c r="BI68" s="372"/>
      <c r="BJ68" s="376">
        <v>2.9166234552397747</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7.5318196787448972</v>
      </c>
      <c r="G70" s="372"/>
      <c r="H70" s="373">
        <v>7.6668595530089583</v>
      </c>
      <c r="I70" s="372"/>
      <c r="J70" s="373">
        <v>7.8785377382477684</v>
      </c>
      <c r="K70" s="372"/>
      <c r="L70" s="373">
        <v>9.0129460104531507</v>
      </c>
      <c r="M70" s="372"/>
      <c r="N70" s="373">
        <v>10.270666359223018</v>
      </c>
      <c r="O70" s="372"/>
      <c r="P70" s="373">
        <v>11.413149482088167</v>
      </c>
      <c r="Q70" s="372"/>
      <c r="R70" s="373">
        <v>9.6839739595562673</v>
      </c>
      <c r="S70" s="372"/>
      <c r="T70" s="373">
        <v>8.3933617205594206</v>
      </c>
      <c r="U70" s="372"/>
      <c r="V70" s="373">
        <v>7.7247430539359714</v>
      </c>
      <c r="W70" s="372"/>
      <c r="X70" s="373">
        <v>6.7796934186176214</v>
      </c>
      <c r="Y70" s="372"/>
      <c r="Z70" s="373">
        <v>6.5544685401842226</v>
      </c>
      <c r="AA70" s="372"/>
      <c r="AB70" s="373">
        <v>5.8537217441235923</v>
      </c>
      <c r="AC70" s="372"/>
      <c r="AD70" s="373">
        <v>5.9160517377844091</v>
      </c>
      <c r="AE70" s="372"/>
      <c r="AF70" s="373">
        <v>21.578337634347832</v>
      </c>
      <c r="AG70" s="372"/>
      <c r="AH70" s="373">
        <v>5.9020956247997303</v>
      </c>
      <c r="AI70" s="372"/>
      <c r="AJ70" s="373">
        <v>7.6510412887081216</v>
      </c>
      <c r="AK70" s="372"/>
      <c r="AL70" s="373">
        <v>7.2967029351834851</v>
      </c>
      <c r="AM70" s="372"/>
      <c r="AN70" s="373">
        <v>9.7932127290598991</v>
      </c>
      <c r="AO70" s="372"/>
      <c r="AP70" s="373">
        <v>9.0238045216882625</v>
      </c>
      <c r="AQ70" s="372"/>
      <c r="AR70" s="373">
        <v>9.4151814806800189</v>
      </c>
      <c r="AS70" s="372"/>
      <c r="AT70" s="373">
        <v>11.151198218297598</v>
      </c>
      <c r="AU70" s="372"/>
      <c r="AV70" s="373">
        <v>10.772524537368431</v>
      </c>
      <c r="AW70" s="372"/>
      <c r="AX70" s="373">
        <v>11.274461958067846</v>
      </c>
      <c r="AY70" s="372"/>
      <c r="AZ70" s="373">
        <v>11.576079856189097</v>
      </c>
      <c r="BA70" s="372"/>
      <c r="BB70" s="373">
        <v>11.35457881154025</v>
      </c>
      <c r="BC70" s="372"/>
      <c r="BD70" s="373">
        <v>10.770184154663783</v>
      </c>
      <c r="BE70" s="372"/>
      <c r="BF70" s="373">
        <v>11.629004008968085</v>
      </c>
      <c r="BG70" s="372"/>
      <c r="BH70" s="373">
        <v>11.06362519374056</v>
      </c>
      <c r="BI70" s="372"/>
      <c r="BJ70" s="373">
        <v>10.711569136585007</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47.387128246658278</v>
      </c>
      <c r="G71" s="372"/>
      <c r="H71" s="373">
        <v>78.534059039416277</v>
      </c>
      <c r="I71" s="372"/>
      <c r="J71" s="373">
        <v>85.028345162403568</v>
      </c>
      <c r="K71" s="372"/>
      <c r="L71" s="373">
        <v>103.61272796736012</v>
      </c>
      <c r="M71" s="372"/>
      <c r="N71" s="373">
        <v>110.97593202217708</v>
      </c>
      <c r="O71" s="372"/>
      <c r="P71" s="373">
        <v>138.91983070933509</v>
      </c>
      <c r="Q71" s="372"/>
      <c r="R71" s="373">
        <v>177.04310725100373</v>
      </c>
      <c r="S71" s="372"/>
      <c r="T71" s="373">
        <v>129.09563943279289</v>
      </c>
      <c r="U71" s="372"/>
      <c r="V71" s="373">
        <v>92.440792815947191</v>
      </c>
      <c r="W71" s="372"/>
      <c r="X71" s="373">
        <v>64.319657550456029</v>
      </c>
      <c r="Y71" s="372"/>
      <c r="Z71" s="373">
        <v>103.32305231236921</v>
      </c>
      <c r="AA71" s="372"/>
      <c r="AB71" s="373">
        <v>56.6180475739922</v>
      </c>
      <c r="AC71" s="372"/>
      <c r="AD71" s="373">
        <v>15.481599901435079</v>
      </c>
      <c r="AE71" s="372"/>
      <c r="AF71" s="373">
        <v>21.812770687765109</v>
      </c>
      <c r="AG71" s="372"/>
      <c r="AH71" s="373">
        <v>5.5872187359746528</v>
      </c>
      <c r="AI71" s="372"/>
      <c r="AJ71" s="373">
        <v>6.698693472882276</v>
      </c>
      <c r="AK71" s="372"/>
      <c r="AL71" s="373">
        <v>6.2155098991410469</v>
      </c>
      <c r="AM71" s="372"/>
      <c r="AN71" s="373">
        <v>7.4445584013929471</v>
      </c>
      <c r="AO71" s="372"/>
      <c r="AP71" s="373">
        <v>7.036722867250556</v>
      </c>
      <c r="AQ71" s="372"/>
      <c r="AR71" s="373">
        <v>35.332293305331902</v>
      </c>
      <c r="AS71" s="372"/>
      <c r="AT71" s="373">
        <v>49.244354172359088</v>
      </c>
      <c r="AU71" s="372"/>
      <c r="AV71" s="373">
        <v>22.030685821225774</v>
      </c>
      <c r="AW71" s="372"/>
      <c r="AX71" s="373">
        <v>20.222582539908299</v>
      </c>
      <c r="AY71" s="372"/>
      <c r="AZ71" s="373">
        <v>12.052889408679611</v>
      </c>
      <c r="BA71" s="372"/>
      <c r="BB71" s="373">
        <v>18.523976190278262</v>
      </c>
      <c r="BC71" s="372"/>
      <c r="BD71" s="373">
        <v>16.596730842613006</v>
      </c>
      <c r="BE71" s="372"/>
      <c r="BF71" s="373">
        <v>16.098347666667806</v>
      </c>
      <c r="BG71" s="372"/>
      <c r="BH71" s="373">
        <v>14.898296553535918</v>
      </c>
      <c r="BI71" s="372"/>
      <c r="BJ71" s="373">
        <v>14.029428970240376</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56.550380881729936</v>
      </c>
      <c r="G72" s="372"/>
      <c r="H72" s="370">
        <v>57.112204449510635</v>
      </c>
      <c r="I72" s="372"/>
      <c r="J72" s="370">
        <v>61.435297103156259</v>
      </c>
      <c r="K72" s="372"/>
      <c r="L72" s="370">
        <v>68.64243528276171</v>
      </c>
      <c r="M72" s="372"/>
      <c r="N72" s="370">
        <v>59.796224248163384</v>
      </c>
      <c r="O72" s="372"/>
      <c r="P72" s="370">
        <v>88.939235989735181</v>
      </c>
      <c r="Q72" s="372"/>
      <c r="R72" s="370">
        <v>78.894540419982306</v>
      </c>
      <c r="S72" s="372"/>
      <c r="T72" s="370">
        <v>61.749377251808731</v>
      </c>
      <c r="U72" s="372"/>
      <c r="V72" s="370">
        <v>50.8545011940666</v>
      </c>
      <c r="W72" s="372"/>
      <c r="X72" s="370">
        <v>43.852025383507012</v>
      </c>
      <c r="Y72" s="372"/>
      <c r="Z72" s="370">
        <v>42.364936033468624</v>
      </c>
      <c r="AA72" s="372"/>
      <c r="AB72" s="370">
        <v>36.552178476437582</v>
      </c>
      <c r="AC72" s="372"/>
      <c r="AD72" s="370">
        <v>35.8261279484082</v>
      </c>
      <c r="AE72" s="372"/>
      <c r="AF72" s="370">
        <v>51.844746030621771</v>
      </c>
      <c r="AG72" s="372"/>
      <c r="AH72" s="370">
        <v>36.698598876992065</v>
      </c>
      <c r="AI72" s="372"/>
      <c r="AJ72" s="370">
        <v>44.195480917367107</v>
      </c>
      <c r="AK72" s="372"/>
      <c r="AL72" s="370">
        <v>43.564824174518016</v>
      </c>
      <c r="AM72" s="372"/>
      <c r="AN72" s="370">
        <v>49.917590854439332</v>
      </c>
      <c r="AO72" s="372"/>
      <c r="AP72" s="370">
        <v>51.867094100735656</v>
      </c>
      <c r="AQ72" s="372"/>
      <c r="AR72" s="370">
        <v>55.957376182265378</v>
      </c>
      <c r="AS72" s="372"/>
      <c r="AT72" s="370">
        <v>81.948119411414055</v>
      </c>
      <c r="AU72" s="372"/>
      <c r="AV72" s="370">
        <v>75.365511136620484</v>
      </c>
      <c r="AW72" s="372"/>
      <c r="AX72" s="370">
        <v>79.305986476147453</v>
      </c>
      <c r="AY72" s="372"/>
      <c r="AZ72" s="370">
        <v>83.555794006758674</v>
      </c>
      <c r="BA72" s="372"/>
      <c r="BB72" s="370">
        <v>93.859407252389175</v>
      </c>
      <c r="BC72" s="372"/>
      <c r="BD72" s="370">
        <v>88.268910268190751</v>
      </c>
      <c r="BE72" s="372"/>
      <c r="BF72" s="370">
        <v>85.494633760192926</v>
      </c>
      <c r="BG72" s="372"/>
      <c r="BH72" s="370">
        <v>83.741272801819775</v>
      </c>
      <c r="BI72" s="372"/>
      <c r="BJ72" s="370">
        <v>85.312346763761838</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6.1056317996032803</v>
      </c>
      <c r="G73" s="372"/>
      <c r="H73" s="373">
        <v>5.216099504895813</v>
      </c>
      <c r="I73" s="372"/>
      <c r="J73" s="373">
        <v>5.5040418823710588</v>
      </c>
      <c r="K73" s="372"/>
      <c r="L73" s="373">
        <v>5.6548023035798725</v>
      </c>
      <c r="M73" s="372"/>
      <c r="N73" s="373">
        <v>4.9019823505739426</v>
      </c>
      <c r="O73" s="372"/>
      <c r="P73" s="373">
        <v>6.5733797099966385</v>
      </c>
      <c r="Q73" s="372"/>
      <c r="R73" s="373">
        <v>6.4449082174235297</v>
      </c>
      <c r="S73" s="372"/>
      <c r="T73" s="373">
        <v>5.0034755338167738</v>
      </c>
      <c r="U73" s="372"/>
      <c r="V73" s="373">
        <v>5.0737039640479455</v>
      </c>
      <c r="W73" s="372"/>
      <c r="X73" s="373">
        <v>4.166378997682485</v>
      </c>
      <c r="Y73" s="372"/>
      <c r="Z73" s="373">
        <v>4.4523448414704125</v>
      </c>
      <c r="AA73" s="372"/>
      <c r="AB73" s="373">
        <v>3.5023623671079158</v>
      </c>
      <c r="AC73" s="372"/>
      <c r="AD73" s="373">
        <v>3.2440550696049071</v>
      </c>
      <c r="AE73" s="372"/>
      <c r="AF73" s="373">
        <v>17.132259500217828</v>
      </c>
      <c r="AG73" s="372"/>
      <c r="AH73" s="373">
        <v>4.3214990436176004</v>
      </c>
      <c r="AI73" s="372"/>
      <c r="AJ73" s="373">
        <v>5.2830502950911775</v>
      </c>
      <c r="AK73" s="372"/>
      <c r="AL73" s="373">
        <v>3.8976689698744509</v>
      </c>
      <c r="AM73" s="372"/>
      <c r="AN73" s="373">
        <v>4.863493530880274</v>
      </c>
      <c r="AO73" s="372"/>
      <c r="AP73" s="373">
        <v>7.2268347063993046</v>
      </c>
      <c r="AQ73" s="372"/>
      <c r="AR73" s="373">
        <v>9.0962408428760622</v>
      </c>
      <c r="AS73" s="372"/>
      <c r="AT73" s="373">
        <v>12.671820361028075</v>
      </c>
      <c r="AU73" s="372"/>
      <c r="AV73" s="373">
        <v>16.980294398817662</v>
      </c>
      <c r="AW73" s="372"/>
      <c r="AX73" s="373">
        <v>20.842227469874814</v>
      </c>
      <c r="AY73" s="372"/>
      <c r="AZ73" s="373">
        <v>25.622734022544893</v>
      </c>
      <c r="BA73" s="372"/>
      <c r="BB73" s="373">
        <v>35.936821829643975</v>
      </c>
      <c r="BC73" s="372"/>
      <c r="BD73" s="373">
        <v>32.753945344618252</v>
      </c>
      <c r="BE73" s="372"/>
      <c r="BF73" s="373">
        <v>28.61282071529703</v>
      </c>
      <c r="BG73" s="372"/>
      <c r="BH73" s="373">
        <v>29.545868700820961</v>
      </c>
      <c r="BI73" s="372"/>
      <c r="BJ73" s="373">
        <v>30.023694955572825</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4.6574397807603409</v>
      </c>
      <c r="G74" s="372"/>
      <c r="H74" s="373">
        <v>4.2824323370038453</v>
      </c>
      <c r="I74" s="372"/>
      <c r="J74" s="373">
        <v>4.3543426840737069</v>
      </c>
      <c r="K74" s="372"/>
      <c r="L74" s="373">
        <v>4.3033353524173101</v>
      </c>
      <c r="M74" s="372"/>
      <c r="N74" s="373">
        <v>4.332362851367856</v>
      </c>
      <c r="O74" s="372"/>
      <c r="P74" s="373">
        <v>5.2283579576170727</v>
      </c>
      <c r="Q74" s="372"/>
      <c r="R74" s="373">
        <v>4.15940336753156</v>
      </c>
      <c r="S74" s="372"/>
      <c r="T74" s="373">
        <v>3.7256473893228312</v>
      </c>
      <c r="U74" s="372"/>
      <c r="V74" s="373">
        <v>3.6718559070039087</v>
      </c>
      <c r="W74" s="372"/>
      <c r="X74" s="373">
        <v>3.8294038415896985</v>
      </c>
      <c r="Y74" s="372"/>
      <c r="Z74" s="373">
        <v>4.3372851661352776</v>
      </c>
      <c r="AA74" s="372"/>
      <c r="AB74" s="373">
        <v>4.2667715625642568</v>
      </c>
      <c r="AC74" s="372"/>
      <c r="AD74" s="373">
        <v>5.5650693580809492</v>
      </c>
      <c r="AE74" s="372"/>
      <c r="AF74" s="373">
        <v>7.0001676385927514</v>
      </c>
      <c r="AG74" s="372"/>
      <c r="AH74" s="373">
        <v>5.5366901285674466</v>
      </c>
      <c r="AI74" s="372"/>
      <c r="AJ74" s="373">
        <v>7.4146942544439982</v>
      </c>
      <c r="AK74" s="372"/>
      <c r="AL74" s="373">
        <v>9.0725497760773752</v>
      </c>
      <c r="AM74" s="372"/>
      <c r="AN74" s="373">
        <v>10.20849182174833</v>
      </c>
      <c r="AO74" s="372"/>
      <c r="AP74" s="373">
        <v>7.9965827239680491</v>
      </c>
      <c r="AQ74" s="372"/>
      <c r="AR74" s="373">
        <v>7.9602636401694298</v>
      </c>
      <c r="AS74" s="372"/>
      <c r="AT74" s="373">
        <v>9.724028415003291</v>
      </c>
      <c r="AU74" s="372"/>
      <c r="AV74" s="373">
        <v>9.6692115974186539</v>
      </c>
      <c r="AW74" s="372"/>
      <c r="AX74" s="373">
        <v>8.6079021416639723</v>
      </c>
      <c r="AY74" s="372"/>
      <c r="AZ74" s="373">
        <v>7.7815590201887206</v>
      </c>
      <c r="BA74" s="372"/>
      <c r="BB74" s="373">
        <v>7.4888725401016227</v>
      </c>
      <c r="BC74" s="372"/>
      <c r="BD74" s="373">
        <v>7.3172657756111761</v>
      </c>
      <c r="BE74" s="372"/>
      <c r="BF74" s="373">
        <v>6.8128721794287159</v>
      </c>
      <c r="BG74" s="372"/>
      <c r="BH74" s="373">
        <v>5.5878583103106774</v>
      </c>
      <c r="BI74" s="372"/>
      <c r="BJ74" s="373">
        <v>5.3872083377646893</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4.9854780283380427</v>
      </c>
      <c r="G75" s="372"/>
      <c r="H75" s="373">
        <v>4.1413115164717906</v>
      </c>
      <c r="I75" s="372"/>
      <c r="J75" s="373">
        <v>4.954499621224187</v>
      </c>
      <c r="K75" s="372"/>
      <c r="L75" s="373">
        <v>5.7468793963245632</v>
      </c>
      <c r="M75" s="372"/>
      <c r="N75" s="373">
        <v>5.2008600162280088</v>
      </c>
      <c r="O75" s="372"/>
      <c r="P75" s="373">
        <v>4.5418692547626778</v>
      </c>
      <c r="Q75" s="372"/>
      <c r="R75" s="373">
        <v>4.076454387894187</v>
      </c>
      <c r="S75" s="372"/>
      <c r="T75" s="373">
        <v>3.2493672398506726</v>
      </c>
      <c r="U75" s="372"/>
      <c r="V75" s="373">
        <v>3.114979190789585</v>
      </c>
      <c r="W75" s="372"/>
      <c r="X75" s="373">
        <v>2.7327339793448049</v>
      </c>
      <c r="Y75" s="372"/>
      <c r="Z75" s="373">
        <v>2.3949982940283894</v>
      </c>
      <c r="AA75" s="372"/>
      <c r="AB75" s="373">
        <v>1.6830806363852704</v>
      </c>
      <c r="AC75" s="372"/>
      <c r="AD75" s="373">
        <v>1.8620187153454386</v>
      </c>
      <c r="AE75" s="372"/>
      <c r="AF75" s="373">
        <v>1.7614235677295624</v>
      </c>
      <c r="AG75" s="372"/>
      <c r="AH75" s="373">
        <v>1.6977825395706949</v>
      </c>
      <c r="AI75" s="372"/>
      <c r="AJ75" s="373">
        <v>1.9624427276378895</v>
      </c>
      <c r="AK75" s="372"/>
      <c r="AL75" s="373">
        <v>2.1397309421545114</v>
      </c>
      <c r="AM75" s="372"/>
      <c r="AN75" s="373">
        <v>2.261431401768303</v>
      </c>
      <c r="AO75" s="372"/>
      <c r="AP75" s="373">
        <v>1.6818684799941004</v>
      </c>
      <c r="AQ75" s="372"/>
      <c r="AR75" s="373">
        <v>1.8196717477513822</v>
      </c>
      <c r="AS75" s="372"/>
      <c r="AT75" s="373">
        <v>2.3035825004663955</v>
      </c>
      <c r="AU75" s="372"/>
      <c r="AV75" s="373">
        <v>2.4775519106172488</v>
      </c>
      <c r="AW75" s="372"/>
      <c r="AX75" s="373">
        <v>2.4023619097392741</v>
      </c>
      <c r="AY75" s="372"/>
      <c r="AZ75" s="373">
        <v>2.3516767006775487</v>
      </c>
      <c r="BA75" s="372"/>
      <c r="BB75" s="373">
        <v>2.3890111671797811</v>
      </c>
      <c r="BC75" s="372"/>
      <c r="BD75" s="373">
        <v>1.8767677942509351</v>
      </c>
      <c r="BE75" s="372"/>
      <c r="BF75" s="373">
        <v>1.7344735894774519</v>
      </c>
      <c r="BG75" s="372"/>
      <c r="BH75" s="373">
        <v>1.5567268588337204</v>
      </c>
      <c r="BI75" s="372"/>
      <c r="BJ75" s="373">
        <v>1.5098480410458361</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40.80183127302827</v>
      </c>
      <c r="G76" s="372"/>
      <c r="H76" s="373">
        <v>43.472361091139184</v>
      </c>
      <c r="I76" s="372"/>
      <c r="J76" s="373">
        <v>46.62241291548731</v>
      </c>
      <c r="K76" s="372"/>
      <c r="L76" s="373">
        <v>52.937418230439967</v>
      </c>
      <c r="M76" s="372"/>
      <c r="N76" s="373">
        <v>45.361019029993571</v>
      </c>
      <c r="O76" s="372"/>
      <c r="P76" s="373">
        <v>72.5956290673588</v>
      </c>
      <c r="Q76" s="372"/>
      <c r="R76" s="373">
        <v>64.213774447133034</v>
      </c>
      <c r="S76" s="372"/>
      <c r="T76" s="373">
        <v>49.770887088818455</v>
      </c>
      <c r="U76" s="372"/>
      <c r="V76" s="373">
        <v>38.993962132225164</v>
      </c>
      <c r="W76" s="372"/>
      <c r="X76" s="373">
        <v>33.123508564890024</v>
      </c>
      <c r="Y76" s="372"/>
      <c r="Z76" s="373">
        <v>31.180307731834542</v>
      </c>
      <c r="AA76" s="372"/>
      <c r="AB76" s="373">
        <v>27.09996391038014</v>
      </c>
      <c r="AC76" s="372"/>
      <c r="AD76" s="373">
        <v>25.154984805376909</v>
      </c>
      <c r="AE76" s="372"/>
      <c r="AF76" s="373">
        <v>25.950895324081632</v>
      </c>
      <c r="AG76" s="372"/>
      <c r="AH76" s="373">
        <v>25.14262716523632</v>
      </c>
      <c r="AI76" s="372"/>
      <c r="AJ76" s="373">
        <v>29.535293640194041</v>
      </c>
      <c r="AK76" s="372"/>
      <c r="AL76" s="373">
        <v>28.454874486411679</v>
      </c>
      <c r="AM76" s="372"/>
      <c r="AN76" s="373">
        <v>32.584174100042425</v>
      </c>
      <c r="AO76" s="372"/>
      <c r="AP76" s="373">
        <v>34.9618081903742</v>
      </c>
      <c r="AQ76" s="372"/>
      <c r="AR76" s="373">
        <v>37.081199951468498</v>
      </c>
      <c r="AS76" s="372"/>
      <c r="AT76" s="373">
        <v>57.2486881349163</v>
      </c>
      <c r="AU76" s="372"/>
      <c r="AV76" s="373">
        <v>46.238453229766918</v>
      </c>
      <c r="AW76" s="372"/>
      <c r="AX76" s="373">
        <v>47.453494954869399</v>
      </c>
      <c r="AY76" s="372"/>
      <c r="AZ76" s="373">
        <v>47.799824263347503</v>
      </c>
      <c r="BA76" s="372"/>
      <c r="BB76" s="373">
        <v>48.044701715463795</v>
      </c>
      <c r="BC76" s="372"/>
      <c r="BD76" s="373">
        <v>46.320931353710378</v>
      </c>
      <c r="BE76" s="372"/>
      <c r="BF76" s="373">
        <v>48.334467275989724</v>
      </c>
      <c r="BG76" s="372"/>
      <c r="BH76" s="373">
        <v>47.050818931854423</v>
      </c>
      <c r="BI76" s="372"/>
      <c r="BJ76" s="373">
        <v>48.391595429378484</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171.20333351263938</v>
      </c>
      <c r="G77" s="372"/>
      <c r="H77" s="370">
        <v>164.07010893335908</v>
      </c>
      <c r="I77" s="372"/>
      <c r="J77" s="370">
        <v>172.42979845452206</v>
      </c>
      <c r="K77" s="372"/>
      <c r="L77" s="370">
        <v>167.98692829840067</v>
      </c>
      <c r="M77" s="372"/>
      <c r="N77" s="370">
        <v>166.34614005674499</v>
      </c>
      <c r="O77" s="372"/>
      <c r="P77" s="370">
        <v>185.14746945527963</v>
      </c>
      <c r="Q77" s="372"/>
      <c r="R77" s="370">
        <v>160.99002558713232</v>
      </c>
      <c r="S77" s="372"/>
      <c r="T77" s="370">
        <v>135.61439908082346</v>
      </c>
      <c r="U77" s="372"/>
      <c r="V77" s="370">
        <v>123.0582037947546</v>
      </c>
      <c r="W77" s="372"/>
      <c r="X77" s="370">
        <v>103.09456364884358</v>
      </c>
      <c r="Y77" s="372"/>
      <c r="Z77" s="370">
        <v>96.191042466295329</v>
      </c>
      <c r="AA77" s="372"/>
      <c r="AB77" s="370">
        <v>82.41216529485456</v>
      </c>
      <c r="AC77" s="372"/>
      <c r="AD77" s="370">
        <v>79.287649518598158</v>
      </c>
      <c r="AE77" s="372"/>
      <c r="AF77" s="370">
        <v>76.948283524983012</v>
      </c>
      <c r="AG77" s="372"/>
      <c r="AH77" s="370">
        <v>79.595814555535583</v>
      </c>
      <c r="AI77" s="372"/>
      <c r="AJ77" s="370">
        <v>101.59890527796742</v>
      </c>
      <c r="AK77" s="372"/>
      <c r="AL77" s="370">
        <v>92.473462943708753</v>
      </c>
      <c r="AM77" s="372"/>
      <c r="AN77" s="370">
        <v>95.880450224001109</v>
      </c>
      <c r="AO77" s="372"/>
      <c r="AP77" s="370">
        <v>56.805460296665196</v>
      </c>
      <c r="AQ77" s="372"/>
      <c r="AR77" s="370">
        <v>57.659502331178366</v>
      </c>
      <c r="AS77" s="372"/>
      <c r="AT77" s="370">
        <v>56.982655313369783</v>
      </c>
      <c r="AU77" s="372"/>
      <c r="AV77" s="370">
        <v>56.045087381203167</v>
      </c>
      <c r="AW77" s="372"/>
      <c r="AX77" s="370">
        <v>55.825426744616962</v>
      </c>
      <c r="AY77" s="372"/>
      <c r="AZ77" s="370">
        <v>51.43603933088739</v>
      </c>
      <c r="BA77" s="372"/>
      <c r="BB77" s="370">
        <v>60.08232626878722</v>
      </c>
      <c r="BC77" s="372"/>
      <c r="BD77" s="370">
        <v>59.241072644093116</v>
      </c>
      <c r="BE77" s="372"/>
      <c r="BF77" s="370">
        <v>57.183334999796472</v>
      </c>
      <c r="BG77" s="372"/>
      <c r="BH77" s="370">
        <v>50.721252706427663</v>
      </c>
      <c r="BI77" s="372"/>
      <c r="BJ77" s="370">
        <v>47.890490536761511</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217.77155208456807</v>
      </c>
      <c r="G78" s="372"/>
      <c r="H78" s="370">
        <v>192.36074606840026</v>
      </c>
      <c r="I78" s="372"/>
      <c r="J78" s="370">
        <v>194.48852127865308</v>
      </c>
      <c r="K78" s="372"/>
      <c r="L78" s="370">
        <v>189.85425865189012</v>
      </c>
      <c r="M78" s="372"/>
      <c r="N78" s="370">
        <v>190.02049333164632</v>
      </c>
      <c r="O78" s="372"/>
      <c r="P78" s="370">
        <v>222.50814924871386</v>
      </c>
      <c r="Q78" s="372"/>
      <c r="R78" s="370">
        <v>185.48123792580589</v>
      </c>
      <c r="S78" s="372"/>
      <c r="T78" s="370">
        <v>153.23814115968483</v>
      </c>
      <c r="U78" s="372"/>
      <c r="V78" s="370">
        <v>135.1444117550227</v>
      </c>
      <c r="W78" s="372"/>
      <c r="X78" s="370">
        <v>106.9836509753071</v>
      </c>
      <c r="Y78" s="372"/>
      <c r="Z78" s="370">
        <v>85.075328579411547</v>
      </c>
      <c r="AA78" s="372"/>
      <c r="AB78" s="370">
        <v>70.747893489702122</v>
      </c>
      <c r="AC78" s="372"/>
      <c r="AD78" s="370">
        <v>67.867050870487915</v>
      </c>
      <c r="AE78" s="372"/>
      <c r="AF78" s="370">
        <v>67.957283044788582</v>
      </c>
      <c r="AG78" s="372"/>
      <c r="AH78" s="370">
        <v>66.029055650770019</v>
      </c>
      <c r="AI78" s="372"/>
      <c r="AJ78" s="370">
        <v>78.070559627806659</v>
      </c>
      <c r="AK78" s="372"/>
      <c r="AL78" s="370">
        <v>75.905023463731453</v>
      </c>
      <c r="AM78" s="372"/>
      <c r="AN78" s="370">
        <v>79.447722701692669</v>
      </c>
      <c r="AO78" s="372"/>
      <c r="AP78" s="370">
        <v>62.35431946179348</v>
      </c>
      <c r="AQ78" s="372"/>
      <c r="AR78" s="370">
        <v>62.681778306994616</v>
      </c>
      <c r="AS78" s="372"/>
      <c r="AT78" s="370">
        <v>61.920659305366414</v>
      </c>
      <c r="AU78" s="372"/>
      <c r="AV78" s="370">
        <v>60.672123530534989</v>
      </c>
      <c r="AW78" s="372"/>
      <c r="AX78" s="370">
        <v>60.586276966916522</v>
      </c>
      <c r="AY78" s="372"/>
      <c r="AZ78" s="370">
        <v>56.04392408058105</v>
      </c>
      <c r="BA78" s="372"/>
      <c r="BB78" s="370">
        <v>58.333105070102995</v>
      </c>
      <c r="BC78" s="372"/>
      <c r="BD78" s="370">
        <v>57.765813744368657</v>
      </c>
      <c r="BE78" s="372"/>
      <c r="BF78" s="370">
        <v>57.171963555132258</v>
      </c>
      <c r="BG78" s="372"/>
      <c r="BH78" s="370">
        <v>50.357002618970441</v>
      </c>
      <c r="BI78" s="372"/>
      <c r="BJ78" s="370">
        <v>48.463979970335195</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164.66709328218607</v>
      </c>
      <c r="G79" s="372"/>
      <c r="H79" s="370">
        <v>162.58916010002932</v>
      </c>
      <c r="I79" s="372"/>
      <c r="J79" s="370">
        <v>159.1771444739947</v>
      </c>
      <c r="K79" s="372"/>
      <c r="L79" s="370">
        <v>154.93448972982657</v>
      </c>
      <c r="M79" s="372"/>
      <c r="N79" s="370">
        <v>155.89902652731459</v>
      </c>
      <c r="O79" s="372"/>
      <c r="P79" s="370">
        <v>183.11150751207725</v>
      </c>
      <c r="Q79" s="372"/>
      <c r="R79" s="370">
        <v>157.78949327392769</v>
      </c>
      <c r="S79" s="372"/>
      <c r="T79" s="370">
        <v>130.71526223261404</v>
      </c>
      <c r="U79" s="372"/>
      <c r="V79" s="370">
        <v>112.27448930939943</v>
      </c>
      <c r="W79" s="372"/>
      <c r="X79" s="370">
        <v>87.412313580684369</v>
      </c>
      <c r="Y79" s="372"/>
      <c r="Z79" s="370">
        <v>68.81452139300977</v>
      </c>
      <c r="AA79" s="372"/>
      <c r="AB79" s="370">
        <v>57.28798117100991</v>
      </c>
      <c r="AC79" s="372"/>
      <c r="AD79" s="370">
        <v>60.21926398419906</v>
      </c>
      <c r="AE79" s="372"/>
      <c r="AF79" s="370">
        <v>59.043101679914429</v>
      </c>
      <c r="AG79" s="372"/>
      <c r="AH79" s="370">
        <v>54.309537684399714</v>
      </c>
      <c r="AI79" s="372"/>
      <c r="AJ79" s="370">
        <v>65.481252320095535</v>
      </c>
      <c r="AK79" s="372"/>
      <c r="AL79" s="370">
        <v>61.917379375564117</v>
      </c>
      <c r="AM79" s="372"/>
      <c r="AN79" s="370">
        <v>64.767764756524045</v>
      </c>
      <c r="AO79" s="372"/>
      <c r="AP79" s="370">
        <v>48.721773483405791</v>
      </c>
      <c r="AQ79" s="372"/>
      <c r="AR79" s="370">
        <v>50.596378952514634</v>
      </c>
      <c r="AS79" s="372"/>
      <c r="AT79" s="370">
        <v>51.012795554297597</v>
      </c>
      <c r="AU79" s="372"/>
      <c r="AV79" s="370">
        <v>51.264778480754245</v>
      </c>
      <c r="AW79" s="372"/>
      <c r="AX79" s="370">
        <v>51.755884671527433</v>
      </c>
      <c r="AY79" s="372"/>
      <c r="AZ79" s="370">
        <v>47.949021645602087</v>
      </c>
      <c r="BA79" s="372"/>
      <c r="BB79" s="370">
        <v>50.344016164580708</v>
      </c>
      <c r="BC79" s="372"/>
      <c r="BD79" s="370">
        <v>50.483709041112895</v>
      </c>
      <c r="BE79" s="372"/>
      <c r="BF79" s="370">
        <v>49.680568777455917</v>
      </c>
      <c r="BG79" s="372"/>
      <c r="BH79" s="370">
        <v>44.423277155753787</v>
      </c>
      <c r="BI79" s="372"/>
      <c r="BJ79" s="370">
        <v>42.801342189983835</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123.81006111606003</v>
      </c>
      <c r="G80" s="372"/>
      <c r="H80" s="373">
        <v>121.72672831436054</v>
      </c>
      <c r="I80" s="372"/>
      <c r="J80" s="373">
        <v>122.64057095979656</v>
      </c>
      <c r="K80" s="372"/>
      <c r="L80" s="373">
        <v>118.09505296540057</v>
      </c>
      <c r="M80" s="372"/>
      <c r="N80" s="373">
        <v>119.411074242655</v>
      </c>
      <c r="O80" s="372"/>
      <c r="P80" s="373">
        <v>141.27505486945716</v>
      </c>
      <c r="Q80" s="372"/>
      <c r="R80" s="373">
        <v>120.35589583765839</v>
      </c>
      <c r="S80" s="372"/>
      <c r="T80" s="373">
        <v>100.3455609466335</v>
      </c>
      <c r="U80" s="372"/>
      <c r="V80" s="373">
        <v>87.661417997387133</v>
      </c>
      <c r="W80" s="372"/>
      <c r="X80" s="373">
        <v>68.516555962161661</v>
      </c>
      <c r="Y80" s="372"/>
      <c r="Z80" s="373">
        <v>53.501775466321618</v>
      </c>
      <c r="AA80" s="372"/>
      <c r="AB80" s="373">
        <v>43.406733472440912</v>
      </c>
      <c r="AC80" s="372"/>
      <c r="AD80" s="373">
        <v>46.287889291909657</v>
      </c>
      <c r="AE80" s="372"/>
      <c r="AF80" s="373">
        <v>46.871517609344082</v>
      </c>
      <c r="AG80" s="372"/>
      <c r="AH80" s="373">
        <v>43.665640576526748</v>
      </c>
      <c r="AI80" s="372"/>
      <c r="AJ80" s="373">
        <v>53.190757421805642</v>
      </c>
      <c r="AK80" s="372"/>
      <c r="AL80" s="373">
        <v>49.717488905104155</v>
      </c>
      <c r="AM80" s="372"/>
      <c r="AN80" s="373">
        <v>51.972093280850274</v>
      </c>
      <c r="AO80" s="372"/>
      <c r="AP80" s="373">
        <v>37.690713113811107</v>
      </c>
      <c r="AQ80" s="372"/>
      <c r="AR80" s="373">
        <v>39.26839020704503</v>
      </c>
      <c r="AS80" s="372"/>
      <c r="AT80" s="373">
        <v>39.603715201158707</v>
      </c>
      <c r="AU80" s="372"/>
      <c r="AV80" s="373">
        <v>39.752052142560558</v>
      </c>
      <c r="AW80" s="372"/>
      <c r="AX80" s="373">
        <v>40.063570779083108</v>
      </c>
      <c r="AY80" s="372"/>
      <c r="AZ80" s="373">
        <v>37.318053558345937</v>
      </c>
      <c r="BA80" s="372"/>
      <c r="BB80" s="373">
        <v>38.964480616908574</v>
      </c>
      <c r="BC80" s="372"/>
      <c r="BD80" s="373">
        <v>39.111585272096555</v>
      </c>
      <c r="BE80" s="372"/>
      <c r="BF80" s="373">
        <v>38.447643931475369</v>
      </c>
      <c r="BG80" s="372"/>
      <c r="BH80" s="373">
        <v>34.549396116888047</v>
      </c>
      <c r="BI80" s="372"/>
      <c r="BJ80" s="373">
        <v>33.190400100761408</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40.857032166126039</v>
      </c>
      <c r="G81" s="372"/>
      <c r="H81" s="373">
        <v>40.862431785668775</v>
      </c>
      <c r="I81" s="372"/>
      <c r="J81" s="373">
        <v>36.536573514198153</v>
      </c>
      <c r="K81" s="372"/>
      <c r="L81" s="373">
        <v>36.839436764425997</v>
      </c>
      <c r="M81" s="372"/>
      <c r="N81" s="373">
        <v>36.487952284659585</v>
      </c>
      <c r="O81" s="372"/>
      <c r="P81" s="373">
        <v>41.836452642620081</v>
      </c>
      <c r="Q81" s="372"/>
      <c r="R81" s="373">
        <v>37.433597436269288</v>
      </c>
      <c r="S81" s="372"/>
      <c r="T81" s="373">
        <v>30.36970128598054</v>
      </c>
      <c r="U81" s="372"/>
      <c r="V81" s="373">
        <v>24.613071312012288</v>
      </c>
      <c r="W81" s="372"/>
      <c r="X81" s="373">
        <v>18.895757618522708</v>
      </c>
      <c r="Y81" s="372"/>
      <c r="Z81" s="373">
        <v>15.312745926688155</v>
      </c>
      <c r="AA81" s="372"/>
      <c r="AB81" s="373">
        <v>13.881247698568997</v>
      </c>
      <c r="AC81" s="372"/>
      <c r="AD81" s="373">
        <v>13.931374692289401</v>
      </c>
      <c r="AE81" s="372"/>
      <c r="AF81" s="373">
        <v>12.171584070570345</v>
      </c>
      <c r="AG81" s="372"/>
      <c r="AH81" s="373">
        <v>10.64389710787297</v>
      </c>
      <c r="AI81" s="372"/>
      <c r="AJ81" s="373">
        <v>12.290494898289889</v>
      </c>
      <c r="AK81" s="372"/>
      <c r="AL81" s="373">
        <v>12.199890470459961</v>
      </c>
      <c r="AM81" s="372"/>
      <c r="AN81" s="373">
        <v>12.795671475673773</v>
      </c>
      <c r="AO81" s="372"/>
      <c r="AP81" s="373">
        <v>11.031060369594682</v>
      </c>
      <c r="AQ81" s="372"/>
      <c r="AR81" s="373">
        <v>11.327988745469604</v>
      </c>
      <c r="AS81" s="372"/>
      <c r="AT81" s="373">
        <v>11.409080353138888</v>
      </c>
      <c r="AU81" s="372"/>
      <c r="AV81" s="373">
        <v>11.512726338193687</v>
      </c>
      <c r="AW81" s="372"/>
      <c r="AX81" s="373">
        <v>11.692313892444323</v>
      </c>
      <c r="AY81" s="372"/>
      <c r="AZ81" s="373">
        <v>10.630968087256154</v>
      </c>
      <c r="BA81" s="372"/>
      <c r="BB81" s="373">
        <v>11.379535547672136</v>
      </c>
      <c r="BC81" s="372"/>
      <c r="BD81" s="373">
        <v>11.372123769016342</v>
      </c>
      <c r="BE81" s="372"/>
      <c r="BF81" s="373">
        <v>11.232924845980548</v>
      </c>
      <c r="BG81" s="372"/>
      <c r="BH81" s="373">
        <v>9.8738810388657416</v>
      </c>
      <c r="BI81" s="372"/>
      <c r="BJ81" s="373">
        <v>9.6109420892224264</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41.468646795343844</v>
      </c>
      <c r="G82" s="372"/>
      <c r="H82" s="370">
        <v>34.489120163663998</v>
      </c>
      <c r="I82" s="372"/>
      <c r="J82" s="370">
        <v>35.153401147878412</v>
      </c>
      <c r="K82" s="372"/>
      <c r="L82" s="370">
        <v>32.451680890199732</v>
      </c>
      <c r="M82" s="372"/>
      <c r="N82" s="370">
        <v>32.979448360853212</v>
      </c>
      <c r="O82" s="372"/>
      <c r="P82" s="370">
        <v>34.667634030205868</v>
      </c>
      <c r="Q82" s="372"/>
      <c r="R82" s="370">
        <v>30.387893431537691</v>
      </c>
      <c r="S82" s="372"/>
      <c r="T82" s="370">
        <v>26.574306114234719</v>
      </c>
      <c r="U82" s="372"/>
      <c r="V82" s="370">
        <v>22.68291577028041</v>
      </c>
      <c r="W82" s="372"/>
      <c r="X82" s="370">
        <v>25.202780810540165</v>
      </c>
      <c r="Y82" s="372"/>
      <c r="Z82" s="370">
        <v>27.885311918463636</v>
      </c>
      <c r="AA82" s="372"/>
      <c r="AB82" s="370">
        <v>14.734546047631635</v>
      </c>
      <c r="AC82" s="372"/>
      <c r="AD82" s="370">
        <v>16.312045882060442</v>
      </c>
      <c r="AE82" s="372"/>
      <c r="AF82" s="370">
        <v>13.324495825614081</v>
      </c>
      <c r="AG82" s="372"/>
      <c r="AH82" s="370">
        <v>16.584609641899831</v>
      </c>
      <c r="AI82" s="372"/>
      <c r="AJ82" s="370">
        <v>21.189584007262031</v>
      </c>
      <c r="AK82" s="372"/>
      <c r="AL82" s="370">
        <v>21.022344111777819</v>
      </c>
      <c r="AM82" s="372"/>
      <c r="AN82" s="370">
        <v>23.192839444183104</v>
      </c>
      <c r="AO82" s="372"/>
      <c r="AP82" s="370">
        <v>11.791965678781089</v>
      </c>
      <c r="AQ82" s="372"/>
      <c r="AR82" s="370">
        <v>12.707234324730701</v>
      </c>
      <c r="AS82" s="372"/>
      <c r="AT82" s="370">
        <v>13.530729272282464</v>
      </c>
      <c r="AU82" s="372"/>
      <c r="AV82" s="370">
        <v>13.281876092788268</v>
      </c>
      <c r="AW82" s="372"/>
      <c r="AX82" s="370">
        <v>13.34784817560403</v>
      </c>
      <c r="AY82" s="372"/>
      <c r="AZ82" s="370">
        <v>12.52782587680035</v>
      </c>
      <c r="BA82" s="372"/>
      <c r="BB82" s="370">
        <v>12.823577475768843</v>
      </c>
      <c r="BC82" s="372"/>
      <c r="BD82" s="370">
        <v>12.632293653553381</v>
      </c>
      <c r="BE82" s="372"/>
      <c r="BF82" s="370">
        <v>12.512106703918587</v>
      </c>
      <c r="BG82" s="372"/>
      <c r="BH82" s="370">
        <v>12.551081639718067</v>
      </c>
      <c r="BI82" s="372"/>
      <c r="BJ82" s="370">
        <v>12.137550666775173</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29.476397337548196</v>
      </c>
      <c r="G83" s="372"/>
      <c r="H83" s="373">
        <v>23.548060444585808</v>
      </c>
      <c r="I83" s="372"/>
      <c r="J83" s="373">
        <v>24.135461134453553</v>
      </c>
      <c r="K83" s="372"/>
      <c r="L83" s="373">
        <v>22.558868568482911</v>
      </c>
      <c r="M83" s="372"/>
      <c r="N83" s="373">
        <v>22.14750766644692</v>
      </c>
      <c r="O83" s="372"/>
      <c r="P83" s="373">
        <v>22.962438275572083</v>
      </c>
      <c r="Q83" s="372"/>
      <c r="R83" s="373">
        <v>20.891967935288665</v>
      </c>
      <c r="S83" s="372"/>
      <c r="T83" s="373">
        <v>18.413352913899047</v>
      </c>
      <c r="U83" s="372"/>
      <c r="V83" s="373">
        <v>16.378746482317094</v>
      </c>
      <c r="W83" s="372"/>
      <c r="X83" s="373">
        <v>19.905683171598511</v>
      </c>
      <c r="Y83" s="372"/>
      <c r="Z83" s="373">
        <v>23.056267595414713</v>
      </c>
      <c r="AA83" s="372"/>
      <c r="AB83" s="373">
        <v>11.034782921142305</v>
      </c>
      <c r="AC83" s="372"/>
      <c r="AD83" s="373">
        <v>12.67782084794802</v>
      </c>
      <c r="AE83" s="372"/>
      <c r="AF83" s="373">
        <v>9.9789714421484454</v>
      </c>
      <c r="AG83" s="372"/>
      <c r="AH83" s="373">
        <v>13.353293620146678</v>
      </c>
      <c r="AI83" s="372"/>
      <c r="AJ83" s="373">
        <v>17.29500002460599</v>
      </c>
      <c r="AK83" s="372"/>
      <c r="AL83" s="373">
        <v>16.815697856523048</v>
      </c>
      <c r="AM83" s="372"/>
      <c r="AN83" s="373">
        <v>18.38583237635315</v>
      </c>
      <c r="AO83" s="372"/>
      <c r="AP83" s="373">
        <v>7.4267362841587179</v>
      </c>
      <c r="AQ83" s="372"/>
      <c r="AR83" s="373">
        <v>8.0155119749880175</v>
      </c>
      <c r="AS83" s="372"/>
      <c r="AT83" s="373">
        <v>8.0893530535968523</v>
      </c>
      <c r="AU83" s="372"/>
      <c r="AV83" s="373">
        <v>7.9536198393387254</v>
      </c>
      <c r="AW83" s="372"/>
      <c r="AX83" s="373">
        <v>8.0533080553607288</v>
      </c>
      <c r="AY83" s="372"/>
      <c r="AZ83" s="373">
        <v>7.4184806841234296</v>
      </c>
      <c r="BA83" s="372"/>
      <c r="BB83" s="373">
        <v>7.8217841037763067</v>
      </c>
      <c r="BC83" s="372"/>
      <c r="BD83" s="373">
        <v>7.7334284540253693</v>
      </c>
      <c r="BE83" s="372"/>
      <c r="BF83" s="373">
        <v>7.7111222483408488</v>
      </c>
      <c r="BG83" s="372"/>
      <c r="BH83" s="373">
        <v>7.9165593021633427</v>
      </c>
      <c r="BI83" s="372"/>
      <c r="BJ83" s="373">
        <v>7.7303318599313675</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11.992249457795646</v>
      </c>
      <c r="G84" s="372"/>
      <c r="H84" s="373">
        <v>10.941059719078188</v>
      </c>
      <c r="I84" s="372"/>
      <c r="J84" s="373">
        <v>11.017940013424861</v>
      </c>
      <c r="K84" s="372"/>
      <c r="L84" s="373">
        <v>9.8928123217168213</v>
      </c>
      <c r="M84" s="372"/>
      <c r="N84" s="373">
        <v>10.831940694406292</v>
      </c>
      <c r="O84" s="372"/>
      <c r="P84" s="373">
        <v>11.705195754633783</v>
      </c>
      <c r="Q84" s="372"/>
      <c r="R84" s="373">
        <v>9.4959254962490256</v>
      </c>
      <c r="S84" s="372"/>
      <c r="T84" s="373">
        <v>8.1609532003356726</v>
      </c>
      <c r="U84" s="372"/>
      <c r="V84" s="373">
        <v>6.3041692879633153</v>
      </c>
      <c r="W84" s="372"/>
      <c r="X84" s="373">
        <v>5.2970976389416551</v>
      </c>
      <c r="Y84" s="372"/>
      <c r="Z84" s="373">
        <v>4.8290443230489242</v>
      </c>
      <c r="AA84" s="372"/>
      <c r="AB84" s="373">
        <v>3.6997631264893305</v>
      </c>
      <c r="AC84" s="372"/>
      <c r="AD84" s="373">
        <v>3.6342250341124207</v>
      </c>
      <c r="AE84" s="372"/>
      <c r="AF84" s="373">
        <v>3.345524383465635</v>
      </c>
      <c r="AG84" s="372"/>
      <c r="AH84" s="373">
        <v>3.2313160217531554</v>
      </c>
      <c r="AI84" s="372"/>
      <c r="AJ84" s="373">
        <v>3.8945839826560404</v>
      </c>
      <c r="AK84" s="372"/>
      <c r="AL84" s="373">
        <v>4.2066462552547721</v>
      </c>
      <c r="AM84" s="372"/>
      <c r="AN84" s="373">
        <v>4.8070070678299546</v>
      </c>
      <c r="AO84" s="372"/>
      <c r="AP84" s="373">
        <v>4.3652293946223706</v>
      </c>
      <c r="AQ84" s="372"/>
      <c r="AR84" s="373">
        <v>4.6917223497426832</v>
      </c>
      <c r="AS84" s="372"/>
      <c r="AT84" s="373">
        <v>5.4413762186856127</v>
      </c>
      <c r="AU84" s="372"/>
      <c r="AV84" s="373">
        <v>5.3282562534495428</v>
      </c>
      <c r="AW84" s="372"/>
      <c r="AX84" s="373">
        <v>5.2945401202433011</v>
      </c>
      <c r="AY84" s="372"/>
      <c r="AZ84" s="373">
        <v>5.10934519267692</v>
      </c>
      <c r="BA84" s="372"/>
      <c r="BB84" s="373">
        <v>5.0017933719925365</v>
      </c>
      <c r="BC84" s="372"/>
      <c r="BD84" s="373">
        <v>4.8988651995280117</v>
      </c>
      <c r="BE84" s="372"/>
      <c r="BF84" s="373">
        <v>4.800984455577737</v>
      </c>
      <c r="BG84" s="372"/>
      <c r="BH84" s="373">
        <v>4.6345223375547233</v>
      </c>
      <c r="BI84" s="372"/>
      <c r="BJ84" s="373">
        <v>4.4072188068438063</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27.006297976186531</v>
      </c>
      <c r="G85" s="372"/>
      <c r="H85" s="370">
        <v>28.8907799725392</v>
      </c>
      <c r="I85" s="372"/>
      <c r="J85" s="370">
        <v>30.365094951224062</v>
      </c>
      <c r="K85" s="372"/>
      <c r="L85" s="370">
        <v>29.660557629047318</v>
      </c>
      <c r="M85" s="372"/>
      <c r="N85" s="370">
        <v>29.848326463851272</v>
      </c>
      <c r="O85" s="372"/>
      <c r="P85" s="370">
        <v>33.607537878356894</v>
      </c>
      <c r="Q85" s="372"/>
      <c r="R85" s="370">
        <v>30.898547155788364</v>
      </c>
      <c r="S85" s="372"/>
      <c r="T85" s="370">
        <v>26.58275336662804</v>
      </c>
      <c r="U85" s="372"/>
      <c r="V85" s="370">
        <v>22.696137865082207</v>
      </c>
      <c r="W85" s="372"/>
      <c r="X85" s="370">
        <v>22.977184438973691</v>
      </c>
      <c r="Y85" s="372"/>
      <c r="Z85" s="370">
        <v>19.591445533242275</v>
      </c>
      <c r="AA85" s="372"/>
      <c r="AB85" s="370">
        <v>15.745014656585688</v>
      </c>
      <c r="AC85" s="372"/>
      <c r="AD85" s="370">
        <v>14.93907209617614</v>
      </c>
      <c r="AE85" s="372"/>
      <c r="AF85" s="370">
        <v>14.461178654899438</v>
      </c>
      <c r="AG85" s="372"/>
      <c r="AH85" s="370">
        <v>14.024528517255703</v>
      </c>
      <c r="AI85" s="372"/>
      <c r="AJ85" s="370">
        <v>17.524392671249544</v>
      </c>
      <c r="AK85" s="372"/>
      <c r="AL85" s="370">
        <v>16.386448698598688</v>
      </c>
      <c r="AM85" s="372"/>
      <c r="AN85" s="370">
        <v>17.50648718312155</v>
      </c>
      <c r="AO85" s="372"/>
      <c r="AP85" s="370">
        <v>15.665176067456226</v>
      </c>
      <c r="AQ85" s="372"/>
      <c r="AR85" s="370">
        <v>15.386513324381202</v>
      </c>
      <c r="AS85" s="372"/>
      <c r="AT85" s="370">
        <v>16.573921244562008</v>
      </c>
      <c r="AU85" s="372"/>
      <c r="AV85" s="370">
        <v>17.281566771133413</v>
      </c>
      <c r="AW85" s="372"/>
      <c r="AX85" s="370">
        <v>17.911608204460467</v>
      </c>
      <c r="AY85" s="372"/>
      <c r="AZ85" s="370">
        <v>16.905126319417896</v>
      </c>
      <c r="BA85" s="372"/>
      <c r="BB85" s="370">
        <v>15.093052629340647</v>
      </c>
      <c r="BC85" s="372"/>
      <c r="BD85" s="370">
        <v>15.076021307321597</v>
      </c>
      <c r="BE85" s="372"/>
      <c r="BF85" s="370">
        <v>17.708626195731483</v>
      </c>
      <c r="BG85" s="372"/>
      <c r="BH85" s="370">
        <v>15.939743319365146</v>
      </c>
      <c r="BI85" s="372"/>
      <c r="BJ85" s="370">
        <v>15.272707760305167</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9.3316738754964064</v>
      </c>
      <c r="G86" s="372"/>
      <c r="H86" s="373">
        <v>10.046744824190625</v>
      </c>
      <c r="I86" s="372"/>
      <c r="J86" s="373">
        <v>11.635641506018255</v>
      </c>
      <c r="K86" s="372"/>
      <c r="L86" s="373">
        <v>11.562503127854704</v>
      </c>
      <c r="M86" s="372"/>
      <c r="N86" s="373">
        <v>12.622923447883913</v>
      </c>
      <c r="O86" s="372"/>
      <c r="P86" s="373">
        <v>14.112127301800058</v>
      </c>
      <c r="Q86" s="372"/>
      <c r="R86" s="373">
        <v>13.90923705266747</v>
      </c>
      <c r="S86" s="372"/>
      <c r="T86" s="373">
        <v>11.075455032206698</v>
      </c>
      <c r="U86" s="372"/>
      <c r="V86" s="373">
        <v>8.6243836959976363</v>
      </c>
      <c r="W86" s="372"/>
      <c r="X86" s="373">
        <v>10.210765018353388</v>
      </c>
      <c r="Y86" s="372"/>
      <c r="Z86" s="373">
        <v>8.0812507257217483</v>
      </c>
      <c r="AA86" s="372"/>
      <c r="AB86" s="373">
        <v>6.1953043852441505</v>
      </c>
      <c r="AC86" s="372"/>
      <c r="AD86" s="373">
        <v>5.439555679779347</v>
      </c>
      <c r="AE86" s="372"/>
      <c r="AF86" s="373">
        <v>4.5755043200767611</v>
      </c>
      <c r="AG86" s="372"/>
      <c r="AH86" s="373">
        <v>4.4124023858572601</v>
      </c>
      <c r="AI86" s="372"/>
      <c r="AJ86" s="373">
        <v>5.3004643784119505</v>
      </c>
      <c r="AK86" s="372"/>
      <c r="AL86" s="373">
        <v>5.0219852384048513</v>
      </c>
      <c r="AM86" s="372"/>
      <c r="AN86" s="373">
        <v>5.120574357276757</v>
      </c>
      <c r="AO86" s="372"/>
      <c r="AP86" s="373">
        <v>5.1227199147693394</v>
      </c>
      <c r="AQ86" s="372"/>
      <c r="AR86" s="373">
        <v>5.319563732778616</v>
      </c>
      <c r="AS86" s="372"/>
      <c r="AT86" s="373">
        <v>5.6946677007356046</v>
      </c>
      <c r="AU86" s="372"/>
      <c r="AV86" s="373">
        <v>6.1790666225830915</v>
      </c>
      <c r="AW86" s="372"/>
      <c r="AX86" s="373">
        <v>6.5018685661992555</v>
      </c>
      <c r="AY86" s="372"/>
      <c r="AZ86" s="373">
        <v>6.1939556490150407</v>
      </c>
      <c r="BA86" s="372"/>
      <c r="BB86" s="373">
        <v>6.8398916266550565</v>
      </c>
      <c r="BC86" s="372"/>
      <c r="BD86" s="373">
        <v>6.7378020712291464</v>
      </c>
      <c r="BE86" s="372"/>
      <c r="BF86" s="373">
        <v>6.4585885750474912</v>
      </c>
      <c r="BG86" s="372"/>
      <c r="BH86" s="373">
        <v>6.047747859118652</v>
      </c>
      <c r="BI86" s="372"/>
      <c r="BJ86" s="373">
        <v>5.9319652655759283</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4.6580882218054747</v>
      </c>
      <c r="G87" s="372"/>
      <c r="H87" s="373">
        <v>4.7888781324985397</v>
      </c>
      <c r="I87" s="372"/>
      <c r="J87" s="373">
        <v>4.3738091933207768</v>
      </c>
      <c r="K87" s="372"/>
      <c r="L87" s="373">
        <v>4.4367822194675952</v>
      </c>
      <c r="M87" s="372"/>
      <c r="N87" s="373">
        <v>4.2549904595802079</v>
      </c>
      <c r="O87" s="372"/>
      <c r="P87" s="373">
        <v>6.2319628984883506</v>
      </c>
      <c r="Q87" s="372"/>
      <c r="R87" s="373">
        <v>5.6455862161171924</v>
      </c>
      <c r="S87" s="372"/>
      <c r="T87" s="373">
        <v>5.3622198096990159</v>
      </c>
      <c r="U87" s="372"/>
      <c r="V87" s="373">
        <v>5.0404388545043117</v>
      </c>
      <c r="W87" s="372"/>
      <c r="X87" s="373">
        <v>4.3542788769571308</v>
      </c>
      <c r="Y87" s="372"/>
      <c r="Z87" s="373">
        <v>4.2736265280893697</v>
      </c>
      <c r="AA87" s="372"/>
      <c r="AB87" s="373">
        <v>3.674453305196629</v>
      </c>
      <c r="AC87" s="372"/>
      <c r="AD87" s="373">
        <v>3.9475051600774447</v>
      </c>
      <c r="AE87" s="372"/>
      <c r="AF87" s="373">
        <v>3.6047131190653658</v>
      </c>
      <c r="AG87" s="372"/>
      <c r="AH87" s="373">
        <v>2.4385510392095635</v>
      </c>
      <c r="AI87" s="372"/>
      <c r="AJ87" s="373">
        <v>2.5162379194261075</v>
      </c>
      <c r="AK87" s="372"/>
      <c r="AL87" s="373">
        <v>2.2653983990049791</v>
      </c>
      <c r="AM87" s="372"/>
      <c r="AN87" s="373">
        <v>2.4612992890764063</v>
      </c>
      <c r="AO87" s="372"/>
      <c r="AP87" s="373">
        <v>2.1070712628746326</v>
      </c>
      <c r="AQ87" s="372"/>
      <c r="AR87" s="373">
        <v>2.0536708558259114</v>
      </c>
      <c r="AS87" s="372"/>
      <c r="AT87" s="373">
        <v>2.2841875100371474</v>
      </c>
      <c r="AU87" s="372"/>
      <c r="AV87" s="373">
        <v>2.2885417748573471</v>
      </c>
      <c r="AW87" s="372"/>
      <c r="AX87" s="373">
        <v>2.3575704944108615</v>
      </c>
      <c r="AY87" s="372"/>
      <c r="AZ87" s="373">
        <v>2.2297416523120384</v>
      </c>
      <c r="BA87" s="372"/>
      <c r="BB87" s="373">
        <v>1.8693386783263071</v>
      </c>
      <c r="BC87" s="372"/>
      <c r="BD87" s="373">
        <v>1.9478573595830848</v>
      </c>
      <c r="BE87" s="372"/>
      <c r="BF87" s="373">
        <v>2.1885162665560474</v>
      </c>
      <c r="BG87" s="372"/>
      <c r="BH87" s="373">
        <v>2.0666352732693811</v>
      </c>
      <c r="BI87" s="372"/>
      <c r="BJ87" s="373">
        <v>1.9172046068816979</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13.016535878884648</v>
      </c>
      <c r="G88" s="372"/>
      <c r="H88" s="373">
        <v>14.055157015850035</v>
      </c>
      <c r="I88" s="372"/>
      <c r="J88" s="373">
        <v>14.355644251885032</v>
      </c>
      <c r="K88" s="372"/>
      <c r="L88" s="373">
        <v>13.661272281725021</v>
      </c>
      <c r="M88" s="372"/>
      <c r="N88" s="373">
        <v>12.970412556387151</v>
      </c>
      <c r="O88" s="372"/>
      <c r="P88" s="373">
        <v>13.263447678068484</v>
      </c>
      <c r="Q88" s="372"/>
      <c r="R88" s="373">
        <v>11.3437238870037</v>
      </c>
      <c r="S88" s="372"/>
      <c r="T88" s="373">
        <v>10.145078524722328</v>
      </c>
      <c r="U88" s="372"/>
      <c r="V88" s="373">
        <v>9.031315314580258</v>
      </c>
      <c r="W88" s="372"/>
      <c r="X88" s="373">
        <v>8.4121405436631704</v>
      </c>
      <c r="Y88" s="372"/>
      <c r="Z88" s="373">
        <v>7.2365682794311583</v>
      </c>
      <c r="AA88" s="372"/>
      <c r="AB88" s="373">
        <v>5.8752569661449092</v>
      </c>
      <c r="AC88" s="372"/>
      <c r="AD88" s="373">
        <v>5.5520112563193482</v>
      </c>
      <c r="AE88" s="372"/>
      <c r="AF88" s="373">
        <v>6.280961215757312</v>
      </c>
      <c r="AG88" s="372"/>
      <c r="AH88" s="373">
        <v>7.1735750921888792</v>
      </c>
      <c r="AI88" s="372"/>
      <c r="AJ88" s="373">
        <v>9.7076903734114843</v>
      </c>
      <c r="AK88" s="372"/>
      <c r="AL88" s="373">
        <v>9.0990650611888579</v>
      </c>
      <c r="AM88" s="372"/>
      <c r="AN88" s="373">
        <v>9.9246135367683888</v>
      </c>
      <c r="AO88" s="372"/>
      <c r="AP88" s="373">
        <v>8.435384889812255</v>
      </c>
      <c r="AQ88" s="372"/>
      <c r="AR88" s="373">
        <v>8.0132787357766748</v>
      </c>
      <c r="AS88" s="372"/>
      <c r="AT88" s="373">
        <v>8.5950660337892568</v>
      </c>
      <c r="AU88" s="372"/>
      <c r="AV88" s="373">
        <v>8.813958373692973</v>
      </c>
      <c r="AW88" s="372"/>
      <c r="AX88" s="373">
        <v>9.0521691438503495</v>
      </c>
      <c r="AY88" s="372"/>
      <c r="AZ88" s="373">
        <v>8.4814290180908163</v>
      </c>
      <c r="BA88" s="372"/>
      <c r="BB88" s="373">
        <v>6.3838223243592829</v>
      </c>
      <c r="BC88" s="372"/>
      <c r="BD88" s="373">
        <v>6.3903618765093659</v>
      </c>
      <c r="BE88" s="372"/>
      <c r="BF88" s="373">
        <v>9.0615213541279438</v>
      </c>
      <c r="BG88" s="372"/>
      <c r="BH88" s="373">
        <v>7.8253601869771128</v>
      </c>
      <c r="BI88" s="372"/>
      <c r="BJ88" s="373">
        <v>7.4235378878475409</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0.55630153318744968</v>
      </c>
      <c r="G89" s="372"/>
      <c r="H89" s="370">
        <v>0.54034314119682092</v>
      </c>
      <c r="I89" s="372"/>
      <c r="J89" s="370">
        <v>0.53135092562760255</v>
      </c>
      <c r="K89" s="372"/>
      <c r="L89" s="370">
        <v>0.48841761558978153</v>
      </c>
      <c r="M89" s="372"/>
      <c r="N89" s="370">
        <v>0.45719597395791306</v>
      </c>
      <c r="O89" s="372"/>
      <c r="P89" s="370">
        <v>0.42777012535353076</v>
      </c>
      <c r="Q89" s="372"/>
      <c r="R89" s="370">
        <v>0.43947852539635041</v>
      </c>
      <c r="S89" s="372"/>
      <c r="T89" s="370">
        <v>0.36395502378002909</v>
      </c>
      <c r="U89" s="372"/>
      <c r="V89" s="370">
        <v>0.41860692666143212</v>
      </c>
      <c r="W89" s="372"/>
      <c r="X89" s="370">
        <v>0.43200975616483123</v>
      </c>
      <c r="Y89" s="372"/>
      <c r="Z89" s="370">
        <v>0.44208756799213256</v>
      </c>
      <c r="AA89" s="372"/>
      <c r="AB89" s="370">
        <v>0.41604151695257346</v>
      </c>
      <c r="AC89" s="372"/>
      <c r="AD89" s="370">
        <v>0.41469590103386</v>
      </c>
      <c r="AE89" s="372"/>
      <c r="AF89" s="370">
        <v>0.43838285099638513</v>
      </c>
      <c r="AG89" s="372"/>
      <c r="AH89" s="370">
        <v>0.40710627630922275</v>
      </c>
      <c r="AI89" s="372"/>
      <c r="AJ89" s="370">
        <v>0.40931979238795685</v>
      </c>
      <c r="AK89" s="372"/>
      <c r="AL89" s="370">
        <v>0.41174430784495025</v>
      </c>
      <c r="AM89" s="372"/>
      <c r="AN89" s="370">
        <v>0.41089490686442426</v>
      </c>
      <c r="AO89" s="372"/>
      <c r="AP89" s="370">
        <v>0.35978914038236032</v>
      </c>
      <c r="AQ89" s="372"/>
      <c r="AR89" s="370">
        <v>0.44444491555598498</v>
      </c>
      <c r="AS89" s="372"/>
      <c r="AT89" s="370">
        <v>0.40034743546206997</v>
      </c>
      <c r="AU89" s="372"/>
      <c r="AV89" s="370">
        <v>0.37957250186009789</v>
      </c>
      <c r="AW89" s="372"/>
      <c r="AX89" s="370">
        <v>0.34645667455383594</v>
      </c>
      <c r="AY89" s="372"/>
      <c r="AZ89" s="370">
        <v>1.2757188077761346</v>
      </c>
      <c r="BA89" s="372"/>
      <c r="BB89" s="370">
        <v>1.3252681309705856</v>
      </c>
      <c r="BC89" s="372"/>
      <c r="BD89" s="370">
        <v>1.3156686021890078</v>
      </c>
      <c r="BE89" s="372"/>
      <c r="BF89" s="370">
        <v>1.1053883008068863</v>
      </c>
      <c r="BG89" s="372"/>
      <c r="BH89" s="370">
        <v>0.98092615735437605</v>
      </c>
      <c r="BI89" s="372"/>
      <c r="BJ89" s="370">
        <v>0.94148877259109487</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4.37906010833536E-2</v>
      </c>
      <c r="AQ90" s="372"/>
      <c r="AR90" s="370">
        <v>4.8125095161194995E-2</v>
      </c>
      <c r="AS90" s="372"/>
      <c r="AT90" s="370">
        <v>7.2643262854059684E-2</v>
      </c>
      <c r="AU90" s="372"/>
      <c r="AV90" s="370">
        <v>7.6294352476322491E-2</v>
      </c>
      <c r="AW90" s="372"/>
      <c r="AX90" s="370">
        <v>6.6385507569803812E-2</v>
      </c>
      <c r="AY90" s="372"/>
      <c r="AZ90" s="370">
        <v>7.7501286205532482E-2</v>
      </c>
      <c r="BA90" s="372"/>
      <c r="BB90" s="370">
        <v>7.1017205215828272E-2</v>
      </c>
      <c r="BC90" s="372"/>
      <c r="BD90" s="370">
        <v>6.7264545240976359E-2</v>
      </c>
      <c r="BE90" s="372"/>
      <c r="BF90" s="370">
        <v>5.9694523152948445E-2</v>
      </c>
      <c r="BG90" s="372"/>
      <c r="BH90" s="370">
        <v>5.946953878411608E-2</v>
      </c>
      <c r="BI90" s="372"/>
      <c r="BJ90" s="370">
        <v>5.5177965056314164E-2</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35259.103371297126</v>
      </c>
      <c r="G91" s="393"/>
      <c r="H91" s="386">
        <v>31365.374349832018</v>
      </c>
      <c r="I91" s="393"/>
      <c r="J91" s="386">
        <v>24851.107935572607</v>
      </c>
      <c r="K91" s="393"/>
      <c r="L91" s="386">
        <v>25771.696335510798</v>
      </c>
      <c r="M91" s="393"/>
      <c r="N91" s="386">
        <v>23542.255083353703</v>
      </c>
      <c r="O91" s="393"/>
      <c r="P91" s="386">
        <v>25236.540980776575</v>
      </c>
      <c r="Q91" s="393"/>
      <c r="R91" s="386">
        <v>24303.455382798806</v>
      </c>
      <c r="S91" s="393"/>
      <c r="T91" s="408">
        <v>16934.643684332033</v>
      </c>
      <c r="U91" s="372" t="s">
        <v>359</v>
      </c>
      <c r="V91" s="386">
        <v>18260.699661530587</v>
      </c>
      <c r="W91" s="393"/>
      <c r="X91" s="386">
        <v>18217.686884813036</v>
      </c>
      <c r="Y91" s="393"/>
      <c r="Z91" s="386">
        <v>22625.745599761205</v>
      </c>
      <c r="AA91" s="393"/>
      <c r="AB91" s="386">
        <v>22231.147999241588</v>
      </c>
      <c r="AC91" s="393"/>
      <c r="AD91" s="386">
        <v>22558.767129393538</v>
      </c>
      <c r="AE91" s="393"/>
      <c r="AF91" s="386">
        <v>20247.960667788342</v>
      </c>
      <c r="AG91" s="393"/>
      <c r="AH91" s="386">
        <v>18507.956487947613</v>
      </c>
      <c r="AI91" s="393"/>
      <c r="AJ91" s="386">
        <v>21466.221063858251</v>
      </c>
      <c r="AK91" s="393"/>
      <c r="AL91" s="386">
        <v>19962.635919829547</v>
      </c>
      <c r="AM91" s="393"/>
      <c r="AN91" s="386">
        <v>21516.126663296887</v>
      </c>
      <c r="AO91" s="393"/>
      <c r="AP91" s="386">
        <v>20430.028086885184</v>
      </c>
      <c r="AQ91" s="393"/>
      <c r="AR91" s="408">
        <v>12827.929372855604</v>
      </c>
      <c r="AS91" s="393" t="s">
        <v>365</v>
      </c>
      <c r="AT91" s="408">
        <v>16944.001646118482</v>
      </c>
      <c r="AU91" s="393" t="s">
        <v>365</v>
      </c>
      <c r="AV91" s="386">
        <v>17290.838258289608</v>
      </c>
      <c r="AW91" s="393"/>
      <c r="AX91" s="386">
        <v>17388.252467966566</v>
      </c>
      <c r="AY91" s="393"/>
      <c r="AZ91" s="386">
        <v>13663.791370087733</v>
      </c>
      <c r="BA91" s="393"/>
      <c r="BB91" s="386">
        <v>14163.935363839975</v>
      </c>
      <c r="BC91" s="393"/>
      <c r="BD91" s="386">
        <v>13948.202002774353</v>
      </c>
      <c r="BE91" s="393"/>
      <c r="BF91" s="386">
        <v>13408.247694653906</v>
      </c>
      <c r="BG91" s="393"/>
      <c r="BH91" s="386">
        <v>13011.229182176239</v>
      </c>
      <c r="BI91" s="393"/>
      <c r="BJ91" s="386">
        <v>10700.038205563947</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633.91211412529776</v>
      </c>
      <c r="G92" s="372"/>
      <c r="H92" s="389">
        <v>627.34656109087052</v>
      </c>
      <c r="I92" s="372"/>
      <c r="J92" s="389">
        <v>617.49652376874292</v>
      </c>
      <c r="K92" s="372"/>
      <c r="L92" s="389">
        <v>636.9919144413625</v>
      </c>
      <c r="M92" s="372"/>
      <c r="N92" s="389">
        <v>609.79836031786158</v>
      </c>
      <c r="O92" s="372"/>
      <c r="P92" s="389">
        <v>461.40517839336826</v>
      </c>
      <c r="Q92" s="372"/>
      <c r="R92" s="389">
        <v>511.63372974573076</v>
      </c>
      <c r="S92" s="372"/>
      <c r="T92" s="389">
        <v>564.83886292900752</v>
      </c>
      <c r="U92" s="372"/>
      <c r="V92" s="389">
        <v>551.98825772366195</v>
      </c>
      <c r="W92" s="372"/>
      <c r="X92" s="389">
        <v>591.96998666781712</v>
      </c>
      <c r="Y92" s="372"/>
      <c r="Z92" s="389">
        <v>726.49305437218447</v>
      </c>
      <c r="AA92" s="372"/>
      <c r="AB92" s="389">
        <v>582.30731984800036</v>
      </c>
      <c r="AC92" s="372"/>
      <c r="AD92" s="389">
        <v>685.62920243531892</v>
      </c>
      <c r="AE92" s="372"/>
      <c r="AF92" s="389">
        <v>657.15711870303141</v>
      </c>
      <c r="AG92" s="372"/>
      <c r="AH92" s="389">
        <v>607.07930797597817</v>
      </c>
      <c r="AI92" s="372"/>
      <c r="AJ92" s="389">
        <v>948.75463221593566</v>
      </c>
      <c r="AK92" s="372"/>
      <c r="AL92" s="389">
        <v>788.11248450108326</v>
      </c>
      <c r="AM92" s="372"/>
      <c r="AN92" s="389">
        <v>846.10778707315467</v>
      </c>
      <c r="AO92" s="372"/>
      <c r="AP92" s="389">
        <v>1382.4932543191881</v>
      </c>
      <c r="AQ92" s="372"/>
      <c r="AR92" s="389">
        <v>1188.9050497731655</v>
      </c>
      <c r="AS92" s="372"/>
      <c r="AT92" s="389">
        <v>1150.2054133092417</v>
      </c>
      <c r="AU92" s="372"/>
      <c r="AV92" s="389">
        <v>1064.2185074131701</v>
      </c>
      <c r="AW92" s="372"/>
      <c r="AX92" s="389">
        <v>1073.222301703888</v>
      </c>
      <c r="AY92" s="372"/>
      <c r="AZ92" s="389">
        <v>1004.3861039078228</v>
      </c>
      <c r="BA92" s="372"/>
      <c r="BB92" s="389">
        <v>953.14838299958092</v>
      </c>
      <c r="BC92" s="372"/>
      <c r="BD92" s="389">
        <v>974.36227975901988</v>
      </c>
      <c r="BE92" s="372"/>
      <c r="BF92" s="389">
        <v>916.34110387702879</v>
      </c>
      <c r="BG92" s="372"/>
      <c r="BH92" s="389">
        <v>954.97206720186875</v>
      </c>
      <c r="BI92" s="372"/>
      <c r="BJ92" s="389">
        <v>963.2045684409153</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34495.883730511108</v>
      </c>
      <c r="G93" s="372"/>
      <c r="H93" s="389">
        <v>30586.638346626427</v>
      </c>
      <c r="I93" s="372"/>
      <c r="J93" s="389">
        <v>24069.220270282425</v>
      </c>
      <c r="K93" s="372"/>
      <c r="L93" s="389">
        <v>24981.310936844398</v>
      </c>
      <c r="M93" s="372"/>
      <c r="N93" s="389">
        <v>22761.149357865041</v>
      </c>
      <c r="O93" s="372"/>
      <c r="P93" s="389">
        <v>24631.849442738647</v>
      </c>
      <c r="Q93" s="372"/>
      <c r="R93" s="389">
        <v>23611.379130680274</v>
      </c>
      <c r="S93" s="372"/>
      <c r="T93" s="409">
        <v>16211.710866929827</v>
      </c>
      <c r="U93" s="372" t="s">
        <v>359</v>
      </c>
      <c r="V93" s="389">
        <v>17564.467983789007</v>
      </c>
      <c r="W93" s="372"/>
      <c r="X93" s="389">
        <v>17445.043695257558</v>
      </c>
      <c r="Y93" s="372"/>
      <c r="Z93" s="389">
        <v>21723.101420002185</v>
      </c>
      <c r="AA93" s="372"/>
      <c r="AB93" s="389">
        <v>21477.274374261426</v>
      </c>
      <c r="AC93" s="372"/>
      <c r="AD93" s="389">
        <v>21682.119958861775</v>
      </c>
      <c r="AE93" s="372"/>
      <c r="AF93" s="389">
        <v>19380.344110758608</v>
      </c>
      <c r="AG93" s="372"/>
      <c r="AH93" s="389">
        <v>17752.873964965038</v>
      </c>
      <c r="AI93" s="372"/>
      <c r="AJ93" s="389">
        <v>20277.023739467408</v>
      </c>
      <c r="AK93" s="372"/>
      <c r="AL93" s="389">
        <v>18937.275600908786</v>
      </c>
      <c r="AM93" s="372"/>
      <c r="AN93" s="389">
        <v>20426.685601540856</v>
      </c>
      <c r="AO93" s="372"/>
      <c r="AP93" s="389">
        <v>18835.673733174313</v>
      </c>
      <c r="AQ93" s="372"/>
      <c r="AR93" s="409">
        <v>11413.609494421959</v>
      </c>
      <c r="AS93" s="372" t="s">
        <v>365</v>
      </c>
      <c r="AT93" s="409">
        <v>15564.883714075882</v>
      </c>
      <c r="AU93" s="372" t="s">
        <v>365</v>
      </c>
      <c r="AV93" s="389">
        <v>15998.497527330039</v>
      </c>
      <c r="AW93" s="372"/>
      <c r="AX93" s="389">
        <v>16070.183637110677</v>
      </c>
      <c r="AY93" s="372"/>
      <c r="AZ93" s="389">
        <v>12420.396673752151</v>
      </c>
      <c r="BA93" s="372"/>
      <c r="BB93" s="389">
        <v>12955.641567747114</v>
      </c>
      <c r="BC93" s="372"/>
      <c r="BD93" s="389">
        <v>12759.966034460853</v>
      </c>
      <c r="BE93" s="372"/>
      <c r="BF93" s="389">
        <v>12242.197961686317</v>
      </c>
      <c r="BG93" s="372"/>
      <c r="BH93" s="389">
        <v>11814.513152686532</v>
      </c>
      <c r="BI93" s="372"/>
      <c r="BJ93" s="389">
        <v>9546.8660963734328</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129.30752666071999</v>
      </c>
      <c r="G94" s="394"/>
      <c r="H94" s="392">
        <v>151.38944211472</v>
      </c>
      <c r="I94" s="394"/>
      <c r="J94" s="392">
        <v>164.39114152144001</v>
      </c>
      <c r="K94" s="394"/>
      <c r="L94" s="392">
        <v>153.39348422503997</v>
      </c>
      <c r="M94" s="394"/>
      <c r="N94" s="392">
        <v>171.30736517080001</v>
      </c>
      <c r="O94" s="394"/>
      <c r="P94" s="392">
        <v>143.28635964455998</v>
      </c>
      <c r="Q94" s="394"/>
      <c r="R94" s="392">
        <v>180.44252237279997</v>
      </c>
      <c r="S94" s="394"/>
      <c r="T94" s="392">
        <v>158.0939544732</v>
      </c>
      <c r="U94" s="394"/>
      <c r="V94" s="392">
        <v>144.24342001792002</v>
      </c>
      <c r="W94" s="394"/>
      <c r="X94" s="392">
        <v>180.6732028876612</v>
      </c>
      <c r="Y94" s="394"/>
      <c r="Z94" s="392">
        <v>176.15112538683294</v>
      </c>
      <c r="AA94" s="394"/>
      <c r="AB94" s="392">
        <v>171.56630513216001</v>
      </c>
      <c r="AC94" s="394"/>
      <c r="AD94" s="392">
        <v>191.0179680964421</v>
      </c>
      <c r="AE94" s="394"/>
      <c r="AF94" s="392">
        <v>210.45943832670312</v>
      </c>
      <c r="AG94" s="394"/>
      <c r="AH94" s="392">
        <v>148.00321500659786</v>
      </c>
      <c r="AI94" s="394"/>
      <c r="AJ94" s="392">
        <v>240.4426921749081</v>
      </c>
      <c r="AK94" s="394"/>
      <c r="AL94" s="392">
        <v>237.24783441968</v>
      </c>
      <c r="AM94" s="394"/>
      <c r="AN94" s="392">
        <v>243.33327468288002</v>
      </c>
      <c r="AO94" s="394"/>
      <c r="AP94" s="392">
        <v>211.86109939168</v>
      </c>
      <c r="AQ94" s="394"/>
      <c r="AR94" s="392">
        <v>225.41482866048003</v>
      </c>
      <c r="AS94" s="394"/>
      <c r="AT94" s="392">
        <v>228.91251873336</v>
      </c>
      <c r="AU94" s="394"/>
      <c r="AV94" s="392">
        <v>228.12222354640002</v>
      </c>
      <c r="AW94" s="394"/>
      <c r="AX94" s="392">
        <v>244.84652915200004</v>
      </c>
      <c r="AY94" s="394"/>
      <c r="AZ94" s="392">
        <v>239.00859242775999</v>
      </c>
      <c r="BA94" s="394"/>
      <c r="BB94" s="392">
        <v>255.14541309327987</v>
      </c>
      <c r="BC94" s="394"/>
      <c r="BD94" s="392">
        <v>213.87368855448</v>
      </c>
      <c r="BE94" s="394"/>
      <c r="BF94" s="392">
        <v>249.70862909055998</v>
      </c>
      <c r="BG94" s="394"/>
      <c r="BH94" s="392">
        <v>241.74396228784002</v>
      </c>
      <c r="BI94" s="394"/>
      <c r="BJ94" s="392">
        <v>189.96754074959998</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60547.640688412488</v>
      </c>
      <c r="G95" s="372"/>
      <c r="H95" s="389">
        <v>57790.567897004235</v>
      </c>
      <c r="I95" s="372"/>
      <c r="J95" s="389">
        <v>50074.765048274639</v>
      </c>
      <c r="K95" s="372"/>
      <c r="L95" s="389">
        <v>52822.626731542303</v>
      </c>
      <c r="M95" s="372"/>
      <c r="N95" s="389">
        <v>49111.857915464912</v>
      </c>
      <c r="O95" s="372"/>
      <c r="P95" s="389">
        <v>53558.305914534707</v>
      </c>
      <c r="Q95" s="372"/>
      <c r="R95" s="389">
        <v>52993.032902318562</v>
      </c>
      <c r="S95" s="372"/>
      <c r="T95" s="389">
        <v>42700.909713840229</v>
      </c>
      <c r="U95" s="372"/>
      <c r="V95" s="389">
        <v>41809.858392493763</v>
      </c>
      <c r="W95" s="372"/>
      <c r="X95" s="389">
        <v>38724.680914247525</v>
      </c>
      <c r="Y95" s="372"/>
      <c r="Z95" s="389">
        <v>44483.757915946488</v>
      </c>
      <c r="AA95" s="372"/>
      <c r="AB95" s="389">
        <v>40881.340699013323</v>
      </c>
      <c r="AC95" s="372"/>
      <c r="AD95" s="389">
        <v>35736.911516274136</v>
      </c>
      <c r="AE95" s="372"/>
      <c r="AF95" s="389">
        <v>33083.796949838972</v>
      </c>
      <c r="AG95" s="372"/>
      <c r="AH95" s="389">
        <v>30582.023753268077</v>
      </c>
      <c r="AI95" s="372"/>
      <c r="AJ95" s="389">
        <v>32820.781742749859</v>
      </c>
      <c r="AK95" s="372"/>
      <c r="AL95" s="389">
        <v>30619.602315831959</v>
      </c>
      <c r="AM95" s="372"/>
      <c r="AN95" s="389">
        <v>31536.78882561623</v>
      </c>
      <c r="AO95" s="372"/>
      <c r="AP95" s="389">
        <v>29720.288355624631</v>
      </c>
      <c r="AQ95" s="372"/>
      <c r="AR95" s="389">
        <v>22546.638511306784</v>
      </c>
      <c r="AS95" s="372"/>
      <c r="AT95" s="389">
        <v>28526.5884353041</v>
      </c>
      <c r="AU95" s="372"/>
      <c r="AV95" s="389">
        <v>26816.651006207678</v>
      </c>
      <c r="AW95" s="372"/>
      <c r="AX95" s="389">
        <v>27159.485903481214</v>
      </c>
      <c r="AY95" s="372"/>
      <c r="AZ95" s="389">
        <v>22975.73056665613</v>
      </c>
      <c r="BA95" s="372"/>
      <c r="BB95" s="389">
        <v>23491.102527174156</v>
      </c>
      <c r="BC95" s="372"/>
      <c r="BD95" s="389">
        <v>23323.313600718473</v>
      </c>
      <c r="BE95" s="372"/>
      <c r="BF95" s="389">
        <v>22662.032554323392</v>
      </c>
      <c r="BG95" s="372"/>
      <c r="BH95" s="389">
        <v>21782.800255771632</v>
      </c>
      <c r="BI95" s="372"/>
      <c r="BJ95" s="389">
        <v>18518.669612558886</v>
      </c>
      <c r="BK95" s="372"/>
      <c r="BL95" s="404"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9"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401" t="s">
        <v>700</v>
      </c>
      <c r="BC96" s="372"/>
      <c r="BD96" s="401" t="s">
        <v>700</v>
      </c>
      <c r="BE96" s="372"/>
      <c r="BF96" s="401" t="s">
        <v>700</v>
      </c>
      <c r="BG96" s="372"/>
      <c r="BH96" s="401" t="s">
        <v>700</v>
      </c>
      <c r="BI96" s="372"/>
      <c r="BJ96" s="401"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372"/>
      <c r="H97" s="373">
        <v>0</v>
      </c>
      <c r="I97" s="372"/>
      <c r="J97" s="373">
        <v>0</v>
      </c>
      <c r="K97" s="372"/>
      <c r="L97" s="373">
        <v>0</v>
      </c>
      <c r="M97" s="372"/>
      <c r="N97" s="373">
        <v>0</v>
      </c>
      <c r="O97" s="372"/>
      <c r="P97" s="373">
        <v>0</v>
      </c>
      <c r="Q97" s="372"/>
      <c r="R97" s="373">
        <v>0</v>
      </c>
      <c r="S97" s="372"/>
      <c r="T97" s="373">
        <v>0</v>
      </c>
      <c r="U97" s="372"/>
      <c r="V97" s="373">
        <v>0</v>
      </c>
      <c r="W97" s="372"/>
      <c r="X97" s="373">
        <v>0</v>
      </c>
      <c r="Y97" s="372"/>
      <c r="Z97" s="373">
        <v>0</v>
      </c>
      <c r="AA97" s="372"/>
      <c r="AB97" s="373">
        <v>0</v>
      </c>
      <c r="AC97" s="372"/>
      <c r="AD97" s="373">
        <v>0</v>
      </c>
      <c r="AE97" s="372"/>
      <c r="AF97" s="373">
        <v>0</v>
      </c>
      <c r="AG97" s="372"/>
      <c r="AH97" s="373">
        <v>0</v>
      </c>
      <c r="AI97" s="372"/>
      <c r="AJ97" s="373">
        <v>0</v>
      </c>
      <c r="AK97" s="372"/>
      <c r="AL97" s="373">
        <v>0</v>
      </c>
      <c r="AM97" s="372"/>
      <c r="AN97" s="373">
        <v>0</v>
      </c>
      <c r="AO97" s="372"/>
      <c r="AP97" s="373">
        <v>0</v>
      </c>
      <c r="AQ97" s="372"/>
      <c r="AR97" s="373">
        <v>0</v>
      </c>
      <c r="AS97" s="372"/>
      <c r="AT97" s="373">
        <v>0</v>
      </c>
      <c r="AU97" s="372"/>
      <c r="AV97" s="373">
        <v>0</v>
      </c>
      <c r="AW97" s="372"/>
      <c r="AX97" s="373">
        <v>0</v>
      </c>
      <c r="AY97" s="372"/>
      <c r="AZ97" s="373">
        <v>0</v>
      </c>
      <c r="BA97" s="372"/>
      <c r="BB97" s="373">
        <v>0</v>
      </c>
      <c r="BC97" s="372"/>
      <c r="BD97" s="373">
        <v>0</v>
      </c>
      <c r="BE97" s="372"/>
      <c r="BF97" s="373">
        <v>0</v>
      </c>
      <c r="BG97" s="372"/>
      <c r="BH97" s="373">
        <v>0</v>
      </c>
      <c r="BI97" s="372"/>
      <c r="BJ97" s="373">
        <v>0</v>
      </c>
      <c r="BK97" s="372"/>
      <c r="BL97" s="373" t="s">
        <v>700</v>
      </c>
      <c r="BM97" s="374"/>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73"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403" t="s">
        <v>700</v>
      </c>
      <c r="BC98" s="372"/>
      <c r="BD98" s="403" t="s">
        <v>700</v>
      </c>
      <c r="BE98" s="372"/>
      <c r="BF98" s="403" t="s">
        <v>700</v>
      </c>
      <c r="BG98" s="372"/>
      <c r="BH98" s="403" t="s">
        <v>700</v>
      </c>
      <c r="BI98" s="372"/>
      <c r="BJ98" s="40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28.182959999999998</v>
      </c>
      <c r="G99" s="372"/>
      <c r="H99" s="373">
        <v>24.008399999999998</v>
      </c>
      <c r="I99" s="372"/>
      <c r="J99" s="373">
        <v>14.300519999999999</v>
      </c>
      <c r="K99" s="372"/>
      <c r="L99" s="373">
        <v>19.98828</v>
      </c>
      <c r="M99" s="372"/>
      <c r="N99" s="406">
        <v>4.2135600000000002</v>
      </c>
      <c r="O99" s="372" t="s">
        <v>567</v>
      </c>
      <c r="P99" s="406">
        <v>0</v>
      </c>
      <c r="Q99" s="372" t="s">
        <v>567</v>
      </c>
      <c r="R99" s="406">
        <v>13.050960000000002</v>
      </c>
      <c r="S99" s="372" t="s">
        <v>567</v>
      </c>
      <c r="T99" s="373">
        <v>14.082431999999999</v>
      </c>
      <c r="U99" s="372"/>
      <c r="V99" s="373">
        <v>10.664160000000001</v>
      </c>
      <c r="W99" s="372"/>
      <c r="X99" s="406">
        <v>4.1511132000000002</v>
      </c>
      <c r="Y99" s="372" t="s">
        <v>567</v>
      </c>
      <c r="Z99" s="406">
        <v>0.33181199999999994</v>
      </c>
      <c r="AA99" s="372" t="s">
        <v>567</v>
      </c>
      <c r="AB99" s="406">
        <v>14.7858828</v>
      </c>
      <c r="AC99" s="372" t="s">
        <v>567</v>
      </c>
      <c r="AD99" s="373">
        <v>15.812409600000001</v>
      </c>
      <c r="AE99" s="372"/>
      <c r="AF99" s="373">
        <v>16.884847199999999</v>
      </c>
      <c r="AG99" s="372"/>
      <c r="AH99" s="373">
        <v>15.4709412</v>
      </c>
      <c r="AI99" s="372"/>
      <c r="AJ99" s="373">
        <v>16.302327599999995</v>
      </c>
      <c r="AK99" s="372"/>
      <c r="AL99" s="373">
        <v>14.197903200000001</v>
      </c>
      <c r="AM99" s="372"/>
      <c r="AN99" s="406">
        <v>4.5447323999999991</v>
      </c>
      <c r="AO99" s="372" t="s">
        <v>567</v>
      </c>
      <c r="AP99" s="373">
        <v>6.3184679999999993</v>
      </c>
      <c r="AQ99" s="372"/>
      <c r="AR99" s="373">
        <v>7.13856</v>
      </c>
      <c r="AS99" s="372"/>
      <c r="AT99" s="406">
        <v>10.933880100000001</v>
      </c>
      <c r="AU99" s="372" t="s">
        <v>567</v>
      </c>
      <c r="AV99" s="373">
        <v>9.3700854000000007</v>
      </c>
      <c r="AW99" s="372"/>
      <c r="AX99" s="373">
        <v>9.2318343000000009</v>
      </c>
      <c r="AY99" s="372"/>
      <c r="AZ99" s="373">
        <v>5.4333707999999996</v>
      </c>
      <c r="BA99" s="372"/>
      <c r="BB99" s="373">
        <v>7.8994344000000005</v>
      </c>
      <c r="BC99" s="372"/>
      <c r="BD99" s="373">
        <v>7.4275500000000001</v>
      </c>
      <c r="BE99" s="372"/>
      <c r="BF99" s="373">
        <v>8.5140899999999995</v>
      </c>
      <c r="BG99" s="372"/>
      <c r="BH99" s="373">
        <v>8.6778899999999997</v>
      </c>
      <c r="BI99" s="372"/>
      <c r="BJ99" s="373">
        <v>8.9629799999999999</v>
      </c>
      <c r="BK99" s="372"/>
      <c r="BL99" s="373" t="s">
        <v>700</v>
      </c>
      <c r="BM99" s="374"/>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0.14045059077212624</v>
      </c>
      <c r="G100" s="372"/>
      <c r="H100" s="373">
        <v>0.1578191067482185</v>
      </c>
      <c r="I100" s="372"/>
      <c r="J100" s="373">
        <v>0.14003877954916658</v>
      </c>
      <c r="K100" s="372"/>
      <c r="L100" s="373">
        <v>0.12608555794208864</v>
      </c>
      <c r="M100" s="372"/>
      <c r="N100" s="373">
        <v>0.13160740187310493</v>
      </c>
      <c r="O100" s="372"/>
      <c r="P100" s="373">
        <v>0.15270012958443152</v>
      </c>
      <c r="Q100" s="372"/>
      <c r="R100" s="373">
        <v>0.15373615765829202</v>
      </c>
      <c r="S100" s="372"/>
      <c r="T100" s="373">
        <v>0.16396837944307668</v>
      </c>
      <c r="U100" s="372"/>
      <c r="V100" s="373">
        <v>0.17764397924410907</v>
      </c>
      <c r="W100" s="372"/>
      <c r="X100" s="373">
        <v>0.17336533346722263</v>
      </c>
      <c r="Y100" s="372"/>
      <c r="Z100" s="406">
        <v>0.32583295322661204</v>
      </c>
      <c r="AA100" s="372" t="s">
        <v>1144</v>
      </c>
      <c r="AB100" s="373">
        <v>0.3481422132772265</v>
      </c>
      <c r="AC100" s="372"/>
      <c r="AD100" s="373">
        <v>0.27915075663530037</v>
      </c>
      <c r="AE100" s="372"/>
      <c r="AF100" s="373">
        <v>0.38780052864518505</v>
      </c>
      <c r="AG100" s="372"/>
      <c r="AH100" s="373">
        <v>0.28888995528926942</v>
      </c>
      <c r="AI100" s="372"/>
      <c r="AJ100" s="373">
        <v>0.22696928944890288</v>
      </c>
      <c r="AK100" s="372"/>
      <c r="AL100" s="373">
        <v>0.25367916641053206</v>
      </c>
      <c r="AM100" s="372"/>
      <c r="AN100" s="373">
        <v>0.22207818590553047</v>
      </c>
      <c r="AO100" s="372"/>
      <c r="AP100" s="373">
        <v>0.22531548786970276</v>
      </c>
      <c r="AQ100" s="372"/>
      <c r="AR100" s="373">
        <v>0.22570851839387382</v>
      </c>
      <c r="AS100" s="372"/>
      <c r="AT100" s="373">
        <v>0.2843419957014639</v>
      </c>
      <c r="AU100" s="372"/>
      <c r="AV100" s="373">
        <v>0.28832164777572727</v>
      </c>
      <c r="AW100" s="372"/>
      <c r="AX100" s="373">
        <v>0.26845601854358986</v>
      </c>
      <c r="AY100" s="372"/>
      <c r="AZ100" s="373">
        <v>0.32066480238062545</v>
      </c>
      <c r="BA100" s="372"/>
      <c r="BB100" s="373">
        <v>0.32180711262346473</v>
      </c>
      <c r="BC100" s="372"/>
      <c r="BD100" s="406">
        <v>0.13650044070769318</v>
      </c>
      <c r="BE100" s="372" t="s">
        <v>572</v>
      </c>
      <c r="BF100" s="373">
        <v>0.11501616449999996</v>
      </c>
      <c r="BG100" s="372"/>
      <c r="BH100" s="406">
        <v>0.1979433437012057</v>
      </c>
      <c r="BI100" s="372" t="s">
        <v>567</v>
      </c>
      <c r="BJ100" s="373">
        <v>0.23726474924777108</v>
      </c>
      <c r="BK100" s="372"/>
      <c r="BL100" s="373" t="s">
        <v>700</v>
      </c>
      <c r="BM100" s="374"/>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9"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401" t="s">
        <v>700</v>
      </c>
      <c r="BC101" s="372"/>
      <c r="BD101" s="401" t="s">
        <v>700</v>
      </c>
      <c r="BE101" s="372"/>
      <c r="BF101" s="401" t="s">
        <v>700</v>
      </c>
      <c r="BG101" s="372"/>
      <c r="BH101" s="401" t="s">
        <v>700</v>
      </c>
      <c r="BI101" s="372"/>
      <c r="BJ101" s="401"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73"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403" t="s">
        <v>700</v>
      </c>
      <c r="BC102" s="372"/>
      <c r="BD102" s="403" t="s">
        <v>700</v>
      </c>
      <c r="BE102" s="372"/>
      <c r="BF102" s="403" t="s">
        <v>700</v>
      </c>
      <c r="BG102" s="372"/>
      <c r="BH102" s="403" t="s">
        <v>700</v>
      </c>
      <c r="BI102" s="372"/>
      <c r="BJ102" s="40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2.37102785468815E-2</v>
      </c>
      <c r="G103" s="372"/>
      <c r="H103" s="373">
        <v>2.5356451072068603E-2</v>
      </c>
      <c r="I103" s="372"/>
      <c r="J103" s="373">
        <v>2.646604422284865E-2</v>
      </c>
      <c r="K103" s="372"/>
      <c r="L103" s="373">
        <v>2.7628632867397286E-2</v>
      </c>
      <c r="M103" s="372"/>
      <c r="N103" s="373">
        <v>2.7637150000324382E-2</v>
      </c>
      <c r="O103" s="372"/>
      <c r="P103" s="373">
        <v>2.8012377023168129E-2</v>
      </c>
      <c r="Q103" s="372"/>
      <c r="R103" s="373">
        <v>2.8965349562899895E-2</v>
      </c>
      <c r="S103" s="372"/>
      <c r="T103" s="373">
        <v>3.0341812878728953E-2</v>
      </c>
      <c r="U103" s="372"/>
      <c r="V103" s="373">
        <v>3.1778369299099198E-2</v>
      </c>
      <c r="W103" s="372"/>
      <c r="X103" s="373">
        <v>3.3416497865410712E-2</v>
      </c>
      <c r="Y103" s="372"/>
      <c r="Z103" s="373">
        <v>4.0335981505519938E-2</v>
      </c>
      <c r="AA103" s="372"/>
      <c r="AB103" s="406">
        <v>0.36939578321679373</v>
      </c>
      <c r="AC103" s="372" t="s">
        <v>565</v>
      </c>
      <c r="AD103" s="373">
        <v>0.38787282122105265</v>
      </c>
      <c r="AE103" s="372"/>
      <c r="AF103" s="373">
        <v>0.40841963489599997</v>
      </c>
      <c r="AG103" s="372"/>
      <c r="AH103" s="373">
        <v>0.37470277579381017</v>
      </c>
      <c r="AI103" s="372"/>
      <c r="AJ103" s="373">
        <v>0.38035255860535422</v>
      </c>
      <c r="AK103" s="372"/>
      <c r="AL103" s="406">
        <v>0.96574241383199988</v>
      </c>
      <c r="AM103" s="372" t="s">
        <v>567</v>
      </c>
      <c r="AN103" s="373">
        <v>1.2825511462399999</v>
      </c>
      <c r="AO103" s="372"/>
      <c r="AP103" s="406">
        <v>3.978116176299999</v>
      </c>
      <c r="AQ103" s="372" t="s">
        <v>565</v>
      </c>
      <c r="AR103" s="373">
        <v>5.1078969686079994</v>
      </c>
      <c r="AS103" s="372"/>
      <c r="AT103" s="373">
        <v>7.2444231869200273</v>
      </c>
      <c r="AU103" s="372"/>
      <c r="AV103" s="373">
        <v>5.5413012582397574</v>
      </c>
      <c r="AW103" s="372"/>
      <c r="AX103" s="373">
        <v>5.4630447003630849</v>
      </c>
      <c r="AY103" s="372"/>
      <c r="AZ103" s="373">
        <v>2.976156531546525</v>
      </c>
      <c r="BA103" s="372"/>
      <c r="BB103" s="406">
        <v>4.8765599546275817</v>
      </c>
      <c r="BC103" s="372" t="s">
        <v>567</v>
      </c>
      <c r="BD103" s="373">
        <v>6.2489699999999999</v>
      </c>
      <c r="BE103" s="372"/>
      <c r="BF103" s="373">
        <v>6.7676699999999999</v>
      </c>
      <c r="BG103" s="372"/>
      <c r="BH103" s="373">
        <v>6.1488699999999987</v>
      </c>
      <c r="BI103" s="372"/>
      <c r="BJ103" s="373">
        <v>6.1861579726937101</v>
      </c>
      <c r="BK103" s="372"/>
      <c r="BL103" s="373" t="s">
        <v>700</v>
      </c>
      <c r="BM103" s="374"/>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0.20901091450486464</v>
      </c>
      <c r="G104" s="372"/>
      <c r="H104" s="373">
        <v>0.22792453819593386</v>
      </c>
      <c r="I104" s="372"/>
      <c r="J104" s="373">
        <v>0.20248467631977771</v>
      </c>
      <c r="K104" s="372"/>
      <c r="L104" s="373">
        <v>0.17952707231216161</v>
      </c>
      <c r="M104" s="372"/>
      <c r="N104" s="373">
        <v>0.19149708550870698</v>
      </c>
      <c r="O104" s="372"/>
      <c r="P104" s="373">
        <v>0.23939510727821023</v>
      </c>
      <c r="Q104" s="372"/>
      <c r="R104" s="373">
        <v>0.24905474659528107</v>
      </c>
      <c r="S104" s="372"/>
      <c r="T104" s="373">
        <v>0.26886438920198402</v>
      </c>
      <c r="U104" s="372"/>
      <c r="V104" s="373">
        <v>0.26303886001142363</v>
      </c>
      <c r="W104" s="372"/>
      <c r="X104" s="373">
        <v>0.19781817150237127</v>
      </c>
      <c r="Y104" s="372"/>
      <c r="Z104" s="373">
        <v>0.12609540411671977</v>
      </c>
      <c r="AA104" s="372"/>
      <c r="AB104" s="373">
        <v>0.13561086867361738</v>
      </c>
      <c r="AC104" s="372"/>
      <c r="AD104" s="373">
        <v>0.18475019019550101</v>
      </c>
      <c r="AE104" s="372"/>
      <c r="AF104" s="373">
        <v>0.20740967190567261</v>
      </c>
      <c r="AG104" s="372"/>
      <c r="AH104" s="373">
        <v>0.18117075182603651</v>
      </c>
      <c r="AI104" s="372"/>
      <c r="AJ104" s="373">
        <v>0.1352494282975612</v>
      </c>
      <c r="AK104" s="372"/>
      <c r="AL104" s="373">
        <v>0.11503018088223831</v>
      </c>
      <c r="AM104" s="372"/>
      <c r="AN104" s="373">
        <v>0.11989405839194971</v>
      </c>
      <c r="AO104" s="372"/>
      <c r="AP104" s="373">
        <v>0.13397786123048971</v>
      </c>
      <c r="AQ104" s="372"/>
      <c r="AR104" s="373">
        <v>0.12234066985752456</v>
      </c>
      <c r="AS104" s="372"/>
      <c r="AT104" s="373">
        <v>0.14366899920153087</v>
      </c>
      <c r="AU104" s="372"/>
      <c r="AV104" s="373">
        <v>0.130998171169109</v>
      </c>
      <c r="AW104" s="372"/>
      <c r="AX104" s="373">
        <v>9.3033026536982366E-2</v>
      </c>
      <c r="AY104" s="372"/>
      <c r="AZ104" s="406">
        <v>4.5882739068963285E-2</v>
      </c>
      <c r="BA104" s="372" t="s">
        <v>350</v>
      </c>
      <c r="BB104" s="373">
        <v>4.2986367132529901E-2</v>
      </c>
      <c r="BC104" s="372"/>
      <c r="BD104" s="373">
        <v>3.4691310935522496E-2</v>
      </c>
      <c r="BE104" s="372"/>
      <c r="BF104" s="406">
        <v>9.9499434999999973E-3</v>
      </c>
      <c r="BG104" s="372" t="s">
        <v>567</v>
      </c>
      <c r="BH104" s="373">
        <v>1.1300655669077918E-2</v>
      </c>
      <c r="BI104" s="372"/>
      <c r="BJ104" s="373">
        <v>1.3197303237921496E-2</v>
      </c>
      <c r="BK104" s="372"/>
      <c r="BL104" s="373" t="s">
        <v>700</v>
      </c>
      <c r="BM104" s="374"/>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240.04662372032334</v>
      </c>
      <c r="G105" s="372"/>
      <c r="H105" s="389">
        <v>227.64512742842095</v>
      </c>
      <c r="I105" s="372"/>
      <c r="J105" s="389">
        <v>196.68206832590525</v>
      </c>
      <c r="K105" s="372"/>
      <c r="L105" s="389">
        <v>217.0505662420527</v>
      </c>
      <c r="M105" s="372"/>
      <c r="N105" s="389">
        <v>147.26485133956302</v>
      </c>
      <c r="O105" s="372"/>
      <c r="P105" s="389">
        <v>139.0824704319318</v>
      </c>
      <c r="Q105" s="372"/>
      <c r="R105" s="389">
        <v>175.70155385884667</v>
      </c>
      <c r="S105" s="372"/>
      <c r="T105" s="389">
        <v>182.95880126483181</v>
      </c>
      <c r="U105" s="372"/>
      <c r="V105" s="389">
        <v>181.94314659748002</v>
      </c>
      <c r="W105" s="372"/>
      <c r="X105" s="389">
        <v>159.87275844488533</v>
      </c>
      <c r="Y105" s="372"/>
      <c r="Z105" s="389">
        <v>153.27292984409766</v>
      </c>
      <c r="AA105" s="372"/>
      <c r="AB105" s="389">
        <v>217.08404004423841</v>
      </c>
      <c r="AC105" s="372"/>
      <c r="AD105" s="389">
        <v>231.24567452212679</v>
      </c>
      <c r="AE105" s="372"/>
      <c r="AF105" s="389">
        <v>236.04236242880469</v>
      </c>
      <c r="AG105" s="372"/>
      <c r="AH105" s="389">
        <v>227.53041051762699</v>
      </c>
      <c r="AI105" s="372"/>
      <c r="AJ105" s="389">
        <v>233.58493629817787</v>
      </c>
      <c r="AK105" s="372"/>
      <c r="AL105" s="389">
        <v>245.57495122136015</v>
      </c>
      <c r="AM105" s="372"/>
      <c r="AN105" s="389">
        <v>208.56835861969046</v>
      </c>
      <c r="AO105" s="372"/>
      <c r="AP105" s="389">
        <v>205.84765162624586</v>
      </c>
      <c r="AQ105" s="372"/>
      <c r="AR105" s="389">
        <v>185.53199172796528</v>
      </c>
      <c r="AS105" s="372"/>
      <c r="AT105" s="389">
        <v>224.96486365234176</v>
      </c>
      <c r="AU105" s="372"/>
      <c r="AV105" s="389">
        <v>225.80489015924238</v>
      </c>
      <c r="AW105" s="372"/>
      <c r="AX105" s="389">
        <v>234.38483439513556</v>
      </c>
      <c r="AY105" s="372"/>
      <c r="AZ105" s="389">
        <v>202.59853867459722</v>
      </c>
      <c r="BA105" s="372"/>
      <c r="BB105" s="389">
        <v>192.51187837540564</v>
      </c>
      <c r="BC105" s="372"/>
      <c r="BD105" s="389">
        <v>202.06421146902611</v>
      </c>
      <c r="BE105" s="372"/>
      <c r="BF105" s="389">
        <v>213.77423721500247</v>
      </c>
      <c r="BG105" s="372"/>
      <c r="BH105" s="389">
        <v>206.25112114567244</v>
      </c>
      <c r="BI105" s="372"/>
      <c r="BJ105" s="389">
        <v>192.97601249748877</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623</v>
      </c>
      <c r="E106" s="585"/>
      <c r="F106" s="369">
        <v>60759.59662273508</v>
      </c>
      <c r="G106" s="372"/>
      <c r="H106" s="370">
        <v>57994.300086315161</v>
      </c>
      <c r="I106" s="372"/>
      <c r="J106" s="370">
        <v>50257.23550854154</v>
      </c>
      <c r="K106" s="372"/>
      <c r="L106" s="370">
        <v>53019.770087931603</v>
      </c>
      <c r="M106" s="372"/>
      <c r="N106" s="370">
        <v>49254.996733638109</v>
      </c>
      <c r="O106" s="372"/>
      <c r="P106" s="370">
        <v>53697.503092321349</v>
      </c>
      <c r="Q106" s="372"/>
      <c r="R106" s="370">
        <v>53155.807780115909</v>
      </c>
      <c r="S106" s="372"/>
      <c r="T106" s="370">
        <v>42869.9213209277</v>
      </c>
      <c r="U106" s="372"/>
      <c r="V106" s="370">
        <v>41981.254552341314</v>
      </c>
      <c r="W106" s="372"/>
      <c r="X106" s="370">
        <v>38880.460428828315</v>
      </c>
      <c r="Y106" s="372"/>
      <c r="Z106" s="370">
        <v>44636.539632222964</v>
      </c>
      <c r="AA106" s="372"/>
      <c r="AB106" s="370">
        <v>41083.79572069618</v>
      </c>
      <c r="AC106" s="372"/>
      <c r="AD106" s="370">
        <v>35952.638253451041</v>
      </c>
      <c r="AE106" s="372"/>
      <c r="AF106" s="370">
        <v>33303.182493845939</v>
      </c>
      <c r="AG106" s="372"/>
      <c r="AH106" s="370">
        <v>30794.35020615804</v>
      </c>
      <c r="AI106" s="372"/>
      <c r="AJ106" s="370">
        <v>33038.352984145487</v>
      </c>
      <c r="AK106" s="372"/>
      <c r="AL106" s="370">
        <v>30851.806457281633</v>
      </c>
      <c r="AM106" s="372"/>
      <c r="AN106" s="370">
        <v>31741.992818854644</v>
      </c>
      <c r="AO106" s="372"/>
      <c r="AP106" s="370">
        <v>29923.704317800533</v>
      </c>
      <c r="AQ106" s="372"/>
      <c r="AR106" s="370">
        <v>22730.036472154818</v>
      </c>
      <c r="AS106" s="372"/>
      <c r="AT106" s="370">
        <v>28747.723169046862</v>
      </c>
      <c r="AU106" s="372"/>
      <c r="AV106" s="370">
        <v>27038.469788748556</v>
      </c>
      <c r="AW106" s="372"/>
      <c r="AX106" s="370">
        <v>27389.926525284707</v>
      </c>
      <c r="AY106" s="372"/>
      <c r="AZ106" s="370">
        <v>23175.597108998969</v>
      </c>
      <c r="BA106" s="372"/>
      <c r="BB106" s="370">
        <v>23680.312710358699</v>
      </c>
      <c r="BC106" s="372"/>
      <c r="BD106" s="370">
        <v>23524.097423057727</v>
      </c>
      <c r="BE106" s="372"/>
      <c r="BF106" s="370">
        <v>22873.955305317391</v>
      </c>
      <c r="BG106" s="372"/>
      <c r="BH106" s="370">
        <v>21986.335714229273</v>
      </c>
      <c r="BI106" s="372"/>
      <c r="BJ106" s="370">
        <v>18708.644735583061</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30">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1A00-000000000000}"/>
    <dataValidation type="textLength" allowBlank="1" showInputMessage="1" showErrorMessage="1" prompt="Please select your country in worksheet &quot;Intro&quot; (for all pollutant sheets)" sqref="D1" xr:uid="{00000000-0002-0000-1A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1A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1A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9441"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9442"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29443"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29444"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MODEL18">
    <tabColor theme="9" tint="0.39997558519241921"/>
  </sheetPr>
  <dimension ref="A1:CT144"/>
  <sheetViews>
    <sheetView showGridLines="0" showOutlineSymbols="0" zoomScale="80" zoomScaleNormal="80" zoomScaleSheetLayoutView="100" workbookViewId="0">
      <pane xSplit="5" ySplit="4" topLeftCell="Y5" activePane="bottomRight" state="frozen"/>
      <selection activeCell="BP107" sqref="BP107"/>
      <selection pane="topRight" activeCell="BP107" sqref="BP107"/>
      <selection pane="bottomLeft" activeCell="BP107" sqref="BP107"/>
      <selection pane="bottomRight" activeCell="AL56" sqref="AL56"/>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1.453125"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40.5" customHeight="1" thickBot="1">
      <c r="B2" s="624" t="s">
        <v>141</v>
      </c>
      <c r="C2" s="625"/>
      <c r="D2" s="10" t="s">
        <v>994</v>
      </c>
      <c r="E2" s="9" t="s">
        <v>997</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325</v>
      </c>
      <c r="B3" s="626" t="s">
        <v>194</v>
      </c>
      <c r="C3" s="627" t="s">
        <v>195</v>
      </c>
      <c r="D3" s="628" t="s">
        <v>346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1512.0629689453672</v>
      </c>
      <c r="G5" s="393"/>
      <c r="H5" s="368">
        <v>1527.2899205994763</v>
      </c>
      <c r="I5" s="393"/>
      <c r="J5" s="368">
        <v>1506.1198477987778</v>
      </c>
      <c r="K5" s="393"/>
      <c r="L5" s="368">
        <v>1578.8762707549954</v>
      </c>
      <c r="M5" s="393"/>
      <c r="N5" s="368">
        <v>1487.4510057759396</v>
      </c>
      <c r="O5" s="393"/>
      <c r="P5" s="368">
        <v>1208.4743184952467</v>
      </c>
      <c r="Q5" s="393"/>
      <c r="R5" s="368">
        <v>1326.2167082916192</v>
      </c>
      <c r="S5" s="393"/>
      <c r="T5" s="368">
        <v>1462.4140294274562</v>
      </c>
      <c r="U5" s="393"/>
      <c r="V5" s="368">
        <v>1442.9148643939698</v>
      </c>
      <c r="W5" s="393"/>
      <c r="X5" s="368">
        <v>1582.6520218774594</v>
      </c>
      <c r="Y5" s="393"/>
      <c r="Z5" s="368">
        <v>1863.2209344425728</v>
      </c>
      <c r="AA5" s="393"/>
      <c r="AB5" s="368">
        <v>1594.1996880709389</v>
      </c>
      <c r="AC5" s="393"/>
      <c r="AD5" s="368">
        <v>1780.4530919615006</v>
      </c>
      <c r="AE5" s="393"/>
      <c r="AF5" s="368">
        <v>1787.9684439410935</v>
      </c>
      <c r="AG5" s="393"/>
      <c r="AH5" s="368">
        <v>1604.8947779357702</v>
      </c>
      <c r="AI5" s="393"/>
      <c r="AJ5" s="368">
        <v>1613.4113817308707</v>
      </c>
      <c r="AK5" s="393"/>
      <c r="AL5" s="368">
        <v>1178.8995162763933</v>
      </c>
      <c r="AM5" s="393"/>
      <c r="AN5" s="368">
        <v>1202.4039146316838</v>
      </c>
      <c r="AO5" s="393"/>
      <c r="AP5" s="368">
        <v>400.89017906304008</v>
      </c>
      <c r="AQ5" s="393"/>
      <c r="AR5" s="368">
        <v>474.96025485533397</v>
      </c>
      <c r="AS5" s="393"/>
      <c r="AT5" s="368">
        <v>689.4572108056484</v>
      </c>
      <c r="AU5" s="393"/>
      <c r="AV5" s="368">
        <v>706.75215580896781</v>
      </c>
      <c r="AW5" s="393"/>
      <c r="AX5" s="368">
        <v>710.79405935788918</v>
      </c>
      <c r="AY5" s="393"/>
      <c r="AZ5" s="368">
        <v>736.24124895403111</v>
      </c>
      <c r="BA5" s="393"/>
      <c r="BB5" s="368">
        <v>781.52207192665389</v>
      </c>
      <c r="BC5" s="393"/>
      <c r="BD5" s="368">
        <v>601.16583287185142</v>
      </c>
      <c r="BE5" s="393"/>
      <c r="BF5" s="368">
        <v>703.00764284713398</v>
      </c>
      <c r="BG5" s="393"/>
      <c r="BH5" s="368">
        <v>724.20520439401594</v>
      </c>
      <c r="BI5" s="393"/>
      <c r="BJ5" s="368">
        <v>672.94121197273819</v>
      </c>
      <c r="BK5" s="393"/>
      <c r="BL5" s="368" t="s">
        <v>700</v>
      </c>
      <c r="BM5" s="397"/>
      <c r="CJ5" s="303" t="s">
        <v>330</v>
      </c>
      <c r="CK5" s="303" t="s">
        <v>710</v>
      </c>
      <c r="CL5" s="303" t="s">
        <v>944</v>
      </c>
      <c r="CM5" s="303" t="s">
        <v>945</v>
      </c>
      <c r="CN5" s="303" t="s">
        <v>946</v>
      </c>
      <c r="CO5" s="303" t="s">
        <v>190</v>
      </c>
      <c r="CP5" s="303" t="s">
        <v>947</v>
      </c>
      <c r="CQ5" s="303" t="s">
        <v>986</v>
      </c>
      <c r="CR5" s="310">
        <v>0</v>
      </c>
      <c r="CS5" s="303" t="s">
        <v>948</v>
      </c>
      <c r="CT5" s="303" t="s">
        <v>949</v>
      </c>
    </row>
    <row r="6" spans="1:98" s="12" customFormat="1" ht="20.149999999999999" customHeight="1">
      <c r="A6" s="33"/>
      <c r="B6" s="199" t="str">
        <f>Parameters!Q5</f>
        <v>A</v>
      </c>
      <c r="C6" s="200"/>
      <c r="D6" s="621" t="str">
        <f>Parameters!S5</f>
        <v>Agriculture, forestry and fishing</v>
      </c>
      <c r="E6" s="622"/>
      <c r="F6" s="369">
        <v>66.409494262057166</v>
      </c>
      <c r="G6" s="372"/>
      <c r="H6" s="370">
        <v>65.755923721046628</v>
      </c>
      <c r="I6" s="372"/>
      <c r="J6" s="370">
        <v>65.931170174326553</v>
      </c>
      <c r="K6" s="372"/>
      <c r="L6" s="370">
        <v>68.764154086896895</v>
      </c>
      <c r="M6" s="372"/>
      <c r="N6" s="370">
        <v>62.742804616583413</v>
      </c>
      <c r="O6" s="372"/>
      <c r="P6" s="370">
        <v>51.656212705575719</v>
      </c>
      <c r="Q6" s="372"/>
      <c r="R6" s="370">
        <v>58.224948380247064</v>
      </c>
      <c r="S6" s="372"/>
      <c r="T6" s="370">
        <v>65.354491155378568</v>
      </c>
      <c r="U6" s="372"/>
      <c r="V6" s="370">
        <v>64.473149036499137</v>
      </c>
      <c r="W6" s="372"/>
      <c r="X6" s="370">
        <v>66.588175235780739</v>
      </c>
      <c r="Y6" s="372"/>
      <c r="Z6" s="370">
        <v>72.56486643255306</v>
      </c>
      <c r="AA6" s="372"/>
      <c r="AB6" s="370">
        <v>58.305948470391172</v>
      </c>
      <c r="AC6" s="372"/>
      <c r="AD6" s="370">
        <v>63.224632394583949</v>
      </c>
      <c r="AE6" s="372"/>
      <c r="AF6" s="370">
        <v>57.712160695787844</v>
      </c>
      <c r="AG6" s="372"/>
      <c r="AH6" s="370">
        <v>54.299300195834938</v>
      </c>
      <c r="AI6" s="372"/>
      <c r="AJ6" s="370">
        <v>42.824066429344477</v>
      </c>
      <c r="AK6" s="372"/>
      <c r="AL6" s="370">
        <v>29.585564703905447</v>
      </c>
      <c r="AM6" s="372"/>
      <c r="AN6" s="370">
        <v>33.461672647940539</v>
      </c>
      <c r="AO6" s="372"/>
      <c r="AP6" s="370">
        <v>15.03141619402184</v>
      </c>
      <c r="AQ6" s="372"/>
      <c r="AR6" s="370">
        <v>15.745436373327248</v>
      </c>
      <c r="AS6" s="372"/>
      <c r="AT6" s="370">
        <v>22.495129082821041</v>
      </c>
      <c r="AU6" s="372"/>
      <c r="AV6" s="370">
        <v>21.074897513898033</v>
      </c>
      <c r="AW6" s="372"/>
      <c r="AX6" s="370">
        <v>20.337516126342596</v>
      </c>
      <c r="AY6" s="372"/>
      <c r="AZ6" s="370">
        <v>20.599590651743025</v>
      </c>
      <c r="BA6" s="372"/>
      <c r="BB6" s="370">
        <v>23.171684298694206</v>
      </c>
      <c r="BC6" s="372"/>
      <c r="BD6" s="370">
        <v>19.93400774528682</v>
      </c>
      <c r="BE6" s="372"/>
      <c r="BF6" s="370">
        <v>21.296967221467966</v>
      </c>
      <c r="BG6" s="372"/>
      <c r="BH6" s="370">
        <v>21.51767165956409</v>
      </c>
      <c r="BI6" s="372"/>
      <c r="BJ6" s="370">
        <v>20.190862754819534</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47.329448003060492</v>
      </c>
      <c r="G7" s="372"/>
      <c r="H7" s="373">
        <v>49.926189339342592</v>
      </c>
      <c r="I7" s="372"/>
      <c r="J7" s="373">
        <v>50.23684021778638</v>
      </c>
      <c r="K7" s="372"/>
      <c r="L7" s="373">
        <v>53.200092348744754</v>
      </c>
      <c r="M7" s="372"/>
      <c r="N7" s="373">
        <v>46.043154530176942</v>
      </c>
      <c r="O7" s="372"/>
      <c r="P7" s="373">
        <v>39.63604573194273</v>
      </c>
      <c r="Q7" s="372"/>
      <c r="R7" s="373">
        <v>46.494963096494587</v>
      </c>
      <c r="S7" s="372"/>
      <c r="T7" s="373">
        <v>52.431133214649925</v>
      </c>
      <c r="U7" s="372"/>
      <c r="V7" s="373">
        <v>51.971759940725313</v>
      </c>
      <c r="W7" s="372"/>
      <c r="X7" s="373">
        <v>52.320891471577511</v>
      </c>
      <c r="Y7" s="372"/>
      <c r="Z7" s="373">
        <v>56.148470096575267</v>
      </c>
      <c r="AA7" s="372"/>
      <c r="AB7" s="373">
        <v>44.705056837627779</v>
      </c>
      <c r="AC7" s="372"/>
      <c r="AD7" s="373">
        <v>48.521291875454978</v>
      </c>
      <c r="AE7" s="372"/>
      <c r="AF7" s="373">
        <v>43.713800553925594</v>
      </c>
      <c r="AG7" s="372"/>
      <c r="AH7" s="373">
        <v>41.190937045442098</v>
      </c>
      <c r="AI7" s="372"/>
      <c r="AJ7" s="373">
        <v>31.529640883820846</v>
      </c>
      <c r="AK7" s="372"/>
      <c r="AL7" s="373">
        <v>22.61147015837637</v>
      </c>
      <c r="AM7" s="372"/>
      <c r="AN7" s="373">
        <v>25.503366866205855</v>
      </c>
      <c r="AO7" s="372"/>
      <c r="AP7" s="373">
        <v>9.2479496753124728</v>
      </c>
      <c r="AQ7" s="372"/>
      <c r="AR7" s="373">
        <v>9.587040075216434</v>
      </c>
      <c r="AS7" s="372"/>
      <c r="AT7" s="373">
        <v>13.696395484113614</v>
      </c>
      <c r="AU7" s="372"/>
      <c r="AV7" s="373">
        <v>12.811849515639118</v>
      </c>
      <c r="AW7" s="372"/>
      <c r="AX7" s="373">
        <v>12.495139996048392</v>
      </c>
      <c r="AY7" s="372"/>
      <c r="AZ7" s="373">
        <v>12.749371810868059</v>
      </c>
      <c r="BA7" s="372"/>
      <c r="BB7" s="373">
        <v>15.231492651479954</v>
      </c>
      <c r="BC7" s="372"/>
      <c r="BD7" s="373">
        <v>13.409455845865766</v>
      </c>
      <c r="BE7" s="372"/>
      <c r="BF7" s="373">
        <v>14.004612291849945</v>
      </c>
      <c r="BG7" s="372"/>
      <c r="BH7" s="373">
        <v>14.220237998746693</v>
      </c>
      <c r="BI7" s="372"/>
      <c r="BJ7" s="373">
        <v>11.554280934934821</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18.98271063328345</v>
      </c>
      <c r="G8" s="372"/>
      <c r="H8" s="373">
        <v>15.702200886812983</v>
      </c>
      <c r="I8" s="372"/>
      <c r="J8" s="373">
        <v>15.619408172251175</v>
      </c>
      <c r="K8" s="372"/>
      <c r="L8" s="373">
        <v>15.492975618366277</v>
      </c>
      <c r="M8" s="372"/>
      <c r="N8" s="373">
        <v>16.607618530297223</v>
      </c>
      <c r="O8" s="372"/>
      <c r="P8" s="373">
        <v>11.982148522477583</v>
      </c>
      <c r="Q8" s="372"/>
      <c r="R8" s="373">
        <v>11.658169909450686</v>
      </c>
      <c r="S8" s="372"/>
      <c r="T8" s="373">
        <v>12.854596355469074</v>
      </c>
      <c r="U8" s="372"/>
      <c r="V8" s="373">
        <v>12.455971883588164</v>
      </c>
      <c r="W8" s="372"/>
      <c r="X8" s="373">
        <v>14.215913022626662</v>
      </c>
      <c r="Y8" s="372"/>
      <c r="Z8" s="373">
        <v>16.364304845844583</v>
      </c>
      <c r="AA8" s="372"/>
      <c r="AB8" s="373">
        <v>13.518170609681139</v>
      </c>
      <c r="AC8" s="372"/>
      <c r="AD8" s="373">
        <v>14.564231310770445</v>
      </c>
      <c r="AE8" s="372"/>
      <c r="AF8" s="373">
        <v>13.867590950614296</v>
      </c>
      <c r="AG8" s="372"/>
      <c r="AH8" s="373">
        <v>13.06495265056939</v>
      </c>
      <c r="AI8" s="372"/>
      <c r="AJ8" s="373">
        <v>11.264908983759776</v>
      </c>
      <c r="AK8" s="372"/>
      <c r="AL8" s="373">
        <v>6.9432926681948501</v>
      </c>
      <c r="AM8" s="372"/>
      <c r="AN8" s="373">
        <v>7.9230118450303593</v>
      </c>
      <c r="AO8" s="372"/>
      <c r="AP8" s="373">
        <v>5.6898086115887931</v>
      </c>
      <c r="AQ8" s="372"/>
      <c r="AR8" s="373">
        <v>6.0499183598601878</v>
      </c>
      <c r="AS8" s="372"/>
      <c r="AT8" s="373">
        <v>8.6460327034709987</v>
      </c>
      <c r="AU8" s="372"/>
      <c r="AV8" s="373">
        <v>8.1344363251372052</v>
      </c>
      <c r="AW8" s="372"/>
      <c r="AX8" s="373">
        <v>7.7193459946724783</v>
      </c>
      <c r="AY8" s="372"/>
      <c r="AZ8" s="373">
        <v>7.7400465746699556</v>
      </c>
      <c r="BA8" s="372"/>
      <c r="BB8" s="373">
        <v>7.8233226926050259</v>
      </c>
      <c r="BC8" s="372"/>
      <c r="BD8" s="373">
        <v>6.4031186826273068</v>
      </c>
      <c r="BE8" s="372"/>
      <c r="BF8" s="373">
        <v>7.1823791393721539</v>
      </c>
      <c r="BG8" s="372"/>
      <c r="BH8" s="373">
        <v>7.1803956132443369</v>
      </c>
      <c r="BI8" s="372"/>
      <c r="BJ8" s="373">
        <v>8.5460401567721949</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9.7335625713234938E-2</v>
      </c>
      <c r="G9" s="372"/>
      <c r="H9" s="373">
        <v>0.12753349489105728</v>
      </c>
      <c r="I9" s="372"/>
      <c r="J9" s="373">
        <v>7.4921784289007462E-2</v>
      </c>
      <c r="K9" s="372"/>
      <c r="L9" s="373">
        <v>7.1086119785856244E-2</v>
      </c>
      <c r="M9" s="372"/>
      <c r="N9" s="373">
        <v>9.2031556109250914E-2</v>
      </c>
      <c r="O9" s="372"/>
      <c r="P9" s="373">
        <v>3.8018451155402165E-2</v>
      </c>
      <c r="Q9" s="372"/>
      <c r="R9" s="373">
        <v>7.1815374301794258E-2</v>
      </c>
      <c r="S9" s="372"/>
      <c r="T9" s="373">
        <v>6.8761585259567132E-2</v>
      </c>
      <c r="U9" s="372"/>
      <c r="V9" s="373">
        <v>4.541721218564946E-2</v>
      </c>
      <c r="W9" s="372"/>
      <c r="X9" s="373">
        <v>5.1370741576563822E-2</v>
      </c>
      <c r="Y9" s="372"/>
      <c r="Z9" s="373">
        <v>5.2091490133201301E-2</v>
      </c>
      <c r="AA9" s="372"/>
      <c r="AB9" s="373">
        <v>8.272102308225382E-2</v>
      </c>
      <c r="AC9" s="372"/>
      <c r="AD9" s="373">
        <v>0.13910920835852919</v>
      </c>
      <c r="AE9" s="372"/>
      <c r="AF9" s="373">
        <v>0.13076919124795106</v>
      </c>
      <c r="AG9" s="372"/>
      <c r="AH9" s="373">
        <v>4.3410499823452312E-2</v>
      </c>
      <c r="AI9" s="372"/>
      <c r="AJ9" s="373">
        <v>2.9516561763858841E-2</v>
      </c>
      <c r="AK9" s="372"/>
      <c r="AL9" s="373">
        <v>3.0801877334225496E-2</v>
      </c>
      <c r="AM9" s="372"/>
      <c r="AN9" s="373">
        <v>3.5293936704324985E-2</v>
      </c>
      <c r="AO9" s="372"/>
      <c r="AP9" s="373">
        <v>9.3657907120575243E-2</v>
      </c>
      <c r="AQ9" s="372"/>
      <c r="AR9" s="373">
        <v>0.10847793825062658</v>
      </c>
      <c r="AS9" s="372"/>
      <c r="AT9" s="373">
        <v>0.15270089523642727</v>
      </c>
      <c r="AU9" s="372"/>
      <c r="AV9" s="373">
        <v>0.12861167312170946</v>
      </c>
      <c r="AW9" s="372"/>
      <c r="AX9" s="373">
        <v>0.12303013562172396</v>
      </c>
      <c r="AY9" s="372"/>
      <c r="AZ9" s="373">
        <v>0.11017226620500821</v>
      </c>
      <c r="BA9" s="372"/>
      <c r="BB9" s="373">
        <v>0.11686895460922886</v>
      </c>
      <c r="BC9" s="372"/>
      <c r="BD9" s="373">
        <v>0.1214332167937474</v>
      </c>
      <c r="BE9" s="372"/>
      <c r="BF9" s="373">
        <v>0.10997579024586814</v>
      </c>
      <c r="BG9" s="372"/>
      <c r="BH9" s="373">
        <v>0.11703804757306195</v>
      </c>
      <c r="BI9" s="372"/>
      <c r="BJ9" s="373">
        <v>9.0541663112517046E-2</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10.024195735319356</v>
      </c>
      <c r="G10" s="372"/>
      <c r="H10" s="370">
        <v>9.5085185875284353</v>
      </c>
      <c r="I10" s="372"/>
      <c r="J10" s="370">
        <v>9.3946590857910302</v>
      </c>
      <c r="K10" s="372"/>
      <c r="L10" s="370">
        <v>9.7081356497386864</v>
      </c>
      <c r="M10" s="372"/>
      <c r="N10" s="370">
        <v>9.6960090751613865</v>
      </c>
      <c r="O10" s="372"/>
      <c r="P10" s="370">
        <v>7.3358738968751132</v>
      </c>
      <c r="Q10" s="372"/>
      <c r="R10" s="370">
        <v>7.8779846682209955</v>
      </c>
      <c r="S10" s="372"/>
      <c r="T10" s="370">
        <v>8.1580975665040452</v>
      </c>
      <c r="U10" s="372"/>
      <c r="V10" s="370">
        <v>8.2292995733553287</v>
      </c>
      <c r="W10" s="372"/>
      <c r="X10" s="370">
        <v>8.1565134102568742</v>
      </c>
      <c r="Y10" s="372"/>
      <c r="Z10" s="370">
        <v>9.1249332960075904</v>
      </c>
      <c r="AA10" s="372"/>
      <c r="AB10" s="370">
        <v>6.8644864526789284</v>
      </c>
      <c r="AC10" s="372"/>
      <c r="AD10" s="370">
        <v>8.2462523977041364</v>
      </c>
      <c r="AE10" s="372"/>
      <c r="AF10" s="370">
        <v>7.9263070293823752</v>
      </c>
      <c r="AG10" s="372"/>
      <c r="AH10" s="370">
        <v>7.999155718384535</v>
      </c>
      <c r="AI10" s="372"/>
      <c r="AJ10" s="370">
        <v>6.9132545653101349</v>
      </c>
      <c r="AK10" s="372"/>
      <c r="AL10" s="370">
        <v>5.3167821542205047</v>
      </c>
      <c r="AM10" s="372"/>
      <c r="AN10" s="370">
        <v>5.4335601668362656</v>
      </c>
      <c r="AO10" s="372"/>
      <c r="AP10" s="370">
        <v>0.85493119501320436</v>
      </c>
      <c r="AQ10" s="372"/>
      <c r="AR10" s="370">
        <v>0.91919594566568208</v>
      </c>
      <c r="AS10" s="372"/>
      <c r="AT10" s="370">
        <v>1.3100450850062799</v>
      </c>
      <c r="AU10" s="372"/>
      <c r="AV10" s="370">
        <v>1.1865716427715896</v>
      </c>
      <c r="AW10" s="372"/>
      <c r="AX10" s="370">
        <v>1.087832205986548</v>
      </c>
      <c r="AY10" s="372"/>
      <c r="AZ10" s="370">
        <v>1.087326731005678</v>
      </c>
      <c r="BA10" s="372"/>
      <c r="BB10" s="370">
        <v>1.0730881146410043</v>
      </c>
      <c r="BC10" s="372"/>
      <c r="BD10" s="370">
        <v>0.98317352454436835</v>
      </c>
      <c r="BE10" s="372"/>
      <c r="BF10" s="370">
        <v>1.0853126995005493</v>
      </c>
      <c r="BG10" s="372"/>
      <c r="BH10" s="370">
        <v>1.019158596546152</v>
      </c>
      <c r="BI10" s="372"/>
      <c r="BJ10" s="370">
        <v>1.0059435502344332</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159.69977399390814</v>
      </c>
      <c r="G11" s="372"/>
      <c r="H11" s="370">
        <v>158.84649805278085</v>
      </c>
      <c r="I11" s="372"/>
      <c r="J11" s="370">
        <v>156.83301370767762</v>
      </c>
      <c r="K11" s="372"/>
      <c r="L11" s="370">
        <v>167.92043763853977</v>
      </c>
      <c r="M11" s="372"/>
      <c r="N11" s="370">
        <v>153.77680691558763</v>
      </c>
      <c r="O11" s="372"/>
      <c r="P11" s="370">
        <v>131.83937437523571</v>
      </c>
      <c r="Q11" s="372"/>
      <c r="R11" s="370">
        <v>150.50226305221773</v>
      </c>
      <c r="S11" s="372"/>
      <c r="T11" s="370">
        <v>163.90450922087228</v>
      </c>
      <c r="U11" s="372"/>
      <c r="V11" s="370">
        <v>169.20577448200885</v>
      </c>
      <c r="W11" s="372"/>
      <c r="X11" s="370">
        <v>184.266779275235</v>
      </c>
      <c r="Y11" s="372"/>
      <c r="Z11" s="370">
        <v>215.42362371184601</v>
      </c>
      <c r="AA11" s="372"/>
      <c r="AB11" s="370">
        <v>179.5455154421409</v>
      </c>
      <c r="AC11" s="372"/>
      <c r="AD11" s="370">
        <v>181.5020779320495</v>
      </c>
      <c r="AE11" s="372"/>
      <c r="AF11" s="370">
        <v>151.49904870334768</v>
      </c>
      <c r="AG11" s="372"/>
      <c r="AH11" s="370">
        <v>131.01410608445229</v>
      </c>
      <c r="AI11" s="372"/>
      <c r="AJ11" s="407">
        <v>179.81851772450383</v>
      </c>
      <c r="AK11" s="372" t="s">
        <v>743</v>
      </c>
      <c r="AL11" s="370">
        <v>157.99312724957704</v>
      </c>
      <c r="AM11" s="372"/>
      <c r="AN11" s="370">
        <v>160.29178929741738</v>
      </c>
      <c r="AO11" s="372"/>
      <c r="AP11" s="407">
        <v>45.777267396202625</v>
      </c>
      <c r="AQ11" s="372" t="s">
        <v>1144</v>
      </c>
      <c r="AR11" s="370">
        <v>48.010092236311316</v>
      </c>
      <c r="AS11" s="372"/>
      <c r="AT11" s="370">
        <v>66.841115987378672</v>
      </c>
      <c r="AU11" s="372"/>
      <c r="AV11" s="370">
        <v>64.871170808185937</v>
      </c>
      <c r="AW11" s="372"/>
      <c r="AX11" s="370">
        <v>63.986429741409125</v>
      </c>
      <c r="AY11" s="372"/>
      <c r="AZ11" s="370">
        <v>64.956866650036034</v>
      </c>
      <c r="BA11" s="372"/>
      <c r="BB11" s="370">
        <v>67.440582433815607</v>
      </c>
      <c r="BC11" s="372"/>
      <c r="BD11" s="370">
        <v>62.471305465036117</v>
      </c>
      <c r="BE11" s="372"/>
      <c r="BF11" s="370">
        <v>62.828322842063272</v>
      </c>
      <c r="BG11" s="372"/>
      <c r="BH11" s="370">
        <v>65.395941052973996</v>
      </c>
      <c r="BI11" s="372"/>
      <c r="BJ11" s="370">
        <v>65.586304451530623</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17.698984895752975</v>
      </c>
      <c r="G12" s="372"/>
      <c r="H12" s="376">
        <v>16.03227338550462</v>
      </c>
      <c r="I12" s="372"/>
      <c r="J12" s="376">
        <v>12.924771820324908</v>
      </c>
      <c r="K12" s="372"/>
      <c r="L12" s="376">
        <v>15.89172960085369</v>
      </c>
      <c r="M12" s="372"/>
      <c r="N12" s="376">
        <v>23.00605837604418</v>
      </c>
      <c r="O12" s="372"/>
      <c r="P12" s="376">
        <v>12.526813951790919</v>
      </c>
      <c r="Q12" s="372"/>
      <c r="R12" s="376">
        <v>14.810681080499506</v>
      </c>
      <c r="S12" s="372"/>
      <c r="T12" s="376">
        <v>14.452925339695211</v>
      </c>
      <c r="U12" s="372"/>
      <c r="V12" s="376">
        <v>14.55277340663342</v>
      </c>
      <c r="W12" s="372"/>
      <c r="X12" s="376">
        <v>16.500120955742059</v>
      </c>
      <c r="Y12" s="372"/>
      <c r="Z12" s="376">
        <v>18.519413931509334</v>
      </c>
      <c r="AA12" s="372"/>
      <c r="AB12" s="376">
        <v>15.318484311947497</v>
      </c>
      <c r="AC12" s="372"/>
      <c r="AD12" s="376">
        <v>14.064503295734848</v>
      </c>
      <c r="AE12" s="372"/>
      <c r="AF12" s="376">
        <v>12.046851848360868</v>
      </c>
      <c r="AG12" s="372"/>
      <c r="AH12" s="376">
        <v>13.056284741925438</v>
      </c>
      <c r="AI12" s="372"/>
      <c r="AJ12" s="376">
        <v>13.870322163122076</v>
      </c>
      <c r="AK12" s="372"/>
      <c r="AL12" s="376">
        <v>12.251459919055824</v>
      </c>
      <c r="AM12" s="372"/>
      <c r="AN12" s="376">
        <v>12.587773907735805</v>
      </c>
      <c r="AO12" s="372"/>
      <c r="AP12" s="376">
        <v>7.8594540594608082</v>
      </c>
      <c r="AQ12" s="372"/>
      <c r="AR12" s="376">
        <v>8.2120415421683504</v>
      </c>
      <c r="AS12" s="372"/>
      <c r="AT12" s="376">
        <v>11.657898524619974</v>
      </c>
      <c r="AU12" s="372"/>
      <c r="AV12" s="376">
        <v>11.457697904407302</v>
      </c>
      <c r="AW12" s="372"/>
      <c r="AX12" s="376">
        <v>11.234188274084469</v>
      </c>
      <c r="AY12" s="372"/>
      <c r="AZ12" s="376">
        <v>11.455422671854057</v>
      </c>
      <c r="BA12" s="372"/>
      <c r="BB12" s="376">
        <v>11.368708750363236</v>
      </c>
      <c r="BC12" s="372"/>
      <c r="BD12" s="376">
        <v>9.9190326663669861</v>
      </c>
      <c r="BE12" s="372"/>
      <c r="BF12" s="376">
        <v>10.462527786723603</v>
      </c>
      <c r="BG12" s="372"/>
      <c r="BH12" s="376">
        <v>10.816174270976456</v>
      </c>
      <c r="BI12" s="372"/>
      <c r="BJ12" s="376">
        <v>9.7519155858295186</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20.018526485768199</v>
      </c>
      <c r="G13" s="372"/>
      <c r="H13" s="376">
        <v>21.679968958081083</v>
      </c>
      <c r="I13" s="372"/>
      <c r="J13" s="376">
        <v>21.578152817744517</v>
      </c>
      <c r="K13" s="372"/>
      <c r="L13" s="376">
        <v>20.182562059141752</v>
      </c>
      <c r="M13" s="372"/>
      <c r="N13" s="376">
        <v>3.9967110917872359</v>
      </c>
      <c r="O13" s="372"/>
      <c r="P13" s="410">
        <v>16.124537861289095</v>
      </c>
      <c r="Q13" s="372" t="s">
        <v>743</v>
      </c>
      <c r="R13" s="376">
        <v>14.29664542698656</v>
      </c>
      <c r="S13" s="372"/>
      <c r="T13" s="376">
        <v>16.537873212278214</v>
      </c>
      <c r="U13" s="372"/>
      <c r="V13" s="376">
        <v>15.980420282571819</v>
      </c>
      <c r="W13" s="372"/>
      <c r="X13" s="376">
        <v>14.825005736616937</v>
      </c>
      <c r="Y13" s="372"/>
      <c r="Z13" s="376">
        <v>17.596031338164618</v>
      </c>
      <c r="AA13" s="372"/>
      <c r="AB13" s="376">
        <v>13.008295608102539</v>
      </c>
      <c r="AC13" s="372"/>
      <c r="AD13" s="376">
        <v>12.99398893445829</v>
      </c>
      <c r="AE13" s="372"/>
      <c r="AF13" s="376">
        <v>7.9762752097249994</v>
      </c>
      <c r="AG13" s="372"/>
      <c r="AH13" s="376">
        <v>6.6792251150286956</v>
      </c>
      <c r="AI13" s="372"/>
      <c r="AJ13" s="376">
        <v>9.2269325861784175</v>
      </c>
      <c r="AK13" s="372"/>
      <c r="AL13" s="376">
        <v>6.2830104467484045</v>
      </c>
      <c r="AM13" s="372"/>
      <c r="AN13" s="376">
        <v>6.1085385653439106</v>
      </c>
      <c r="AO13" s="372"/>
      <c r="AP13" s="376">
        <v>1.6814555384240222</v>
      </c>
      <c r="AQ13" s="372"/>
      <c r="AR13" s="376">
        <v>1.7817547676663581</v>
      </c>
      <c r="AS13" s="372"/>
      <c r="AT13" s="376">
        <v>2.2944419853136386</v>
      </c>
      <c r="AU13" s="372"/>
      <c r="AV13" s="376">
        <v>2.252589615753962</v>
      </c>
      <c r="AW13" s="372"/>
      <c r="AX13" s="376">
        <v>2.250094491636204</v>
      </c>
      <c r="AY13" s="372"/>
      <c r="AZ13" s="376">
        <v>2.1986608286111031</v>
      </c>
      <c r="BA13" s="372"/>
      <c r="BB13" s="376">
        <v>2.3806512901143533</v>
      </c>
      <c r="BC13" s="372"/>
      <c r="BD13" s="376">
        <v>2.3250751445171334</v>
      </c>
      <c r="BE13" s="372"/>
      <c r="BF13" s="376">
        <v>2.0633387104580456</v>
      </c>
      <c r="BG13" s="372"/>
      <c r="BH13" s="376">
        <v>2.0729838976436579</v>
      </c>
      <c r="BI13" s="372"/>
      <c r="BJ13" s="376">
        <v>1.9690617673912731</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4.0250367652798253</v>
      </c>
      <c r="G15" s="372"/>
      <c r="H15" s="373">
        <v>4.1939852613231094</v>
      </c>
      <c r="I15" s="372"/>
      <c r="J15" s="373">
        <v>3.7964089049470799</v>
      </c>
      <c r="K15" s="372"/>
      <c r="L15" s="373">
        <v>3.146735166663734</v>
      </c>
      <c r="M15" s="372"/>
      <c r="N15" s="373">
        <v>5.3524736324226687</v>
      </c>
      <c r="O15" s="372"/>
      <c r="P15" s="373">
        <v>3.310710835977531</v>
      </c>
      <c r="Q15" s="372"/>
      <c r="R15" s="373">
        <v>3.9587660598346899</v>
      </c>
      <c r="S15" s="372"/>
      <c r="T15" s="373">
        <v>4.7703234662332434</v>
      </c>
      <c r="U15" s="372"/>
      <c r="V15" s="373">
        <v>5.369141412769701</v>
      </c>
      <c r="W15" s="372"/>
      <c r="X15" s="373">
        <v>6.2168716771059422</v>
      </c>
      <c r="Y15" s="372"/>
      <c r="Z15" s="373">
        <v>7.6967558113189343</v>
      </c>
      <c r="AA15" s="372"/>
      <c r="AB15" s="373">
        <v>6.8917710486275379</v>
      </c>
      <c r="AC15" s="372"/>
      <c r="AD15" s="373">
        <v>6.7437780830480216</v>
      </c>
      <c r="AE15" s="372"/>
      <c r="AF15" s="373">
        <v>6.0303555820918193</v>
      </c>
      <c r="AG15" s="372"/>
      <c r="AH15" s="373">
        <v>6.3023265164575228</v>
      </c>
      <c r="AI15" s="372"/>
      <c r="AJ15" s="373">
        <v>9.0103584187989068</v>
      </c>
      <c r="AK15" s="372"/>
      <c r="AL15" s="373">
        <v>7.6502323522990032</v>
      </c>
      <c r="AM15" s="372"/>
      <c r="AN15" s="373">
        <v>8.0631105261340998</v>
      </c>
      <c r="AO15" s="372"/>
      <c r="AP15" s="373">
        <v>6.4401715037699265</v>
      </c>
      <c r="AQ15" s="372"/>
      <c r="AR15" s="373">
        <v>6.6577436250900526</v>
      </c>
      <c r="AS15" s="372"/>
      <c r="AT15" s="373">
        <v>9.481315714380905</v>
      </c>
      <c r="AU15" s="372"/>
      <c r="AV15" s="373">
        <v>9.2347832740862259</v>
      </c>
      <c r="AW15" s="372"/>
      <c r="AX15" s="373">
        <v>9.0383371454793036</v>
      </c>
      <c r="AY15" s="372"/>
      <c r="AZ15" s="373">
        <v>9.3870135584978378</v>
      </c>
      <c r="BA15" s="372"/>
      <c r="BB15" s="373">
        <v>9.3404364256886279</v>
      </c>
      <c r="BC15" s="372"/>
      <c r="BD15" s="373">
        <v>8.1539580846767343</v>
      </c>
      <c r="BE15" s="372"/>
      <c r="BF15" s="373">
        <v>9.0258386692154495</v>
      </c>
      <c r="BG15" s="372"/>
      <c r="BH15" s="373">
        <v>9.5432551453772128</v>
      </c>
      <c r="BI15" s="372"/>
      <c r="BJ15" s="373">
        <v>10.34990309851694</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6.690788764499608</v>
      </c>
      <c r="G16" s="372"/>
      <c r="H16" s="373">
        <v>5.5344152047334525</v>
      </c>
      <c r="I16" s="372"/>
      <c r="J16" s="373">
        <v>6.8286483521764128</v>
      </c>
      <c r="K16" s="372"/>
      <c r="L16" s="373">
        <v>7.2106186254143241</v>
      </c>
      <c r="M16" s="372"/>
      <c r="N16" s="373">
        <v>3.2707810677054239</v>
      </c>
      <c r="O16" s="372"/>
      <c r="P16" s="373">
        <v>5.7233783484412131</v>
      </c>
      <c r="Q16" s="372"/>
      <c r="R16" s="373">
        <v>7.0653393792938797</v>
      </c>
      <c r="S16" s="372"/>
      <c r="T16" s="373">
        <v>7.1788991835727831</v>
      </c>
      <c r="U16" s="372"/>
      <c r="V16" s="373">
        <v>5.2176547667698072</v>
      </c>
      <c r="W16" s="372"/>
      <c r="X16" s="373">
        <v>5.2981343016857716</v>
      </c>
      <c r="Y16" s="372"/>
      <c r="Z16" s="373">
        <v>6.4163027044432948</v>
      </c>
      <c r="AA16" s="372"/>
      <c r="AB16" s="373">
        <v>5.5661912198358943</v>
      </c>
      <c r="AC16" s="372"/>
      <c r="AD16" s="373">
        <v>5.3724099574277551</v>
      </c>
      <c r="AE16" s="372"/>
      <c r="AF16" s="373">
        <v>4.1949520504591735</v>
      </c>
      <c r="AG16" s="372"/>
      <c r="AH16" s="373">
        <v>4.8398704234863716</v>
      </c>
      <c r="AI16" s="372"/>
      <c r="AJ16" s="373">
        <v>4.2468532600771436</v>
      </c>
      <c r="AK16" s="372"/>
      <c r="AL16" s="373">
        <v>3.2618450212739969</v>
      </c>
      <c r="AM16" s="372"/>
      <c r="AN16" s="373">
        <v>4.3232162310459668</v>
      </c>
      <c r="AO16" s="372"/>
      <c r="AP16" s="373">
        <v>0.42761020975312974</v>
      </c>
      <c r="AQ16" s="372"/>
      <c r="AR16" s="373">
        <v>0.43575457532010825</v>
      </c>
      <c r="AS16" s="372"/>
      <c r="AT16" s="373">
        <v>0.61796955456292424</v>
      </c>
      <c r="AU16" s="372"/>
      <c r="AV16" s="373">
        <v>0.56203899464854046</v>
      </c>
      <c r="AW16" s="372"/>
      <c r="AX16" s="373">
        <v>0.53546825172605683</v>
      </c>
      <c r="AY16" s="372"/>
      <c r="AZ16" s="373">
        <v>0.55488625251263979</v>
      </c>
      <c r="BA16" s="372"/>
      <c r="BB16" s="373">
        <v>0.60215616527317672</v>
      </c>
      <c r="BC16" s="372"/>
      <c r="BD16" s="373">
        <v>0.63754458905911049</v>
      </c>
      <c r="BE16" s="372"/>
      <c r="BF16" s="373">
        <v>0.54651047205152448</v>
      </c>
      <c r="BG16" s="372"/>
      <c r="BH16" s="373">
        <v>0.53794128367124361</v>
      </c>
      <c r="BI16" s="372"/>
      <c r="BJ16" s="373">
        <v>0.49136639464747295</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5.1154632509634901</v>
      </c>
      <c r="G17" s="372"/>
      <c r="H17" s="373">
        <v>5.3107925765707433</v>
      </c>
      <c r="I17" s="372"/>
      <c r="J17" s="373">
        <v>3.7133810630876276</v>
      </c>
      <c r="K17" s="372"/>
      <c r="L17" s="373">
        <v>3.3587204959020278</v>
      </c>
      <c r="M17" s="372"/>
      <c r="N17" s="373">
        <v>4.8578077739988652</v>
      </c>
      <c r="O17" s="372"/>
      <c r="P17" s="373">
        <v>3.0304047561169112</v>
      </c>
      <c r="Q17" s="372"/>
      <c r="R17" s="373">
        <v>2.911331974828935</v>
      </c>
      <c r="S17" s="372"/>
      <c r="T17" s="373">
        <v>3.0376886337374676</v>
      </c>
      <c r="U17" s="372"/>
      <c r="V17" s="373">
        <v>2.8080771349417626</v>
      </c>
      <c r="W17" s="372"/>
      <c r="X17" s="373">
        <v>2.5275540752734611</v>
      </c>
      <c r="Y17" s="372"/>
      <c r="Z17" s="373">
        <v>2.7111477996042788</v>
      </c>
      <c r="AA17" s="372"/>
      <c r="AB17" s="373">
        <v>2.5367387758439253</v>
      </c>
      <c r="AC17" s="372"/>
      <c r="AD17" s="373">
        <v>2.3919142117083534</v>
      </c>
      <c r="AE17" s="372"/>
      <c r="AF17" s="373">
        <v>2.0718482386435171</v>
      </c>
      <c r="AG17" s="372"/>
      <c r="AH17" s="373">
        <v>1.9477860930448208</v>
      </c>
      <c r="AI17" s="372"/>
      <c r="AJ17" s="373">
        <v>2.5310169599995551</v>
      </c>
      <c r="AK17" s="372"/>
      <c r="AL17" s="373">
        <v>1.802895993448814</v>
      </c>
      <c r="AM17" s="372"/>
      <c r="AN17" s="373">
        <v>1.6973562685546666</v>
      </c>
      <c r="AO17" s="372"/>
      <c r="AP17" s="373">
        <v>0.779831199147071</v>
      </c>
      <c r="AQ17" s="372"/>
      <c r="AR17" s="373">
        <v>0.80439470913763034</v>
      </c>
      <c r="AS17" s="372"/>
      <c r="AT17" s="373">
        <v>1.0351586621799687</v>
      </c>
      <c r="AU17" s="372"/>
      <c r="AV17" s="373">
        <v>1.0112873057691272</v>
      </c>
      <c r="AW17" s="372"/>
      <c r="AX17" s="373">
        <v>1.0069443970018899</v>
      </c>
      <c r="AY17" s="372"/>
      <c r="AZ17" s="373">
        <v>1.0179532396405404</v>
      </c>
      <c r="BA17" s="372"/>
      <c r="BB17" s="373">
        <v>1.0755426856982477</v>
      </c>
      <c r="BC17" s="372"/>
      <c r="BD17" s="373">
        <v>1.1366074612863548</v>
      </c>
      <c r="BE17" s="372"/>
      <c r="BF17" s="373">
        <v>1.189522876999022</v>
      </c>
      <c r="BG17" s="372"/>
      <c r="BH17" s="373">
        <v>1.2065583048372608</v>
      </c>
      <c r="BI17" s="372"/>
      <c r="BJ17" s="373">
        <v>1.1475776443656049</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5.6075182026282437</v>
      </c>
      <c r="G18" s="372"/>
      <c r="H18" s="376">
        <v>6.7383863765058223</v>
      </c>
      <c r="I18" s="372"/>
      <c r="J18" s="376">
        <v>6.9630594622054875</v>
      </c>
      <c r="K18" s="372"/>
      <c r="L18" s="376">
        <v>10.440900951248443</v>
      </c>
      <c r="M18" s="372"/>
      <c r="N18" s="376">
        <v>7.2926980631066103</v>
      </c>
      <c r="O18" s="372"/>
      <c r="P18" s="376">
        <v>4.1076867033040116</v>
      </c>
      <c r="Q18" s="372"/>
      <c r="R18" s="376">
        <v>4.9202201902393998</v>
      </c>
      <c r="S18" s="372"/>
      <c r="T18" s="376">
        <v>5.3729577407874567</v>
      </c>
      <c r="U18" s="372"/>
      <c r="V18" s="376">
        <v>5.414609266114546</v>
      </c>
      <c r="W18" s="372"/>
      <c r="X18" s="376">
        <v>7.5746571414500989</v>
      </c>
      <c r="Y18" s="372"/>
      <c r="Z18" s="376">
        <v>6.1967525913938735</v>
      </c>
      <c r="AA18" s="372"/>
      <c r="AB18" s="376">
        <v>3.6455900675498523</v>
      </c>
      <c r="AC18" s="372"/>
      <c r="AD18" s="376">
        <v>5.5627368802351782</v>
      </c>
      <c r="AE18" s="372"/>
      <c r="AF18" s="376">
        <v>4.400691204310978</v>
      </c>
      <c r="AG18" s="372"/>
      <c r="AH18" s="376">
        <v>3.3726891088901096</v>
      </c>
      <c r="AI18" s="372"/>
      <c r="AJ18" s="376">
        <v>2.6892935296579226</v>
      </c>
      <c r="AK18" s="372"/>
      <c r="AL18" s="376">
        <v>1.3528263390198276</v>
      </c>
      <c r="AM18" s="372"/>
      <c r="AN18" s="376">
        <v>2.1254010884629055</v>
      </c>
      <c r="AO18" s="372"/>
      <c r="AP18" s="376">
        <v>5.5354596499639128E-2</v>
      </c>
      <c r="AQ18" s="372"/>
      <c r="AR18" s="376">
        <v>7.1668509976174022E-2</v>
      </c>
      <c r="AS18" s="372"/>
      <c r="AT18" s="376">
        <v>0.10627519487604282</v>
      </c>
      <c r="AU18" s="372"/>
      <c r="AV18" s="376">
        <v>7.5263143395928711E-2</v>
      </c>
      <c r="AW18" s="372"/>
      <c r="AX18" s="376">
        <v>6.1977071871707611E-2</v>
      </c>
      <c r="AY18" s="372"/>
      <c r="AZ18" s="376">
        <v>6.259917881033987E-2</v>
      </c>
      <c r="BA18" s="372"/>
      <c r="BB18" s="376">
        <v>7.8517851260017105E-2</v>
      </c>
      <c r="BC18" s="372"/>
      <c r="BD18" s="376">
        <v>8.4831065143338241E-2</v>
      </c>
      <c r="BE18" s="372"/>
      <c r="BF18" s="376">
        <v>7.7085051097256677E-2</v>
      </c>
      <c r="BG18" s="372"/>
      <c r="BH18" s="376">
        <v>8.0730682662906922E-2</v>
      </c>
      <c r="BI18" s="372"/>
      <c r="BJ18" s="376">
        <v>5.4152603223257323E-2</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14.994386452980709</v>
      </c>
      <c r="G19" s="372"/>
      <c r="H19" s="376">
        <v>10.322551098547265</v>
      </c>
      <c r="I19" s="372"/>
      <c r="J19" s="376">
        <v>7.8378282715322376</v>
      </c>
      <c r="K19" s="372"/>
      <c r="L19" s="376">
        <v>9.1833291598553863</v>
      </c>
      <c r="M19" s="372"/>
      <c r="N19" s="376">
        <v>8.2965231745322434</v>
      </c>
      <c r="O19" s="372"/>
      <c r="P19" s="376">
        <v>6.2513806424360929</v>
      </c>
      <c r="Q19" s="372"/>
      <c r="R19" s="376">
        <v>6.9339491001448312</v>
      </c>
      <c r="S19" s="372"/>
      <c r="T19" s="376">
        <v>8.1233040759986679</v>
      </c>
      <c r="U19" s="372"/>
      <c r="V19" s="376">
        <v>6.1193609929596535</v>
      </c>
      <c r="W19" s="372"/>
      <c r="X19" s="376">
        <v>5.6290111223241341</v>
      </c>
      <c r="Y19" s="372"/>
      <c r="Z19" s="376">
        <v>6.915938226447869</v>
      </c>
      <c r="AA19" s="372"/>
      <c r="AB19" s="376">
        <v>6.2473146660697809</v>
      </c>
      <c r="AC19" s="372"/>
      <c r="AD19" s="376">
        <v>5.9019245153951179</v>
      </c>
      <c r="AE19" s="372"/>
      <c r="AF19" s="376">
        <v>5.2200635139019607</v>
      </c>
      <c r="AG19" s="372"/>
      <c r="AH19" s="376">
        <v>6.0184401751384904</v>
      </c>
      <c r="AI19" s="372"/>
      <c r="AJ19" s="376">
        <v>5.8355332057049951</v>
      </c>
      <c r="AK19" s="372"/>
      <c r="AL19" s="376">
        <v>5.2286839128996929</v>
      </c>
      <c r="AM19" s="372"/>
      <c r="AN19" s="376">
        <v>4.9861207264814897</v>
      </c>
      <c r="AO19" s="372"/>
      <c r="AP19" s="376">
        <v>0.59824128710055391</v>
      </c>
      <c r="AQ19" s="372"/>
      <c r="AR19" s="376">
        <v>0.64645001433594917</v>
      </c>
      <c r="AS19" s="372"/>
      <c r="AT19" s="376">
        <v>0.92622185573095084</v>
      </c>
      <c r="AU19" s="372"/>
      <c r="AV19" s="376">
        <v>0.89545784265624717</v>
      </c>
      <c r="AW19" s="372"/>
      <c r="AX19" s="376">
        <v>0.86100123748226709</v>
      </c>
      <c r="AY19" s="372"/>
      <c r="AZ19" s="376">
        <v>0.87324029900950795</v>
      </c>
      <c r="BA19" s="372"/>
      <c r="BB19" s="376">
        <v>0.85821856354575854</v>
      </c>
      <c r="BC19" s="372"/>
      <c r="BD19" s="376">
        <v>0.84684321193527845</v>
      </c>
      <c r="BE19" s="372"/>
      <c r="BF19" s="376">
        <v>0.80124719975261838</v>
      </c>
      <c r="BG19" s="372"/>
      <c r="BH19" s="376">
        <v>0.8212148162214512</v>
      </c>
      <c r="BI19" s="372"/>
      <c r="BJ19" s="376">
        <v>0.73389120743762359</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4.776749523848002</v>
      </c>
      <c r="G20" s="372"/>
      <c r="H20" s="376">
        <v>4.1995350199782413</v>
      </c>
      <c r="I20" s="372"/>
      <c r="J20" s="376">
        <v>3.8114479102650178</v>
      </c>
      <c r="K20" s="372"/>
      <c r="L20" s="376">
        <v>3.392077010943936</v>
      </c>
      <c r="M20" s="372"/>
      <c r="N20" s="376">
        <v>3.4201260466180883</v>
      </c>
      <c r="O20" s="372"/>
      <c r="P20" s="376">
        <v>2.0299063225549974</v>
      </c>
      <c r="Q20" s="372"/>
      <c r="R20" s="376">
        <v>2.2928756257817433</v>
      </c>
      <c r="S20" s="372"/>
      <c r="T20" s="376">
        <v>2.2987383882100478</v>
      </c>
      <c r="U20" s="372"/>
      <c r="V20" s="376">
        <v>1.7822086938486839</v>
      </c>
      <c r="W20" s="372"/>
      <c r="X20" s="376">
        <v>1.2606981590327755</v>
      </c>
      <c r="Y20" s="372"/>
      <c r="Z20" s="376">
        <v>1.7109994324660611</v>
      </c>
      <c r="AA20" s="372"/>
      <c r="AB20" s="376">
        <v>1.4804326959238858</v>
      </c>
      <c r="AC20" s="372"/>
      <c r="AD20" s="376">
        <v>1.4213364008087366</v>
      </c>
      <c r="AE20" s="372"/>
      <c r="AF20" s="376">
        <v>1.3467431720194756</v>
      </c>
      <c r="AG20" s="372"/>
      <c r="AH20" s="376">
        <v>1.9010312685437449</v>
      </c>
      <c r="AI20" s="372"/>
      <c r="AJ20" s="376">
        <v>2.4135768718366744</v>
      </c>
      <c r="AK20" s="372"/>
      <c r="AL20" s="376">
        <v>1.9725495295883164</v>
      </c>
      <c r="AM20" s="372"/>
      <c r="AN20" s="376">
        <v>1.9260194394508647</v>
      </c>
      <c r="AO20" s="372"/>
      <c r="AP20" s="376">
        <v>7.0904681345395293E-2</v>
      </c>
      <c r="AQ20" s="372"/>
      <c r="AR20" s="376">
        <v>8.4381830189859577E-2</v>
      </c>
      <c r="AS20" s="372"/>
      <c r="AT20" s="376">
        <v>0.1069444159710657</v>
      </c>
      <c r="AU20" s="372"/>
      <c r="AV20" s="376">
        <v>0.10188036795916179</v>
      </c>
      <c r="AW20" s="372"/>
      <c r="AX20" s="376">
        <v>9.9841393711719725E-2</v>
      </c>
      <c r="AY20" s="372"/>
      <c r="AZ20" s="376">
        <v>0.10063877077099338</v>
      </c>
      <c r="BA20" s="372"/>
      <c r="BB20" s="376">
        <v>0.11082837715886143</v>
      </c>
      <c r="BC20" s="372"/>
      <c r="BD20" s="376">
        <v>0.1223675848000766</v>
      </c>
      <c r="BE20" s="372"/>
      <c r="BF20" s="376">
        <v>0.11907030440776444</v>
      </c>
      <c r="BG20" s="372"/>
      <c r="BH20" s="376">
        <v>0.11694464753179179</v>
      </c>
      <c r="BI20" s="372"/>
      <c r="BJ20" s="376">
        <v>9.6360855120287525E-2</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6.5739086755653906</v>
      </c>
      <c r="G22" s="372"/>
      <c r="H22" s="380">
        <v>5.4302756158518406</v>
      </c>
      <c r="I22" s="372"/>
      <c r="J22" s="373">
        <v>5.6352406176758425</v>
      </c>
      <c r="K22" s="372"/>
      <c r="L22" s="373">
        <v>5.6384980146073866</v>
      </c>
      <c r="M22" s="372"/>
      <c r="N22" s="373">
        <v>7.6818142001469916</v>
      </c>
      <c r="O22" s="372"/>
      <c r="P22" s="373">
        <v>4.6833317798494578</v>
      </c>
      <c r="Q22" s="372"/>
      <c r="R22" s="373">
        <v>5.2454687584487134</v>
      </c>
      <c r="S22" s="372"/>
      <c r="T22" s="373">
        <v>7.4417242211326329</v>
      </c>
      <c r="U22" s="372"/>
      <c r="V22" s="373">
        <v>8.6793322935437267</v>
      </c>
      <c r="W22" s="372"/>
      <c r="X22" s="373">
        <v>9.2512091705903963</v>
      </c>
      <c r="Y22" s="372"/>
      <c r="Z22" s="373">
        <v>11.810085301957123</v>
      </c>
      <c r="AA22" s="372"/>
      <c r="AB22" s="373">
        <v>9.1975400617615328</v>
      </c>
      <c r="AC22" s="372"/>
      <c r="AD22" s="373">
        <v>8.8806303527495611</v>
      </c>
      <c r="AE22" s="372"/>
      <c r="AF22" s="373">
        <v>7.2613256762469511</v>
      </c>
      <c r="AG22" s="372"/>
      <c r="AH22" s="373">
        <v>7.4547832012340427</v>
      </c>
      <c r="AI22" s="372"/>
      <c r="AJ22" s="373">
        <v>9.9290384369939186</v>
      </c>
      <c r="AK22" s="372"/>
      <c r="AL22" s="373">
        <v>8.9924702167631416</v>
      </c>
      <c r="AM22" s="372"/>
      <c r="AN22" s="373">
        <v>11.333285470167661</v>
      </c>
      <c r="AO22" s="372"/>
      <c r="AP22" s="373">
        <v>2.1249428228539196</v>
      </c>
      <c r="AQ22" s="372"/>
      <c r="AR22" s="373">
        <v>2.2013657728834333</v>
      </c>
      <c r="AS22" s="372"/>
      <c r="AT22" s="373">
        <v>3.025801997816179</v>
      </c>
      <c r="AU22" s="372"/>
      <c r="AV22" s="373">
        <v>3.0087402112884285</v>
      </c>
      <c r="AW22" s="372"/>
      <c r="AX22" s="373">
        <v>3.0178482347965954</v>
      </c>
      <c r="AY22" s="372"/>
      <c r="AZ22" s="373">
        <v>3.0202572023350034</v>
      </c>
      <c r="BA22" s="372"/>
      <c r="BB22" s="373">
        <v>3.0632432930648088</v>
      </c>
      <c r="BC22" s="372"/>
      <c r="BD22" s="373">
        <v>2.8644874783801821</v>
      </c>
      <c r="BE22" s="372"/>
      <c r="BF22" s="373">
        <v>2.6759914574118224</v>
      </c>
      <c r="BG22" s="372"/>
      <c r="BH22" s="373">
        <v>2.7124174673001407</v>
      </c>
      <c r="BI22" s="372"/>
      <c r="BJ22" s="373">
        <v>2.3710856864848351</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7.275529967447472</v>
      </c>
      <c r="G23" s="372"/>
      <c r="H23" s="380">
        <v>7.0037954227777677</v>
      </c>
      <c r="I23" s="372"/>
      <c r="J23" s="373">
        <v>8.4888918767546571</v>
      </c>
      <c r="K23" s="372"/>
      <c r="L23" s="373">
        <v>8.7337955646177132</v>
      </c>
      <c r="M23" s="372"/>
      <c r="N23" s="373">
        <v>10.791277484723125</v>
      </c>
      <c r="O23" s="372"/>
      <c r="P23" s="373">
        <v>8.2928507471635573</v>
      </c>
      <c r="Q23" s="372"/>
      <c r="R23" s="373">
        <v>8.1634855018659334</v>
      </c>
      <c r="S23" s="372"/>
      <c r="T23" s="373">
        <v>9.697312230041808</v>
      </c>
      <c r="U23" s="372"/>
      <c r="V23" s="373">
        <v>8.627087981286909</v>
      </c>
      <c r="W23" s="372"/>
      <c r="X23" s="373">
        <v>9.069760591530649</v>
      </c>
      <c r="Y23" s="372"/>
      <c r="Z23" s="373">
        <v>10.439925905134217</v>
      </c>
      <c r="AA23" s="372"/>
      <c r="AB23" s="373">
        <v>9.1364828530508273</v>
      </c>
      <c r="AC23" s="372"/>
      <c r="AD23" s="373">
        <v>9.4997894879953417</v>
      </c>
      <c r="AE23" s="372"/>
      <c r="AF23" s="373">
        <v>7.5196346487368482</v>
      </c>
      <c r="AG23" s="372"/>
      <c r="AH23" s="373">
        <v>5.5972737108162995</v>
      </c>
      <c r="AI23" s="372"/>
      <c r="AJ23" s="373">
        <v>7.7386540588480885</v>
      </c>
      <c r="AK23" s="372"/>
      <c r="AL23" s="373">
        <v>8.0829321495916879</v>
      </c>
      <c r="AM23" s="372"/>
      <c r="AN23" s="373">
        <v>7.2280404020269957</v>
      </c>
      <c r="AO23" s="372"/>
      <c r="AP23" s="373">
        <v>3.4363406196253807</v>
      </c>
      <c r="AQ23" s="372"/>
      <c r="AR23" s="373">
        <v>3.8381555736929593</v>
      </c>
      <c r="AS23" s="372"/>
      <c r="AT23" s="373">
        <v>5.9313864056855818</v>
      </c>
      <c r="AU23" s="372"/>
      <c r="AV23" s="373">
        <v>5.7289627060178532</v>
      </c>
      <c r="AW23" s="372"/>
      <c r="AX23" s="373">
        <v>5.546782561901396</v>
      </c>
      <c r="AY23" s="372"/>
      <c r="AZ23" s="373">
        <v>5.8045136590671627</v>
      </c>
      <c r="BA23" s="372"/>
      <c r="BB23" s="373">
        <v>5.657249393412938</v>
      </c>
      <c r="BC23" s="372"/>
      <c r="BD23" s="373">
        <v>4.9000645978062263</v>
      </c>
      <c r="BE23" s="372"/>
      <c r="BF23" s="373">
        <v>5.5713948300390941</v>
      </c>
      <c r="BG23" s="372"/>
      <c r="BH23" s="373">
        <v>5.7351079774162042</v>
      </c>
      <c r="BI23" s="372"/>
      <c r="BJ23" s="373">
        <v>7.5202444600442311</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23.372269445799009</v>
      </c>
      <c r="G25" s="372"/>
      <c r="H25" s="380">
        <v>24.012499875194308</v>
      </c>
      <c r="I25" s="372"/>
      <c r="J25" s="373">
        <v>24.792740204453846</v>
      </c>
      <c r="K25" s="372"/>
      <c r="L25" s="373">
        <v>22.59015426165255</v>
      </c>
      <c r="M25" s="372"/>
      <c r="N25" s="373">
        <v>25.968382198273865</v>
      </c>
      <c r="O25" s="372"/>
      <c r="P25" s="373">
        <v>22.235302912507976</v>
      </c>
      <c r="Q25" s="372"/>
      <c r="R25" s="373">
        <v>28.044909320472087</v>
      </c>
      <c r="S25" s="372"/>
      <c r="T25" s="373">
        <v>28.396381996508548</v>
      </c>
      <c r="U25" s="372"/>
      <c r="V25" s="373">
        <v>29.598698145699398</v>
      </c>
      <c r="W25" s="372"/>
      <c r="X25" s="373">
        <v>30.068533704798163</v>
      </c>
      <c r="Y25" s="372"/>
      <c r="Z25" s="373">
        <v>29.172968018571758</v>
      </c>
      <c r="AA25" s="372"/>
      <c r="AB25" s="373">
        <v>24.507839761281318</v>
      </c>
      <c r="AC25" s="372"/>
      <c r="AD25" s="373">
        <v>22.875028904190138</v>
      </c>
      <c r="AE25" s="372"/>
      <c r="AF25" s="373">
        <v>15.161494125807256</v>
      </c>
      <c r="AG25" s="372"/>
      <c r="AH25" s="373">
        <v>10.934038492564104</v>
      </c>
      <c r="AI25" s="372"/>
      <c r="AJ25" s="373">
        <v>13.719086366135345</v>
      </c>
      <c r="AK25" s="372"/>
      <c r="AL25" s="373">
        <v>9.6753673397931124</v>
      </c>
      <c r="AM25" s="372"/>
      <c r="AN25" s="373">
        <v>11.350538483062062</v>
      </c>
      <c r="AO25" s="372"/>
      <c r="AP25" s="373">
        <v>1.0959105502283326</v>
      </c>
      <c r="AQ25" s="372"/>
      <c r="AR25" s="373">
        <v>1.1556705521450659</v>
      </c>
      <c r="AS25" s="372"/>
      <c r="AT25" s="373">
        <v>1.6948646026532956</v>
      </c>
      <c r="AU25" s="372"/>
      <c r="AV25" s="373">
        <v>1.5408267870100658</v>
      </c>
      <c r="AW25" s="372"/>
      <c r="AX25" s="373">
        <v>1.4358383555212724</v>
      </c>
      <c r="AY25" s="372"/>
      <c r="AZ25" s="373">
        <v>1.4718013689513352</v>
      </c>
      <c r="BA25" s="372"/>
      <c r="BB25" s="373">
        <v>1.4351038231779254</v>
      </c>
      <c r="BC25" s="372"/>
      <c r="BD25" s="373">
        <v>1.3573795673486153</v>
      </c>
      <c r="BE25" s="372"/>
      <c r="BF25" s="373">
        <v>1.4105057874978733</v>
      </c>
      <c r="BG25" s="372"/>
      <c r="BH25" s="373">
        <v>1.4630383879318509</v>
      </c>
      <c r="BI25" s="372"/>
      <c r="BJ25" s="373">
        <v>1.6801804545215677</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15.450321027307194</v>
      </c>
      <c r="G26" s="372"/>
      <c r="H26" s="373">
        <v>18.225407423456566</v>
      </c>
      <c r="I26" s="372"/>
      <c r="J26" s="373">
        <v>17.975684418876686</v>
      </c>
      <c r="K26" s="372"/>
      <c r="L26" s="373">
        <v>18.895374670281576</v>
      </c>
      <c r="M26" s="372"/>
      <c r="N26" s="373">
        <v>14.44487321356544</v>
      </c>
      <c r="O26" s="372"/>
      <c r="P26" s="373">
        <v>11.939373817429551</v>
      </c>
      <c r="Q26" s="372"/>
      <c r="R26" s="373">
        <v>15.318031965424167</v>
      </c>
      <c r="S26" s="372"/>
      <c r="T26" s="373">
        <v>16.076213188280828</v>
      </c>
      <c r="U26" s="372"/>
      <c r="V26" s="373">
        <v>18.302341139441772</v>
      </c>
      <c r="W26" s="372"/>
      <c r="X26" s="373">
        <v>20.406191611292972</v>
      </c>
      <c r="Y26" s="372"/>
      <c r="Z26" s="373">
        <v>25.79834460260934</v>
      </c>
      <c r="AA26" s="372"/>
      <c r="AB26" s="373">
        <v>21.725071535860483</v>
      </c>
      <c r="AC26" s="372"/>
      <c r="AD26" s="373">
        <v>24.810516482833666</v>
      </c>
      <c r="AE26" s="372"/>
      <c r="AF26" s="373">
        <v>22.80108354252739</v>
      </c>
      <c r="AG26" s="372"/>
      <c r="AH26" s="373">
        <v>18.492527873675535</v>
      </c>
      <c r="AI26" s="372"/>
      <c r="AJ26" s="373">
        <v>23.607429137087212</v>
      </c>
      <c r="AK26" s="372"/>
      <c r="AL26" s="373">
        <v>22.258163232305115</v>
      </c>
      <c r="AM26" s="372"/>
      <c r="AN26" s="373">
        <v>24.180097571501065</v>
      </c>
      <c r="AO26" s="372"/>
      <c r="AP26" s="373">
        <v>10.664663306515024</v>
      </c>
      <c r="AQ26" s="372"/>
      <c r="AR26" s="373">
        <v>11.015478882125093</v>
      </c>
      <c r="AS26" s="372"/>
      <c r="AT26" s="373">
        <v>15.036305816815108</v>
      </c>
      <c r="AU26" s="372"/>
      <c r="AV26" s="373">
        <v>14.517773378351183</v>
      </c>
      <c r="AW26" s="372"/>
      <c r="AX26" s="373">
        <v>14.486901200323482</v>
      </c>
      <c r="AY26" s="372"/>
      <c r="AZ26" s="373">
        <v>14.594180103734555</v>
      </c>
      <c r="BA26" s="372"/>
      <c r="BB26" s="373">
        <v>14.898229230107583</v>
      </c>
      <c r="BC26" s="372"/>
      <c r="BD26" s="373">
        <v>14.533128956953503</v>
      </c>
      <c r="BE26" s="372"/>
      <c r="BF26" s="373">
        <v>13.712616474207287</v>
      </c>
      <c r="BG26" s="372"/>
      <c r="BH26" s="373">
        <v>14.129384134149017</v>
      </c>
      <c r="BI26" s="372"/>
      <c r="BJ26" s="373">
        <v>13.958322875089999</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0.3502995085258771</v>
      </c>
      <c r="G27" s="372"/>
      <c r="H27" s="376">
        <v>0.47891152629882477</v>
      </c>
      <c r="I27" s="372"/>
      <c r="J27" s="376">
        <v>0.60344008838227892</v>
      </c>
      <c r="K27" s="372"/>
      <c r="L27" s="376">
        <v>0.49193066108533501</v>
      </c>
      <c r="M27" s="372"/>
      <c r="N27" s="376">
        <v>5.0726881023078062E-2</v>
      </c>
      <c r="O27" s="372"/>
      <c r="P27" s="376">
        <v>0.78217422614572185</v>
      </c>
      <c r="Q27" s="372"/>
      <c r="R27" s="376">
        <v>0.82360959192904071</v>
      </c>
      <c r="S27" s="372"/>
      <c r="T27" s="376">
        <v>0.74140197162405963</v>
      </c>
      <c r="U27" s="372"/>
      <c r="V27" s="376">
        <v>0.89143224009750188</v>
      </c>
      <c r="W27" s="372"/>
      <c r="X27" s="376">
        <v>1.001251322006167</v>
      </c>
      <c r="Y27" s="372"/>
      <c r="Z27" s="376">
        <v>1.650902798124861</v>
      </c>
      <c r="AA27" s="372"/>
      <c r="AB27" s="376">
        <v>2.4971252516938169</v>
      </c>
      <c r="AC27" s="372"/>
      <c r="AD27" s="376">
        <v>2.6381757709207814</v>
      </c>
      <c r="AE27" s="372"/>
      <c r="AF27" s="376">
        <v>3.1549059794487464</v>
      </c>
      <c r="AG27" s="372"/>
      <c r="AH27" s="376">
        <v>3.8810234774018073</v>
      </c>
      <c r="AI27" s="372"/>
      <c r="AJ27" s="410">
        <v>9.6459993755941653</v>
      </c>
      <c r="AK27" s="372" t="s">
        <v>744</v>
      </c>
      <c r="AL27" s="376">
        <v>12.650966633190782</v>
      </c>
      <c r="AM27" s="372"/>
      <c r="AN27" s="376">
        <v>9.1330403257684853</v>
      </c>
      <c r="AO27" s="372"/>
      <c r="AP27" s="376">
        <v>0.54310265661360968</v>
      </c>
      <c r="AQ27" s="372"/>
      <c r="AR27" s="376">
        <v>0.55338884746283257</v>
      </c>
      <c r="AS27" s="372"/>
      <c r="AT27" s="376">
        <v>0.72550345938256378</v>
      </c>
      <c r="AU27" s="372"/>
      <c r="AV27" s="376">
        <v>0.7032715151069866</v>
      </c>
      <c r="AW27" s="372"/>
      <c r="AX27" s="376">
        <v>0.7299281139407775</v>
      </c>
      <c r="AY27" s="372"/>
      <c r="AZ27" s="376">
        <v>0.80897261931858611</v>
      </c>
      <c r="BA27" s="372"/>
      <c r="BB27" s="376">
        <v>0.90297376073236935</v>
      </c>
      <c r="BC27" s="372"/>
      <c r="BD27" s="376">
        <v>0.94720757900759267</v>
      </c>
      <c r="BE27" s="372"/>
      <c r="BF27" s="376">
        <v>0.85235501022850602</v>
      </c>
      <c r="BG27" s="372"/>
      <c r="BH27" s="376">
        <v>0.8298981157977785</v>
      </c>
      <c r="BI27" s="372"/>
      <c r="BJ27" s="376">
        <v>0.80322290625446213</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2.8150041244477344</v>
      </c>
      <c r="G28" s="372"/>
      <c r="H28" s="376">
        <v>3.8880956225078402</v>
      </c>
      <c r="I28" s="372"/>
      <c r="J28" s="376">
        <v>3.7826231500723018</v>
      </c>
      <c r="K28" s="372"/>
      <c r="L28" s="376">
        <v>3.1987962695796091</v>
      </c>
      <c r="M28" s="372"/>
      <c r="N28" s="376">
        <v>1.9405395044791158</v>
      </c>
      <c r="O28" s="372"/>
      <c r="P28" s="376">
        <v>3.1090384748896924</v>
      </c>
      <c r="Q28" s="372"/>
      <c r="R28" s="376">
        <v>3.7838095302309558</v>
      </c>
      <c r="S28" s="372"/>
      <c r="T28" s="376">
        <v>3.0884393639379235</v>
      </c>
      <c r="U28" s="372"/>
      <c r="V28" s="376">
        <v>3.571631037506886</v>
      </c>
      <c r="W28" s="372"/>
      <c r="X28" s="376">
        <v>3.6731021745183186</v>
      </c>
      <c r="Y28" s="372"/>
      <c r="Z28" s="376">
        <v>5.184321700448697</v>
      </c>
      <c r="AA28" s="372"/>
      <c r="AB28" s="376">
        <v>4.1569646520330688</v>
      </c>
      <c r="AC28" s="372"/>
      <c r="AD28" s="376">
        <v>4.2298517844615544</v>
      </c>
      <c r="AE28" s="372"/>
      <c r="AF28" s="376">
        <v>3.9844338221857249</v>
      </c>
      <c r="AG28" s="372"/>
      <c r="AH28" s="376">
        <v>3.5557292728943213</v>
      </c>
      <c r="AI28" s="372"/>
      <c r="AJ28" s="376">
        <v>8.3527502512681444</v>
      </c>
      <c r="AK28" s="372"/>
      <c r="AL28" s="376">
        <v>7.1965935491433788</v>
      </c>
      <c r="AM28" s="372"/>
      <c r="AN28" s="376">
        <v>8.3432897355318847</v>
      </c>
      <c r="AO28" s="372"/>
      <c r="AP28" s="376">
        <v>1.4035009491478416</v>
      </c>
      <c r="AQ28" s="372"/>
      <c r="AR28" s="376">
        <v>1.4952897571858124</v>
      </c>
      <c r="AS28" s="372"/>
      <c r="AT28" s="376">
        <v>2.0232189798962334</v>
      </c>
      <c r="AU28" s="372"/>
      <c r="AV28" s="376">
        <v>2.0536289353416639</v>
      </c>
      <c r="AW28" s="372"/>
      <c r="AX28" s="376">
        <v>2.0164368077366568</v>
      </c>
      <c r="AY28" s="372"/>
      <c r="AZ28" s="376">
        <v>2.0727240948287755</v>
      </c>
      <c r="BA28" s="372"/>
      <c r="BB28" s="376">
        <v>2.2265594781099307</v>
      </c>
      <c r="BC28" s="372"/>
      <c r="BD28" s="376">
        <v>2.132870992640604</v>
      </c>
      <c r="BE28" s="372"/>
      <c r="BF28" s="376">
        <v>1.9975770689805767</v>
      </c>
      <c r="BG28" s="372"/>
      <c r="BH28" s="376">
        <v>2.0987114113676237</v>
      </c>
      <c r="BI28" s="372"/>
      <c r="BJ28" s="376">
        <v>1.9581657918804865</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7.8197209354589763</v>
      </c>
      <c r="G29" s="372"/>
      <c r="H29" s="376">
        <v>6.9192432173848584</v>
      </c>
      <c r="I29" s="372"/>
      <c r="J29" s="376">
        <v>8.1805922677369196</v>
      </c>
      <c r="K29" s="372"/>
      <c r="L29" s="376">
        <v>8.7041799671505959</v>
      </c>
      <c r="M29" s="372"/>
      <c r="N29" s="376">
        <v>7.4789066760546818</v>
      </c>
      <c r="O29" s="372"/>
      <c r="P29" s="376">
        <v>7.4947185016198299</v>
      </c>
      <c r="Q29" s="372"/>
      <c r="R29" s="376">
        <v>7.6814906357244217</v>
      </c>
      <c r="S29" s="372"/>
      <c r="T29" s="376">
        <v>8.9139857421652007</v>
      </c>
      <c r="U29" s="372"/>
      <c r="V29" s="376">
        <v>9.3051710633816729</v>
      </c>
      <c r="W29" s="372"/>
      <c r="X29" s="376">
        <v>11.533068733268248</v>
      </c>
      <c r="Y29" s="372"/>
      <c r="Z29" s="376">
        <v>14.301244326947444</v>
      </c>
      <c r="AA29" s="372"/>
      <c r="AB29" s="376">
        <v>11.22012148489682</v>
      </c>
      <c r="AC29" s="372"/>
      <c r="AD29" s="376">
        <v>11.522236781369847</v>
      </c>
      <c r="AE29" s="372"/>
      <c r="AF29" s="376">
        <v>10.609425739190687</v>
      </c>
      <c r="AG29" s="372"/>
      <c r="AH29" s="376">
        <v>6.9905923505358603</v>
      </c>
      <c r="AI29" s="372"/>
      <c r="AJ29" s="376">
        <v>12.121535046941233</v>
      </c>
      <c r="AK29" s="372"/>
      <c r="AL29" s="376">
        <v>11.656006939828476</v>
      </c>
      <c r="AM29" s="372"/>
      <c r="AN29" s="376">
        <v>10.960158691303567</v>
      </c>
      <c r="AO29" s="372"/>
      <c r="AP29" s="376">
        <v>2.0160183869149511</v>
      </c>
      <c r="AQ29" s="372"/>
      <c r="AR29" s="376">
        <v>2.1691344768346079</v>
      </c>
      <c r="AS29" s="372"/>
      <c r="AT29" s="376">
        <v>2.9479104305373034</v>
      </c>
      <c r="AU29" s="372"/>
      <c r="AV29" s="376">
        <v>2.9308708415026938</v>
      </c>
      <c r="AW29" s="372"/>
      <c r="AX29" s="376">
        <v>2.9704547696509733</v>
      </c>
      <c r="AY29" s="372"/>
      <c r="AZ29" s="376">
        <v>2.9412481426079942</v>
      </c>
      <c r="BA29" s="372"/>
      <c r="BB29" s="376">
        <v>3.3505516680632939</v>
      </c>
      <c r="BC29" s="372"/>
      <c r="BD29" s="376">
        <v>3.1563234416148305</v>
      </c>
      <c r="BE29" s="372"/>
      <c r="BF29" s="376">
        <v>3.0803229385578272</v>
      </c>
      <c r="BG29" s="372"/>
      <c r="BH29" s="376">
        <v>3.1870719186811254</v>
      </c>
      <c r="BI29" s="372"/>
      <c r="BJ29" s="376">
        <v>3.0145112122371258</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3.6498619025492895</v>
      </c>
      <c r="G31" s="372"/>
      <c r="H31" s="373">
        <v>4.3448081141861339</v>
      </c>
      <c r="I31" s="372"/>
      <c r="J31" s="373">
        <v>5.5312208308934334</v>
      </c>
      <c r="K31" s="372"/>
      <c r="L31" s="406">
        <v>12.041078443866327</v>
      </c>
      <c r="M31" s="372" t="s">
        <v>575</v>
      </c>
      <c r="N31" s="373">
        <v>16.074749956002599</v>
      </c>
      <c r="O31" s="372"/>
      <c r="P31" s="373">
        <v>9.0930644734983286</v>
      </c>
      <c r="Q31" s="372"/>
      <c r="R31" s="373">
        <v>10.000644317335974</v>
      </c>
      <c r="S31" s="372"/>
      <c r="T31" s="373">
        <v>11.612600656737298</v>
      </c>
      <c r="U31" s="372"/>
      <c r="V31" s="373">
        <v>15.924678443134624</v>
      </c>
      <c r="W31" s="372"/>
      <c r="X31" s="373">
        <v>20.911538219488786</v>
      </c>
      <c r="Y31" s="372"/>
      <c r="Z31" s="373">
        <v>26.70023277929187</v>
      </c>
      <c r="AA31" s="372"/>
      <c r="AB31" s="373">
        <v>24.098281755398794</v>
      </c>
      <c r="AC31" s="372"/>
      <c r="AD31" s="373">
        <v>25.34137347207475</v>
      </c>
      <c r="AE31" s="372"/>
      <c r="AF31" s="373">
        <v>23.430248690136914</v>
      </c>
      <c r="AG31" s="372"/>
      <c r="AH31" s="373">
        <v>16.790702001011372</v>
      </c>
      <c r="AI31" s="372"/>
      <c r="AJ31" s="373">
        <v>27.144713327316921</v>
      </c>
      <c r="AK31" s="372"/>
      <c r="AL31" s="373">
        <v>22.90917596004379</v>
      </c>
      <c r="AM31" s="372"/>
      <c r="AN31" s="373">
        <v>22.502302817566108</v>
      </c>
      <c r="AO31" s="372"/>
      <c r="AP31" s="373">
        <v>0.75887130883033549</v>
      </c>
      <c r="AQ31" s="372"/>
      <c r="AR31" s="373">
        <v>0.85583770009945992</v>
      </c>
      <c r="AS31" s="372"/>
      <c r="AT31" s="373">
        <v>1.1611867224604386</v>
      </c>
      <c r="AU31" s="372"/>
      <c r="AV31" s="373">
        <v>1.1044113686063755</v>
      </c>
      <c r="AW31" s="372"/>
      <c r="AX31" s="373">
        <v>1.0803551327105754</v>
      </c>
      <c r="AY31" s="372"/>
      <c r="AZ31" s="373">
        <v>1.1571369635232716</v>
      </c>
      <c r="BA31" s="372"/>
      <c r="BB31" s="373">
        <v>2.2726880075091245</v>
      </c>
      <c r="BC31" s="372"/>
      <c r="BD31" s="373">
        <v>1.7216592412833407</v>
      </c>
      <c r="BE31" s="372"/>
      <c r="BF31" s="373">
        <v>2.3696780791865568</v>
      </c>
      <c r="BG31" s="372"/>
      <c r="BH31" s="373">
        <v>3.1614576451862573</v>
      </c>
      <c r="BI31" s="372"/>
      <c r="BJ31" s="373">
        <v>3.3099243342380742</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1.4178951896655396</v>
      </c>
      <c r="G32" s="372"/>
      <c r="H32" s="373">
        <v>1.117460228030591</v>
      </c>
      <c r="I32" s="372"/>
      <c r="J32" s="373">
        <v>1.2717358871981674</v>
      </c>
      <c r="K32" s="372"/>
      <c r="L32" s="373">
        <v>1.1250809606191221</v>
      </c>
      <c r="M32" s="372"/>
      <c r="N32" s="373">
        <v>0.62290089305978447</v>
      </c>
      <c r="O32" s="372"/>
      <c r="P32" s="373">
        <v>0.7930441813878415</v>
      </c>
      <c r="Q32" s="372"/>
      <c r="R32" s="373">
        <v>1.143556447120059</v>
      </c>
      <c r="S32" s="372"/>
      <c r="T32" s="373">
        <v>0.95176007071580682</v>
      </c>
      <c r="U32" s="372"/>
      <c r="V32" s="373">
        <v>1.0444490542388092</v>
      </c>
      <c r="W32" s="372"/>
      <c r="X32" s="373">
        <v>1.0622131183644763</v>
      </c>
      <c r="Y32" s="372"/>
      <c r="Z32" s="373">
        <v>1.1470999912572104</v>
      </c>
      <c r="AA32" s="372"/>
      <c r="AB32" s="373">
        <v>0.83646739011179316</v>
      </c>
      <c r="AC32" s="372"/>
      <c r="AD32" s="373">
        <v>0.95417031755414916</v>
      </c>
      <c r="AE32" s="372"/>
      <c r="AF32" s="373">
        <v>1.0032471979637629</v>
      </c>
      <c r="AG32" s="372"/>
      <c r="AH32" s="373">
        <v>0.9730226109598904</v>
      </c>
      <c r="AI32" s="372"/>
      <c r="AJ32" s="373">
        <v>2.1984108589914908</v>
      </c>
      <c r="AK32" s="372"/>
      <c r="AL32" s="373">
        <v>1.4032703076896373</v>
      </c>
      <c r="AM32" s="372"/>
      <c r="AN32" s="373">
        <v>1.5846041842870411</v>
      </c>
      <c r="AO32" s="372"/>
      <c r="AP32" s="373">
        <v>0.22729919542192306</v>
      </c>
      <c r="AQ32" s="372"/>
      <c r="AR32" s="373">
        <v>0.2440183953560012</v>
      </c>
      <c r="AS32" s="372"/>
      <c r="AT32" s="373">
        <v>0.36203636315429416</v>
      </c>
      <c r="AU32" s="372"/>
      <c r="AV32" s="373">
        <v>0.30482319713420158</v>
      </c>
      <c r="AW32" s="372"/>
      <c r="AX32" s="373">
        <v>0.28696059428885901</v>
      </c>
      <c r="AY32" s="372"/>
      <c r="AZ32" s="373">
        <v>0.27326437991504332</v>
      </c>
      <c r="BA32" s="372"/>
      <c r="BB32" s="373">
        <v>0.27424433605576121</v>
      </c>
      <c r="BC32" s="372"/>
      <c r="BD32" s="373">
        <v>0.26892923699949994</v>
      </c>
      <c r="BE32" s="372"/>
      <c r="BF32" s="373">
        <v>0.26480073995070025</v>
      </c>
      <c r="BG32" s="372"/>
      <c r="BH32" s="373">
        <v>0.26053532845378008</v>
      </c>
      <c r="BI32" s="372"/>
      <c r="BJ32" s="373">
        <v>0.25355043481356121</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4.0914846292511742</v>
      </c>
      <c r="G34" s="372"/>
      <c r="H34" s="373">
        <v>4.9004368924823831</v>
      </c>
      <c r="I34" s="372"/>
      <c r="J34" s="373">
        <v>4.6060086912294302</v>
      </c>
      <c r="K34" s="372"/>
      <c r="L34" s="373">
        <v>4.4058656737129542</v>
      </c>
      <c r="M34" s="372"/>
      <c r="N34" s="373">
        <v>1.6840694352071566</v>
      </c>
      <c r="O34" s="372"/>
      <c r="P34" s="373">
        <v>3.5082202354832805</v>
      </c>
      <c r="Q34" s="372"/>
      <c r="R34" s="373">
        <v>4.8957862085029094</v>
      </c>
      <c r="S34" s="372"/>
      <c r="T34" s="373">
        <v>7.0340021712613332</v>
      </c>
      <c r="U34" s="372"/>
      <c r="V34" s="373">
        <v>6.7696824530602102</v>
      </c>
      <c r="W34" s="372"/>
      <c r="X34" s="373">
        <v>7.3644723620867696</v>
      </c>
      <c r="Y34" s="372"/>
      <c r="Z34" s="373">
        <v>9.7685543806144626</v>
      </c>
      <c r="AA34" s="372"/>
      <c r="AB34" s="373">
        <v>8.0124081822293629</v>
      </c>
      <c r="AC34" s="372"/>
      <c r="AD34" s="373">
        <v>6.9202332160270048</v>
      </c>
      <c r="AE34" s="372"/>
      <c r="AF34" s="373">
        <v>5.40059305017959</v>
      </c>
      <c r="AG34" s="372"/>
      <c r="AH34" s="373">
        <v>5.5650675950030584</v>
      </c>
      <c r="AI34" s="372"/>
      <c r="AJ34" s="373">
        <v>7.587559077314789</v>
      </c>
      <c r="AK34" s="372"/>
      <c r="AL34" s="373">
        <v>5.6762551632200324</v>
      </c>
      <c r="AM34" s="372"/>
      <c r="AN34" s="373">
        <v>5.1387248405333636</v>
      </c>
      <c r="AO34" s="372"/>
      <c r="AP34" s="373">
        <v>2.1192973075079244</v>
      </c>
      <c r="AQ34" s="372"/>
      <c r="AR34" s="373">
        <v>2.1799539741525558</v>
      </c>
      <c r="AS34" s="372"/>
      <c r="AT34" s="373">
        <v>2.863113046415231</v>
      </c>
      <c r="AU34" s="372"/>
      <c r="AV34" s="373">
        <v>2.7756225595047388</v>
      </c>
      <c r="AW34" s="372"/>
      <c r="AX34" s="373">
        <v>2.7677487707185784</v>
      </c>
      <c r="AY34" s="372"/>
      <c r="AZ34" s="373">
        <v>2.6736223694991197</v>
      </c>
      <c r="BA34" s="372"/>
      <c r="BB34" s="373">
        <v>2.8204936314683717</v>
      </c>
      <c r="BC34" s="372"/>
      <c r="BD34" s="373">
        <v>2.7227518630267391</v>
      </c>
      <c r="BE34" s="372"/>
      <c r="BF34" s="373">
        <v>2.4379147983229341</v>
      </c>
      <c r="BG34" s="372"/>
      <c r="BH34" s="373">
        <v>2.4827940707004568</v>
      </c>
      <c r="BI34" s="372"/>
      <c r="BJ34" s="373">
        <v>2.2495420634635166</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7.9560242461694344</v>
      </c>
      <c r="G35" s="372"/>
      <c r="H35" s="373">
        <v>8.513656233365408</v>
      </c>
      <c r="I35" s="372"/>
      <c r="J35" s="373">
        <v>8.5111370721207749</v>
      </c>
      <c r="K35" s="372"/>
      <c r="L35" s="373">
        <v>9.289010081343303</v>
      </c>
      <c r="M35" s="372"/>
      <c r="N35" s="373">
        <v>7.5453872468364782</v>
      </c>
      <c r="O35" s="372"/>
      <c r="P35" s="373">
        <v>6.8034356033497057</v>
      </c>
      <c r="Q35" s="372"/>
      <c r="R35" s="373">
        <v>8.2116619375539184</v>
      </c>
      <c r="S35" s="372"/>
      <c r="T35" s="373">
        <v>8.1779775679537483</v>
      </c>
      <c r="U35" s="372"/>
      <c r="V35" s="373">
        <v>9.2470246740079762</v>
      </c>
      <c r="W35" s="372"/>
      <c r="X35" s="373">
        <v>10.093385098058889</v>
      </c>
      <c r="Y35" s="372"/>
      <c r="Z35" s="373">
        <v>11.686602071540717</v>
      </c>
      <c r="AA35" s="372"/>
      <c r="AB35" s="373">
        <v>9.4623941199221733</v>
      </c>
      <c r="AC35" s="372"/>
      <c r="AD35" s="373">
        <v>9.3774790830564037</v>
      </c>
      <c r="AE35" s="372"/>
      <c r="AF35" s="373">
        <v>7.884875411411044</v>
      </c>
      <c r="AG35" s="372"/>
      <c r="AH35" s="373">
        <v>6.6616920558407928</v>
      </c>
      <c r="AI35" s="372"/>
      <c r="AJ35" s="373">
        <v>7.9494547926368568</v>
      </c>
      <c r="AK35" s="372"/>
      <c r="AL35" s="373">
        <v>7.688422243674025</v>
      </c>
      <c r="AM35" s="372"/>
      <c r="AN35" s="373">
        <v>6.7201700224594587</v>
      </c>
      <c r="AO35" s="372"/>
      <c r="AP35" s="373">
        <v>3.4742972170428326</v>
      </c>
      <c r="AQ35" s="372"/>
      <c r="AR35" s="373">
        <v>3.607608730489011</v>
      </c>
      <c r="AS35" s="372"/>
      <c r="AT35" s="373">
        <v>4.8435622549269643</v>
      </c>
      <c r="AU35" s="372"/>
      <c r="AV35" s="373">
        <v>4.6112408596452621</v>
      </c>
      <c r="AW35" s="372"/>
      <c r="AX35" s="373">
        <v>4.5593229368263426</v>
      </c>
      <c r="AY35" s="372"/>
      <c r="AZ35" s="373">
        <v>4.488730946548154</v>
      </c>
      <c r="BA35" s="372"/>
      <c r="BB35" s="373">
        <v>4.7241857030112069</v>
      </c>
      <c r="BC35" s="372"/>
      <c r="BD35" s="373">
        <v>4.640242702189969</v>
      </c>
      <c r="BE35" s="372"/>
      <c r="BF35" s="373">
        <v>4.1700245869748072</v>
      </c>
      <c r="BG35" s="372"/>
      <c r="BH35" s="373">
        <v>4.1397215470677944</v>
      </c>
      <c r="BI35" s="372"/>
      <c r="BJ35" s="373">
        <v>3.873325075970774</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29.946431040296257</v>
      </c>
      <c r="G36" s="372"/>
      <c r="H36" s="370">
        <v>35.653319486856198</v>
      </c>
      <c r="I36" s="372"/>
      <c r="J36" s="370">
        <v>30.564689358640283</v>
      </c>
      <c r="K36" s="372"/>
      <c r="L36" s="370">
        <v>30.93080468909298</v>
      </c>
      <c r="M36" s="372"/>
      <c r="N36" s="370">
        <v>35.834721480281509</v>
      </c>
      <c r="O36" s="372"/>
      <c r="P36" s="370">
        <v>26.717781127067845</v>
      </c>
      <c r="Q36" s="372"/>
      <c r="R36" s="370">
        <v>20.76163880842255</v>
      </c>
      <c r="S36" s="372"/>
      <c r="T36" s="370">
        <v>27.778941234711656</v>
      </c>
      <c r="U36" s="372"/>
      <c r="V36" s="370">
        <v>32.014985035370522</v>
      </c>
      <c r="W36" s="372"/>
      <c r="X36" s="370">
        <v>36.499952402088539</v>
      </c>
      <c r="Y36" s="372"/>
      <c r="Z36" s="370">
        <v>35.804650125801039</v>
      </c>
      <c r="AA36" s="372"/>
      <c r="AB36" s="370">
        <v>37.317838250577005</v>
      </c>
      <c r="AC36" s="372"/>
      <c r="AD36" s="370">
        <v>43.622419614178916</v>
      </c>
      <c r="AE36" s="372"/>
      <c r="AF36" s="370">
        <v>37.874611770441888</v>
      </c>
      <c r="AG36" s="372"/>
      <c r="AH36" s="370">
        <v>27.43419951300303</v>
      </c>
      <c r="AI36" s="372"/>
      <c r="AJ36" s="370">
        <v>31.968478274026165</v>
      </c>
      <c r="AK36" s="372"/>
      <c r="AL36" s="370">
        <v>28.974167226210916</v>
      </c>
      <c r="AM36" s="372"/>
      <c r="AN36" s="370">
        <v>27.708459089169519</v>
      </c>
      <c r="AO36" s="372"/>
      <c r="AP36" s="370">
        <v>1.744024395935647</v>
      </c>
      <c r="AQ36" s="372"/>
      <c r="AR36" s="370">
        <v>1.7499609197704062</v>
      </c>
      <c r="AS36" s="372"/>
      <c r="AT36" s="370">
        <v>2.5447189591088675</v>
      </c>
      <c r="AU36" s="372"/>
      <c r="AV36" s="370">
        <v>2.4246380052278673</v>
      </c>
      <c r="AW36" s="372"/>
      <c r="AX36" s="370">
        <v>2.2995094013563446</v>
      </c>
      <c r="AY36" s="372"/>
      <c r="AZ36" s="370">
        <v>2.4085915766779267</v>
      </c>
      <c r="BA36" s="372"/>
      <c r="BB36" s="370">
        <v>2.3887862501667572</v>
      </c>
      <c r="BC36" s="372"/>
      <c r="BD36" s="370">
        <v>2.3451243549372025</v>
      </c>
      <c r="BE36" s="372"/>
      <c r="BF36" s="370">
        <v>2.1828986136334678</v>
      </c>
      <c r="BG36" s="372"/>
      <c r="BH36" s="370">
        <v>2.3119379723105737</v>
      </c>
      <c r="BI36" s="372"/>
      <c r="BJ36" s="370">
        <v>1.7533595435247347</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16.91420687155734</v>
      </c>
      <c r="G37" s="372"/>
      <c r="H37" s="370">
        <v>19.556068295302779</v>
      </c>
      <c r="I37" s="372"/>
      <c r="J37" s="370">
        <v>16.216664824885804</v>
      </c>
      <c r="K37" s="372"/>
      <c r="L37" s="370">
        <v>16.812216844535474</v>
      </c>
      <c r="M37" s="372"/>
      <c r="N37" s="370">
        <v>16.608668088504679</v>
      </c>
      <c r="O37" s="372"/>
      <c r="P37" s="370">
        <v>12.898309217375601</v>
      </c>
      <c r="Q37" s="372"/>
      <c r="R37" s="370">
        <v>13.759439012442272</v>
      </c>
      <c r="S37" s="372"/>
      <c r="T37" s="370">
        <v>14.785949723573587</v>
      </c>
      <c r="U37" s="372"/>
      <c r="V37" s="370">
        <v>14.650428804734808</v>
      </c>
      <c r="W37" s="372"/>
      <c r="X37" s="370">
        <v>14.073283702912722</v>
      </c>
      <c r="Y37" s="372"/>
      <c r="Z37" s="370">
        <v>16.039542020586769</v>
      </c>
      <c r="AA37" s="372"/>
      <c r="AB37" s="370">
        <v>12.624187765461453</v>
      </c>
      <c r="AC37" s="372"/>
      <c r="AD37" s="370">
        <v>22.209667703485295</v>
      </c>
      <c r="AE37" s="372"/>
      <c r="AF37" s="370">
        <v>16.750785069633881</v>
      </c>
      <c r="AG37" s="372"/>
      <c r="AH37" s="370">
        <v>12.171981531670969</v>
      </c>
      <c r="AI37" s="372"/>
      <c r="AJ37" s="370">
        <v>10.152856291395903</v>
      </c>
      <c r="AK37" s="372"/>
      <c r="AL37" s="370">
        <v>6.9051605434173329</v>
      </c>
      <c r="AM37" s="372"/>
      <c r="AN37" s="370">
        <v>7.2045429297329644</v>
      </c>
      <c r="AO37" s="372"/>
      <c r="AP37" s="370">
        <v>7.8014949901858746</v>
      </c>
      <c r="AQ37" s="372"/>
      <c r="AR37" s="370">
        <v>8.2018310443765561</v>
      </c>
      <c r="AS37" s="372"/>
      <c r="AT37" s="370">
        <v>12.197852738569431</v>
      </c>
      <c r="AU37" s="372"/>
      <c r="AV37" s="370">
        <v>11.618874625108599</v>
      </c>
      <c r="AW37" s="372"/>
      <c r="AX37" s="370">
        <v>10.937025575986986</v>
      </c>
      <c r="AY37" s="372"/>
      <c r="AZ37" s="370">
        <v>11.608169116552029</v>
      </c>
      <c r="BA37" s="372"/>
      <c r="BB37" s="370">
        <v>12.064822381073702</v>
      </c>
      <c r="BC37" s="372"/>
      <c r="BD37" s="370">
        <v>12.047456706859432</v>
      </c>
      <c r="BE37" s="372"/>
      <c r="BF37" s="370">
        <v>12.337142709696925</v>
      </c>
      <c r="BG37" s="372"/>
      <c r="BH37" s="370">
        <v>12.616441912859827</v>
      </c>
      <c r="BI37" s="372"/>
      <c r="BJ37" s="370">
        <v>9.3002292099567789</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10.701673702038487</v>
      </c>
      <c r="G38" s="372"/>
      <c r="H38" s="373">
        <v>11.607180605469594</v>
      </c>
      <c r="I38" s="372"/>
      <c r="J38" s="373">
        <v>10.582318702435296</v>
      </c>
      <c r="K38" s="372"/>
      <c r="L38" s="373">
        <v>10.473095721771626</v>
      </c>
      <c r="M38" s="372"/>
      <c r="N38" s="373">
        <v>10.674527144049724</v>
      </c>
      <c r="O38" s="372"/>
      <c r="P38" s="373">
        <v>7.0328363614233123</v>
      </c>
      <c r="Q38" s="372"/>
      <c r="R38" s="373">
        <v>6.9603539078771641</v>
      </c>
      <c r="S38" s="372"/>
      <c r="T38" s="373">
        <v>7.765617600049417</v>
      </c>
      <c r="U38" s="372"/>
      <c r="V38" s="373">
        <v>8.0703984574943828</v>
      </c>
      <c r="W38" s="372"/>
      <c r="X38" s="373">
        <v>8.9776876573930888</v>
      </c>
      <c r="Y38" s="372"/>
      <c r="Z38" s="373">
        <v>9.3577431027536147</v>
      </c>
      <c r="AA38" s="372"/>
      <c r="AB38" s="373">
        <v>6.9726154360293284</v>
      </c>
      <c r="AC38" s="372"/>
      <c r="AD38" s="373">
        <v>12.390720258135833</v>
      </c>
      <c r="AE38" s="372"/>
      <c r="AF38" s="373">
        <v>8.5384018756371987</v>
      </c>
      <c r="AG38" s="372"/>
      <c r="AH38" s="373">
        <v>5.9903546591062691</v>
      </c>
      <c r="AI38" s="372"/>
      <c r="AJ38" s="373">
        <v>4.4851927175928008</v>
      </c>
      <c r="AK38" s="372"/>
      <c r="AL38" s="373">
        <v>3.0604005149664082</v>
      </c>
      <c r="AM38" s="372"/>
      <c r="AN38" s="373">
        <v>2.9345410144239801</v>
      </c>
      <c r="AO38" s="372"/>
      <c r="AP38" s="373">
        <v>2.2614409884957709</v>
      </c>
      <c r="AQ38" s="372"/>
      <c r="AR38" s="373">
        <v>2.5608791538849625</v>
      </c>
      <c r="AS38" s="372"/>
      <c r="AT38" s="373">
        <v>3.8977934616781016</v>
      </c>
      <c r="AU38" s="372"/>
      <c r="AV38" s="373">
        <v>3.4946684513333137</v>
      </c>
      <c r="AW38" s="372"/>
      <c r="AX38" s="373">
        <v>3.1308053952537716</v>
      </c>
      <c r="AY38" s="372"/>
      <c r="AZ38" s="373">
        <v>3.3225615406684934</v>
      </c>
      <c r="BA38" s="372"/>
      <c r="BB38" s="373">
        <v>3.0855111229103866</v>
      </c>
      <c r="BC38" s="372"/>
      <c r="BD38" s="373">
        <v>3.1528773552996041</v>
      </c>
      <c r="BE38" s="372"/>
      <c r="BF38" s="373">
        <v>3.0305200664407459</v>
      </c>
      <c r="BG38" s="372"/>
      <c r="BH38" s="373">
        <v>3.0429208281863334</v>
      </c>
      <c r="BI38" s="372"/>
      <c r="BJ38" s="373">
        <v>2.2454936981718974</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6.2125331695188519</v>
      </c>
      <c r="G39" s="372"/>
      <c r="H39" s="373">
        <v>7.9488876898331835</v>
      </c>
      <c r="I39" s="372"/>
      <c r="J39" s="373">
        <v>5.6343461224505074</v>
      </c>
      <c r="K39" s="372"/>
      <c r="L39" s="373">
        <v>6.3391211227638484</v>
      </c>
      <c r="M39" s="372"/>
      <c r="N39" s="373">
        <v>5.9341409444549562</v>
      </c>
      <c r="O39" s="372"/>
      <c r="P39" s="373">
        <v>5.86547285595229</v>
      </c>
      <c r="Q39" s="372"/>
      <c r="R39" s="373">
        <v>6.7990851045651066</v>
      </c>
      <c r="S39" s="372"/>
      <c r="T39" s="373">
        <v>7.0203321235241694</v>
      </c>
      <c r="U39" s="372"/>
      <c r="V39" s="373">
        <v>6.5800303472404247</v>
      </c>
      <c r="W39" s="372"/>
      <c r="X39" s="373">
        <v>5.0955960455196321</v>
      </c>
      <c r="Y39" s="372"/>
      <c r="Z39" s="373">
        <v>6.6817989178331549</v>
      </c>
      <c r="AA39" s="372"/>
      <c r="AB39" s="373">
        <v>5.6515723294321258</v>
      </c>
      <c r="AC39" s="372"/>
      <c r="AD39" s="373">
        <v>9.8189474453494601</v>
      </c>
      <c r="AE39" s="372"/>
      <c r="AF39" s="373">
        <v>8.2123831939966827</v>
      </c>
      <c r="AG39" s="372"/>
      <c r="AH39" s="373">
        <v>6.1816268725646992</v>
      </c>
      <c r="AI39" s="372"/>
      <c r="AJ39" s="373">
        <v>5.6676635738031029</v>
      </c>
      <c r="AK39" s="372"/>
      <c r="AL39" s="373">
        <v>3.8447600284509247</v>
      </c>
      <c r="AM39" s="372"/>
      <c r="AN39" s="373">
        <v>4.2700019153089839</v>
      </c>
      <c r="AO39" s="372"/>
      <c r="AP39" s="373">
        <v>5.5400540016901036</v>
      </c>
      <c r="AQ39" s="372"/>
      <c r="AR39" s="373">
        <v>5.6409518904915936</v>
      </c>
      <c r="AS39" s="372"/>
      <c r="AT39" s="373">
        <v>8.3000592768913286</v>
      </c>
      <c r="AU39" s="372"/>
      <c r="AV39" s="373">
        <v>8.1242061737752849</v>
      </c>
      <c r="AW39" s="372"/>
      <c r="AX39" s="373">
        <v>7.8062201807332139</v>
      </c>
      <c r="AY39" s="372"/>
      <c r="AZ39" s="373">
        <v>8.2856075758835352</v>
      </c>
      <c r="BA39" s="372"/>
      <c r="BB39" s="373">
        <v>8.9793112581633157</v>
      </c>
      <c r="BC39" s="372"/>
      <c r="BD39" s="373">
        <v>8.8945793515598268</v>
      </c>
      <c r="BE39" s="372"/>
      <c r="BF39" s="373">
        <v>9.3066226432561798</v>
      </c>
      <c r="BG39" s="372"/>
      <c r="BH39" s="373">
        <v>9.5735210846734944</v>
      </c>
      <c r="BI39" s="372"/>
      <c r="BJ39" s="373">
        <v>7.0547355117848811</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123.39869004608869</v>
      </c>
      <c r="G40" s="372"/>
      <c r="H40" s="370">
        <v>132.27344344962782</v>
      </c>
      <c r="I40" s="372"/>
      <c r="J40" s="370">
        <v>128.78874549548607</v>
      </c>
      <c r="K40" s="372"/>
      <c r="L40" s="370">
        <v>136.93045261246613</v>
      </c>
      <c r="M40" s="372"/>
      <c r="N40" s="370">
        <v>122.89226996587415</v>
      </c>
      <c r="O40" s="372"/>
      <c r="P40" s="370">
        <v>101.65208709144231</v>
      </c>
      <c r="Q40" s="372"/>
      <c r="R40" s="370">
        <v>107.87291741541104</v>
      </c>
      <c r="S40" s="372"/>
      <c r="T40" s="370">
        <v>123.15901640835632</v>
      </c>
      <c r="U40" s="372"/>
      <c r="V40" s="370">
        <v>117.21577012614088</v>
      </c>
      <c r="W40" s="372"/>
      <c r="X40" s="370">
        <v>121.99920061413559</v>
      </c>
      <c r="Y40" s="372"/>
      <c r="Z40" s="370">
        <v>137.35950637830686</v>
      </c>
      <c r="AA40" s="372"/>
      <c r="AB40" s="370">
        <v>114.92452642111964</v>
      </c>
      <c r="AC40" s="372"/>
      <c r="AD40" s="407">
        <v>196.18885785323283</v>
      </c>
      <c r="AE40" s="372" t="s">
        <v>745</v>
      </c>
      <c r="AF40" s="370">
        <v>160.29929543232237</v>
      </c>
      <c r="AG40" s="372"/>
      <c r="AH40" s="370">
        <v>132.62611423393602</v>
      </c>
      <c r="AI40" s="372"/>
      <c r="AJ40" s="370">
        <v>118.83925538903732</v>
      </c>
      <c r="AK40" s="372"/>
      <c r="AL40" s="370">
        <v>85.404007771020034</v>
      </c>
      <c r="AM40" s="372"/>
      <c r="AN40" s="370">
        <v>78.990369990199355</v>
      </c>
      <c r="AO40" s="372"/>
      <c r="AP40" s="407">
        <v>52.640064602823834</v>
      </c>
      <c r="AQ40" s="372" t="s">
        <v>1144</v>
      </c>
      <c r="AR40" s="370">
        <v>53.385757257927381</v>
      </c>
      <c r="AS40" s="372"/>
      <c r="AT40" s="407">
        <v>74.69056241754204</v>
      </c>
      <c r="AU40" s="372" t="s">
        <v>748</v>
      </c>
      <c r="AV40" s="370">
        <v>70.871020203486182</v>
      </c>
      <c r="AW40" s="372"/>
      <c r="AX40" s="370">
        <v>70.051920975652294</v>
      </c>
      <c r="AY40" s="372"/>
      <c r="AZ40" s="370">
        <v>70.824044056176476</v>
      </c>
      <c r="BA40" s="372"/>
      <c r="BB40" s="370">
        <v>70.90539318426859</v>
      </c>
      <c r="BC40" s="372"/>
      <c r="BD40" s="370">
        <v>68.243102156181408</v>
      </c>
      <c r="BE40" s="372"/>
      <c r="BF40" s="370">
        <v>65.595183831785917</v>
      </c>
      <c r="BG40" s="372"/>
      <c r="BH40" s="370">
        <v>65.868458119789778</v>
      </c>
      <c r="BI40" s="372"/>
      <c r="BJ40" s="370">
        <v>62.956497337958659</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120.09408373436858</v>
      </c>
      <c r="G41" s="372"/>
      <c r="H41" s="370">
        <v>121.57060331233623</v>
      </c>
      <c r="I41" s="372"/>
      <c r="J41" s="370">
        <v>124.93372992943976</v>
      </c>
      <c r="K41" s="372"/>
      <c r="L41" s="370">
        <v>136.41511791817769</v>
      </c>
      <c r="M41" s="372"/>
      <c r="N41" s="370">
        <v>128.08165277701391</v>
      </c>
      <c r="O41" s="372"/>
      <c r="P41" s="370">
        <v>105.9171028647967</v>
      </c>
      <c r="Q41" s="372"/>
      <c r="R41" s="370">
        <v>121.8353432994335</v>
      </c>
      <c r="S41" s="372"/>
      <c r="T41" s="370">
        <v>129.89972841487952</v>
      </c>
      <c r="U41" s="372"/>
      <c r="V41" s="370">
        <v>132.57732051071622</v>
      </c>
      <c r="W41" s="372"/>
      <c r="X41" s="370">
        <v>143.00478414033847</v>
      </c>
      <c r="Y41" s="372"/>
      <c r="Z41" s="370">
        <v>169.29082530412856</v>
      </c>
      <c r="AA41" s="372"/>
      <c r="AB41" s="370">
        <v>139.89678000445039</v>
      </c>
      <c r="AC41" s="372"/>
      <c r="AD41" s="370">
        <v>135.31226067438092</v>
      </c>
      <c r="AE41" s="372"/>
      <c r="AF41" s="370">
        <v>135.39239727731831</v>
      </c>
      <c r="AG41" s="372"/>
      <c r="AH41" s="370">
        <v>129.53593363849848</v>
      </c>
      <c r="AI41" s="372"/>
      <c r="AJ41" s="370">
        <v>141.19263324914348</v>
      </c>
      <c r="AK41" s="372"/>
      <c r="AL41" s="370">
        <v>105.13893677730528</v>
      </c>
      <c r="AM41" s="372"/>
      <c r="AN41" s="370">
        <v>104.42089466167621</v>
      </c>
      <c r="AO41" s="372"/>
      <c r="AP41" s="370">
        <v>80.265766553919462</v>
      </c>
      <c r="AQ41" s="372"/>
      <c r="AR41" s="370">
        <v>86.771773856223462</v>
      </c>
      <c r="AS41" s="372"/>
      <c r="AT41" s="407">
        <v>123.8290781886399</v>
      </c>
      <c r="AU41" s="372" t="s">
        <v>748</v>
      </c>
      <c r="AV41" s="370">
        <v>124.99739456703773</v>
      </c>
      <c r="AW41" s="372"/>
      <c r="AX41" s="370">
        <v>123.63305589649659</v>
      </c>
      <c r="AY41" s="372"/>
      <c r="AZ41" s="370">
        <v>125.72918395038148</v>
      </c>
      <c r="BA41" s="372"/>
      <c r="BB41" s="370">
        <v>135.41017821057872</v>
      </c>
      <c r="BC41" s="372"/>
      <c r="BD41" s="370">
        <v>113.70208805613268</v>
      </c>
      <c r="BE41" s="372"/>
      <c r="BF41" s="370">
        <v>116.85121179155863</v>
      </c>
      <c r="BG41" s="372"/>
      <c r="BH41" s="370">
        <v>119.32155077559197</v>
      </c>
      <c r="BI41" s="372"/>
      <c r="BJ41" s="370">
        <v>111.36061169240109</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18.453043869697179</v>
      </c>
      <c r="G42" s="372"/>
      <c r="H42" s="373">
        <v>28.217141916906645</v>
      </c>
      <c r="I42" s="372"/>
      <c r="J42" s="373">
        <v>23.168739706799602</v>
      </c>
      <c r="K42" s="372"/>
      <c r="L42" s="373">
        <v>29.896952099073804</v>
      </c>
      <c r="M42" s="372"/>
      <c r="N42" s="373">
        <v>21.702414194928821</v>
      </c>
      <c r="O42" s="372"/>
      <c r="P42" s="373">
        <v>20.038852521105547</v>
      </c>
      <c r="Q42" s="372"/>
      <c r="R42" s="373">
        <v>31.632209837799962</v>
      </c>
      <c r="S42" s="372"/>
      <c r="T42" s="373">
        <v>30.183525626505496</v>
      </c>
      <c r="U42" s="372"/>
      <c r="V42" s="373">
        <v>28.486640271429639</v>
      </c>
      <c r="W42" s="372"/>
      <c r="X42" s="373">
        <v>36.421095755325645</v>
      </c>
      <c r="Y42" s="372"/>
      <c r="Z42" s="373">
        <v>37.419030311567653</v>
      </c>
      <c r="AA42" s="372"/>
      <c r="AB42" s="373">
        <v>34.826160621649571</v>
      </c>
      <c r="AC42" s="372"/>
      <c r="AD42" s="373">
        <v>33.236267126566979</v>
      </c>
      <c r="AE42" s="372"/>
      <c r="AF42" s="373">
        <v>32.588039135629593</v>
      </c>
      <c r="AG42" s="372"/>
      <c r="AH42" s="373">
        <v>21.208224112685166</v>
      </c>
      <c r="AI42" s="372"/>
      <c r="AJ42" s="373">
        <v>15.476328841857949</v>
      </c>
      <c r="AK42" s="372"/>
      <c r="AL42" s="373">
        <v>9.1332180566670882</v>
      </c>
      <c r="AM42" s="372"/>
      <c r="AN42" s="373">
        <v>10.68268882918257</v>
      </c>
      <c r="AO42" s="372"/>
      <c r="AP42" s="373">
        <v>12.875320860387934</v>
      </c>
      <c r="AQ42" s="372"/>
      <c r="AR42" s="373">
        <v>14.564884388387364</v>
      </c>
      <c r="AS42" s="372"/>
      <c r="AT42" s="373">
        <v>21.763805137230616</v>
      </c>
      <c r="AU42" s="372"/>
      <c r="AV42" s="373">
        <v>23.167028035747258</v>
      </c>
      <c r="AW42" s="372"/>
      <c r="AX42" s="373">
        <v>22.685106107408149</v>
      </c>
      <c r="AY42" s="372"/>
      <c r="AZ42" s="373">
        <v>23.951868741459467</v>
      </c>
      <c r="BA42" s="372"/>
      <c r="BB42" s="373">
        <v>30.164090477681764</v>
      </c>
      <c r="BC42" s="372"/>
      <c r="BD42" s="373">
        <v>21.770902496338699</v>
      </c>
      <c r="BE42" s="372"/>
      <c r="BF42" s="373">
        <v>22.679235480506833</v>
      </c>
      <c r="BG42" s="372"/>
      <c r="BH42" s="373">
        <v>24.144476762531259</v>
      </c>
      <c r="BI42" s="372"/>
      <c r="BJ42" s="373">
        <v>24.184075617923689</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50.230171175127857</v>
      </c>
      <c r="G43" s="372"/>
      <c r="H43" s="373">
        <v>43.496116624314936</v>
      </c>
      <c r="I43" s="372"/>
      <c r="J43" s="373">
        <v>63.575753611388954</v>
      </c>
      <c r="K43" s="372"/>
      <c r="L43" s="373">
        <v>60.600900926120232</v>
      </c>
      <c r="M43" s="372"/>
      <c r="N43" s="373">
        <v>70.489999604647437</v>
      </c>
      <c r="O43" s="372"/>
      <c r="P43" s="373">
        <v>54.831772624606295</v>
      </c>
      <c r="Q43" s="372"/>
      <c r="R43" s="373">
        <v>51.040998686122855</v>
      </c>
      <c r="S43" s="372"/>
      <c r="T43" s="373">
        <v>50.781447576585947</v>
      </c>
      <c r="U43" s="372"/>
      <c r="V43" s="373">
        <v>51.464112205353018</v>
      </c>
      <c r="W43" s="372"/>
      <c r="X43" s="373">
        <v>58.063583342662994</v>
      </c>
      <c r="Y43" s="372"/>
      <c r="Z43" s="373">
        <v>68.713170037517557</v>
      </c>
      <c r="AA43" s="372"/>
      <c r="AB43" s="373">
        <v>51.357607088317941</v>
      </c>
      <c r="AC43" s="372"/>
      <c r="AD43" s="373">
        <v>53.85667805859083</v>
      </c>
      <c r="AE43" s="372"/>
      <c r="AF43" s="373">
        <v>54.978178208003698</v>
      </c>
      <c r="AG43" s="372"/>
      <c r="AH43" s="373">
        <v>63.776712108774944</v>
      </c>
      <c r="AI43" s="372"/>
      <c r="AJ43" s="373">
        <v>73.061645390117789</v>
      </c>
      <c r="AK43" s="372"/>
      <c r="AL43" s="373">
        <v>52.724256435229556</v>
      </c>
      <c r="AM43" s="372"/>
      <c r="AN43" s="373">
        <v>39.675219312894747</v>
      </c>
      <c r="AO43" s="372"/>
      <c r="AP43" s="373">
        <v>34.94231418781235</v>
      </c>
      <c r="AQ43" s="372"/>
      <c r="AR43" s="373">
        <v>37.704815933598077</v>
      </c>
      <c r="AS43" s="372"/>
      <c r="AT43" s="373">
        <v>53.610941500541841</v>
      </c>
      <c r="AU43" s="372"/>
      <c r="AV43" s="373">
        <v>53.525712384239</v>
      </c>
      <c r="AW43" s="372"/>
      <c r="AX43" s="373">
        <v>52.819618657440628</v>
      </c>
      <c r="AY43" s="372"/>
      <c r="AZ43" s="373">
        <v>53.728354965610983</v>
      </c>
      <c r="BA43" s="372"/>
      <c r="BB43" s="373">
        <v>55.367489686561242</v>
      </c>
      <c r="BC43" s="372"/>
      <c r="BD43" s="373">
        <v>48.859368088090235</v>
      </c>
      <c r="BE43" s="372"/>
      <c r="BF43" s="373">
        <v>50.140013260082171</v>
      </c>
      <c r="BG43" s="372"/>
      <c r="BH43" s="373">
        <v>50.93966511628787</v>
      </c>
      <c r="BI43" s="372"/>
      <c r="BJ43" s="373">
        <v>47.555639240166293</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51.410868689543541</v>
      </c>
      <c r="G44" s="372"/>
      <c r="H44" s="373">
        <v>49.857344771114654</v>
      </c>
      <c r="I44" s="372"/>
      <c r="J44" s="373">
        <v>38.189236611251204</v>
      </c>
      <c r="K44" s="372"/>
      <c r="L44" s="373">
        <v>45.91726489298366</v>
      </c>
      <c r="M44" s="372"/>
      <c r="N44" s="373">
        <v>35.889238977437643</v>
      </c>
      <c r="O44" s="372"/>
      <c r="P44" s="373">
        <v>31.046477719084859</v>
      </c>
      <c r="Q44" s="372"/>
      <c r="R44" s="373">
        <v>39.162134775510673</v>
      </c>
      <c r="S44" s="372"/>
      <c r="T44" s="373">
        <v>48.93475521178808</v>
      </c>
      <c r="U44" s="372"/>
      <c r="V44" s="373">
        <v>52.62656803393358</v>
      </c>
      <c r="W44" s="372"/>
      <c r="X44" s="373">
        <v>48.520105042349826</v>
      </c>
      <c r="Y44" s="372"/>
      <c r="Z44" s="373">
        <v>63.158624955043344</v>
      </c>
      <c r="AA44" s="372"/>
      <c r="AB44" s="373">
        <v>53.713012294482887</v>
      </c>
      <c r="AC44" s="372"/>
      <c r="AD44" s="373">
        <v>48.219315489223121</v>
      </c>
      <c r="AE44" s="372"/>
      <c r="AF44" s="373">
        <v>47.826179933685012</v>
      </c>
      <c r="AG44" s="372"/>
      <c r="AH44" s="373">
        <v>44.550997417038367</v>
      </c>
      <c r="AI44" s="372"/>
      <c r="AJ44" s="373">
        <v>52.654659017167752</v>
      </c>
      <c r="AK44" s="372"/>
      <c r="AL44" s="373">
        <v>43.281462285408629</v>
      </c>
      <c r="AM44" s="372"/>
      <c r="AN44" s="373">
        <v>54.062986519598887</v>
      </c>
      <c r="AO44" s="372"/>
      <c r="AP44" s="373">
        <v>32.448131505719182</v>
      </c>
      <c r="AQ44" s="372"/>
      <c r="AR44" s="373">
        <v>34.502073534238029</v>
      </c>
      <c r="AS44" s="372"/>
      <c r="AT44" s="373">
        <v>48.45433155086743</v>
      </c>
      <c r="AU44" s="372"/>
      <c r="AV44" s="373">
        <v>48.30465414705148</v>
      </c>
      <c r="AW44" s="372"/>
      <c r="AX44" s="373">
        <v>48.128331131647805</v>
      </c>
      <c r="AY44" s="372"/>
      <c r="AZ44" s="373">
        <v>48.048960243311029</v>
      </c>
      <c r="BA44" s="372"/>
      <c r="BB44" s="373">
        <v>49.878598046335718</v>
      </c>
      <c r="BC44" s="372"/>
      <c r="BD44" s="373">
        <v>43.071817471703746</v>
      </c>
      <c r="BE44" s="372"/>
      <c r="BF44" s="373">
        <v>44.03196305096963</v>
      </c>
      <c r="BG44" s="372"/>
      <c r="BH44" s="373">
        <v>44.237408896772848</v>
      </c>
      <c r="BI44" s="372"/>
      <c r="BJ44" s="373">
        <v>39.620896834311111</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802.65433704700695</v>
      </c>
      <c r="G45" s="372"/>
      <c r="H45" s="370">
        <v>811.09249791659056</v>
      </c>
      <c r="I45" s="372"/>
      <c r="J45" s="370">
        <v>793.74425028535484</v>
      </c>
      <c r="K45" s="372"/>
      <c r="L45" s="370">
        <v>827.14830580141677</v>
      </c>
      <c r="M45" s="372"/>
      <c r="N45" s="370">
        <v>776.5627744682148</v>
      </c>
      <c r="O45" s="372"/>
      <c r="P45" s="370">
        <v>627.52188650863854</v>
      </c>
      <c r="Q45" s="372"/>
      <c r="R45" s="370">
        <v>685.38428080679307</v>
      </c>
      <c r="S45" s="372"/>
      <c r="T45" s="370">
        <v>761.02182908544944</v>
      </c>
      <c r="U45" s="372"/>
      <c r="V45" s="370">
        <v>742.3727812681293</v>
      </c>
      <c r="W45" s="372"/>
      <c r="X45" s="370">
        <v>846.56490863370061</v>
      </c>
      <c r="Y45" s="372"/>
      <c r="Z45" s="370">
        <v>1006.4501149293351</v>
      </c>
      <c r="AA45" s="372"/>
      <c r="AB45" s="370">
        <v>873.62912826062586</v>
      </c>
      <c r="AC45" s="372"/>
      <c r="AD45" s="370">
        <v>933.08160814834923</v>
      </c>
      <c r="AE45" s="372"/>
      <c r="AF45" s="370">
        <v>1030.3627560850994</v>
      </c>
      <c r="AG45" s="372"/>
      <c r="AH45" s="370">
        <v>916.64471452611974</v>
      </c>
      <c r="AI45" s="372"/>
      <c r="AJ45" s="370">
        <v>812.30009320060094</v>
      </c>
      <c r="AK45" s="372"/>
      <c r="AL45" s="407">
        <v>524.54628378446682</v>
      </c>
      <c r="AM45" s="372" t="s">
        <v>750</v>
      </c>
      <c r="AN45" s="370">
        <v>530.03728272525461</v>
      </c>
      <c r="AO45" s="372"/>
      <c r="AP45" s="407">
        <v>118.62392354535916</v>
      </c>
      <c r="AQ45" s="372" t="s">
        <v>1144</v>
      </c>
      <c r="AR45" s="407">
        <v>171.50089457783392</v>
      </c>
      <c r="AS45" s="372" t="s">
        <v>571</v>
      </c>
      <c r="AT45" s="407">
        <v>261.26660459853713</v>
      </c>
      <c r="AU45" s="372" t="s">
        <v>571</v>
      </c>
      <c r="AV45" s="370">
        <v>275.97827652885053</v>
      </c>
      <c r="AW45" s="372"/>
      <c r="AX45" s="370">
        <v>276.03741966438088</v>
      </c>
      <c r="AY45" s="372"/>
      <c r="AZ45" s="370">
        <v>287.01625301726187</v>
      </c>
      <c r="BA45" s="372"/>
      <c r="BB45" s="370">
        <v>285.63718463525242</v>
      </c>
      <c r="BC45" s="372"/>
      <c r="BD45" s="407">
        <v>151.98528080908162</v>
      </c>
      <c r="BE45" s="372" t="s">
        <v>572</v>
      </c>
      <c r="BF45" s="407">
        <v>257.83618056477451</v>
      </c>
      <c r="BG45" s="372" t="s">
        <v>749</v>
      </c>
      <c r="BH45" s="370">
        <v>267.59492601241897</v>
      </c>
      <c r="BI45" s="372"/>
      <c r="BJ45" s="370">
        <v>241.11993551572732</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784.04392319984834</v>
      </c>
      <c r="G46" s="372"/>
      <c r="H46" s="373">
        <v>790.53219489944843</v>
      </c>
      <c r="I46" s="372"/>
      <c r="J46" s="373">
        <v>774.25454810592362</v>
      </c>
      <c r="K46" s="372"/>
      <c r="L46" s="373">
        <v>809.27210530845491</v>
      </c>
      <c r="M46" s="372"/>
      <c r="N46" s="373">
        <v>757.53401458211033</v>
      </c>
      <c r="O46" s="372"/>
      <c r="P46" s="373">
        <v>614.85417266809714</v>
      </c>
      <c r="Q46" s="372"/>
      <c r="R46" s="373">
        <v>671.16488572427079</v>
      </c>
      <c r="S46" s="372"/>
      <c r="T46" s="373">
        <v>748.49409888341052</v>
      </c>
      <c r="U46" s="372"/>
      <c r="V46" s="373">
        <v>727.51914841231394</v>
      </c>
      <c r="W46" s="372"/>
      <c r="X46" s="373">
        <v>833.96334504670665</v>
      </c>
      <c r="Y46" s="372"/>
      <c r="Z46" s="373">
        <v>990.03430999161242</v>
      </c>
      <c r="AA46" s="372"/>
      <c r="AB46" s="373">
        <v>860.56320683908746</v>
      </c>
      <c r="AC46" s="372"/>
      <c r="AD46" s="373">
        <v>919.96326386160274</v>
      </c>
      <c r="AE46" s="372"/>
      <c r="AF46" s="373">
        <v>1016.2091950094683</v>
      </c>
      <c r="AG46" s="372"/>
      <c r="AH46" s="373">
        <v>905.83544443118546</v>
      </c>
      <c r="AI46" s="372"/>
      <c r="AJ46" s="373">
        <v>798.49122247525747</v>
      </c>
      <c r="AK46" s="372"/>
      <c r="AL46" s="373">
        <v>508.39486903894095</v>
      </c>
      <c r="AM46" s="372"/>
      <c r="AN46" s="373">
        <v>517.20137734934622</v>
      </c>
      <c r="AO46" s="372"/>
      <c r="AP46" s="373">
        <v>105.12057923941363</v>
      </c>
      <c r="AQ46" s="372"/>
      <c r="AR46" s="373">
        <v>155.9813225128805</v>
      </c>
      <c r="AS46" s="372"/>
      <c r="AT46" s="373">
        <v>236.57752406110993</v>
      </c>
      <c r="AU46" s="372"/>
      <c r="AV46" s="373">
        <v>250.26345230587387</v>
      </c>
      <c r="AW46" s="372"/>
      <c r="AX46" s="373">
        <v>250.67390713125181</v>
      </c>
      <c r="AY46" s="372"/>
      <c r="AZ46" s="373">
        <v>260.49137178782297</v>
      </c>
      <c r="BA46" s="372"/>
      <c r="BB46" s="373">
        <v>258.6243976941779</v>
      </c>
      <c r="BC46" s="372"/>
      <c r="BD46" s="373">
        <v>134.81843788373939</v>
      </c>
      <c r="BE46" s="372"/>
      <c r="BF46" s="373">
        <v>232.11644812604715</v>
      </c>
      <c r="BG46" s="372"/>
      <c r="BH46" s="373">
        <v>240.48005491164417</v>
      </c>
      <c r="BI46" s="372"/>
      <c r="BJ46" s="373">
        <v>217.08649297633306</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0.16289629574423559</v>
      </c>
      <c r="G47" s="372"/>
      <c r="H47" s="373">
        <v>0.11365625133945936</v>
      </c>
      <c r="I47" s="372"/>
      <c r="J47" s="373">
        <v>0.20043366612405472</v>
      </c>
      <c r="K47" s="372"/>
      <c r="L47" s="373">
        <v>0.22146708736672349</v>
      </c>
      <c r="M47" s="372"/>
      <c r="N47" s="373">
        <v>0.35696677270385552</v>
      </c>
      <c r="O47" s="372"/>
      <c r="P47" s="373">
        <v>0.15047719095730888</v>
      </c>
      <c r="Q47" s="372"/>
      <c r="R47" s="373">
        <v>0.13444768353590569</v>
      </c>
      <c r="S47" s="372"/>
      <c r="T47" s="373">
        <v>0.20510257270575941</v>
      </c>
      <c r="U47" s="372"/>
      <c r="V47" s="373">
        <v>0.18870237563262646</v>
      </c>
      <c r="W47" s="372"/>
      <c r="X47" s="373">
        <v>0.19392247774454852</v>
      </c>
      <c r="Y47" s="372"/>
      <c r="Z47" s="373">
        <v>0.14219478592136311</v>
      </c>
      <c r="AA47" s="372"/>
      <c r="AB47" s="373">
        <v>0.11296527780006001</v>
      </c>
      <c r="AC47" s="372"/>
      <c r="AD47" s="373">
        <v>0.17655524445955065</v>
      </c>
      <c r="AE47" s="372"/>
      <c r="AF47" s="373">
        <v>0.11401260532042731</v>
      </c>
      <c r="AG47" s="372"/>
      <c r="AH47" s="373">
        <v>9.6263836042573353E-2</v>
      </c>
      <c r="AI47" s="372"/>
      <c r="AJ47" s="373">
        <v>0.15635813306628391</v>
      </c>
      <c r="AK47" s="372"/>
      <c r="AL47" s="373">
        <v>0.10139570276596928</v>
      </c>
      <c r="AM47" s="372"/>
      <c r="AN47" s="373">
        <v>0.12020816219357211</v>
      </c>
      <c r="AO47" s="372"/>
      <c r="AP47" s="373">
        <v>0.16306208571715133</v>
      </c>
      <c r="AQ47" s="372"/>
      <c r="AR47" s="373">
        <v>0.14118691343515921</v>
      </c>
      <c r="AS47" s="372"/>
      <c r="AT47" s="373">
        <v>0.20926104583708843</v>
      </c>
      <c r="AU47" s="372"/>
      <c r="AV47" s="373">
        <v>0.17717524598915516</v>
      </c>
      <c r="AW47" s="372"/>
      <c r="AX47" s="373">
        <v>0.1493629762230721</v>
      </c>
      <c r="AY47" s="372"/>
      <c r="AZ47" s="373">
        <v>0.2087020482995354</v>
      </c>
      <c r="BA47" s="372"/>
      <c r="BB47" s="373">
        <v>0.19057293311713469</v>
      </c>
      <c r="BC47" s="372"/>
      <c r="BD47" s="373">
        <v>0.10470681935403284</v>
      </c>
      <c r="BE47" s="372"/>
      <c r="BF47" s="373">
        <v>0.19187423520889577</v>
      </c>
      <c r="BG47" s="372"/>
      <c r="BH47" s="373">
        <v>0.22808883810615249</v>
      </c>
      <c r="BI47" s="372"/>
      <c r="BJ47" s="373">
        <v>0.23808826607383277</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2.1820059368209334E-2</v>
      </c>
      <c r="G48" s="372"/>
      <c r="H48" s="373">
        <v>2.2212948144519746E-3</v>
      </c>
      <c r="I48" s="372"/>
      <c r="J48" s="373">
        <v>4.5703526724405162E-2</v>
      </c>
      <c r="K48" s="372"/>
      <c r="L48" s="373">
        <v>3.8294564510600398E-2</v>
      </c>
      <c r="M48" s="372"/>
      <c r="N48" s="373">
        <v>6.1637854988236505E-2</v>
      </c>
      <c r="O48" s="372"/>
      <c r="P48" s="373">
        <v>2.1810483641522372E-2</v>
      </c>
      <c r="Q48" s="372"/>
      <c r="R48" s="373">
        <v>2.9005001180763913E-2</v>
      </c>
      <c r="S48" s="372"/>
      <c r="T48" s="373">
        <v>2.8837355238613666E-2</v>
      </c>
      <c r="U48" s="372"/>
      <c r="V48" s="373">
        <v>4.0114604798258992E-2</v>
      </c>
      <c r="W48" s="372"/>
      <c r="X48" s="373">
        <v>4.3158066323573989E-2</v>
      </c>
      <c r="Y48" s="372"/>
      <c r="Z48" s="373">
        <v>2.4669463206343362E-3</v>
      </c>
      <c r="AA48" s="372"/>
      <c r="AB48" s="373">
        <v>6.5759413272384205E-3</v>
      </c>
      <c r="AC48" s="372"/>
      <c r="AD48" s="373">
        <v>0.85975792412965657</v>
      </c>
      <c r="AE48" s="372"/>
      <c r="AF48" s="373">
        <v>2.5387735604277092E-2</v>
      </c>
      <c r="AG48" s="372"/>
      <c r="AH48" s="373">
        <v>0.13915820619339436</v>
      </c>
      <c r="AI48" s="372"/>
      <c r="AJ48" s="373">
        <v>0.15060582716752427</v>
      </c>
      <c r="AK48" s="372"/>
      <c r="AL48" s="373">
        <v>0.24030871525102387</v>
      </c>
      <c r="AM48" s="372"/>
      <c r="AN48" s="373">
        <v>0.21321864753562558</v>
      </c>
      <c r="AO48" s="372"/>
      <c r="AP48" s="373">
        <v>3.3440027055878993E-2</v>
      </c>
      <c r="AQ48" s="372"/>
      <c r="AR48" s="373">
        <v>3.4346337488405855E-2</v>
      </c>
      <c r="AS48" s="372"/>
      <c r="AT48" s="373">
        <v>4.3670121751002045E-2</v>
      </c>
      <c r="AU48" s="372"/>
      <c r="AV48" s="373">
        <v>4.9952269790590427E-2</v>
      </c>
      <c r="AW48" s="372"/>
      <c r="AX48" s="373">
        <v>5.24240173875299E-2</v>
      </c>
      <c r="AY48" s="372"/>
      <c r="AZ48" s="373">
        <v>5.5629731142040333E-2</v>
      </c>
      <c r="BA48" s="372"/>
      <c r="BB48" s="373">
        <v>8.242782544123968E-2</v>
      </c>
      <c r="BC48" s="372"/>
      <c r="BD48" s="373">
        <v>7.6101916588935198E-2</v>
      </c>
      <c r="BE48" s="372"/>
      <c r="BF48" s="373">
        <v>6.4706603180628E-2</v>
      </c>
      <c r="BG48" s="372"/>
      <c r="BH48" s="373">
        <v>5.96089803638803E-2</v>
      </c>
      <c r="BI48" s="372"/>
      <c r="BJ48" s="373">
        <v>6.124396224910704E-2</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11.010884612889525</v>
      </c>
      <c r="G49" s="372"/>
      <c r="H49" s="373">
        <v>12.624636523987197</v>
      </c>
      <c r="I49" s="372"/>
      <c r="J49" s="373">
        <v>11.163287641056568</v>
      </c>
      <c r="K49" s="372"/>
      <c r="L49" s="373">
        <v>8.93442372940296</v>
      </c>
      <c r="M49" s="372"/>
      <c r="N49" s="373">
        <v>10.120641838046136</v>
      </c>
      <c r="O49" s="372"/>
      <c r="P49" s="373">
        <v>6.2557465319720666</v>
      </c>
      <c r="Q49" s="372"/>
      <c r="R49" s="373">
        <v>7.2671989140738482</v>
      </c>
      <c r="S49" s="372"/>
      <c r="T49" s="373">
        <v>5.2124973927271645</v>
      </c>
      <c r="U49" s="372"/>
      <c r="V49" s="373">
        <v>7.4556677011882524</v>
      </c>
      <c r="W49" s="372"/>
      <c r="X49" s="373">
        <v>5.3549835524582914</v>
      </c>
      <c r="Y49" s="372"/>
      <c r="Z49" s="373">
        <v>7.4315277741316992</v>
      </c>
      <c r="AA49" s="372"/>
      <c r="AB49" s="373">
        <v>5.8904777288896168</v>
      </c>
      <c r="AC49" s="372"/>
      <c r="AD49" s="373">
        <v>6.4641421518655555</v>
      </c>
      <c r="AE49" s="372"/>
      <c r="AF49" s="373">
        <v>7.9433425804540763</v>
      </c>
      <c r="AG49" s="372"/>
      <c r="AH49" s="373">
        <v>5.0484609232589284</v>
      </c>
      <c r="AI49" s="372"/>
      <c r="AJ49" s="373">
        <v>8.0633732341212649</v>
      </c>
      <c r="AK49" s="372"/>
      <c r="AL49" s="373">
        <v>11.891097820028952</v>
      </c>
      <c r="AM49" s="372"/>
      <c r="AN49" s="373">
        <v>8.7337959634216258</v>
      </c>
      <c r="AO49" s="372"/>
      <c r="AP49" s="373">
        <v>11.880959616413762</v>
      </c>
      <c r="AQ49" s="372"/>
      <c r="AR49" s="373">
        <v>13.630809148704573</v>
      </c>
      <c r="AS49" s="372"/>
      <c r="AT49" s="373">
        <v>21.998008217938583</v>
      </c>
      <c r="AU49" s="372"/>
      <c r="AV49" s="373">
        <v>22.803526853570453</v>
      </c>
      <c r="AW49" s="372"/>
      <c r="AX49" s="373">
        <v>22.343353314379012</v>
      </c>
      <c r="AY49" s="372"/>
      <c r="AZ49" s="373">
        <v>22.495170370897608</v>
      </c>
      <c r="BA49" s="372"/>
      <c r="BB49" s="373">
        <v>22.108682750315076</v>
      </c>
      <c r="BC49" s="372"/>
      <c r="BD49" s="373">
        <v>13.792928841881416</v>
      </c>
      <c r="BE49" s="372"/>
      <c r="BF49" s="373">
        <v>21.517505974193554</v>
      </c>
      <c r="BG49" s="372"/>
      <c r="BH49" s="373">
        <v>22.32347294197989</v>
      </c>
      <c r="BI49" s="372"/>
      <c r="BJ49" s="373">
        <v>20.174255114154384</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7.4148128791566359</v>
      </c>
      <c r="G50" s="372"/>
      <c r="H50" s="373">
        <v>7.8197889470009843</v>
      </c>
      <c r="I50" s="372"/>
      <c r="J50" s="373">
        <v>8.0802773455263264</v>
      </c>
      <c r="K50" s="372"/>
      <c r="L50" s="373">
        <v>8.6820151116816024</v>
      </c>
      <c r="M50" s="372"/>
      <c r="N50" s="373">
        <v>8.4895134203662543</v>
      </c>
      <c r="O50" s="372"/>
      <c r="P50" s="373">
        <v>6.2396796339706144</v>
      </c>
      <c r="Q50" s="372"/>
      <c r="R50" s="373">
        <v>6.78874348373171</v>
      </c>
      <c r="S50" s="372"/>
      <c r="T50" s="373">
        <v>7.081292881367375</v>
      </c>
      <c r="U50" s="372"/>
      <c r="V50" s="373">
        <v>7.169148174196172</v>
      </c>
      <c r="W50" s="372"/>
      <c r="X50" s="373">
        <v>7.0094994904675492</v>
      </c>
      <c r="Y50" s="372"/>
      <c r="Z50" s="373">
        <v>8.8396154313489905</v>
      </c>
      <c r="AA50" s="372"/>
      <c r="AB50" s="373">
        <v>7.0559024735214386</v>
      </c>
      <c r="AC50" s="372"/>
      <c r="AD50" s="373">
        <v>5.6178889662917451</v>
      </c>
      <c r="AE50" s="372"/>
      <c r="AF50" s="373">
        <v>6.0708181542522981</v>
      </c>
      <c r="AG50" s="372"/>
      <c r="AH50" s="373">
        <v>5.5253871294392898</v>
      </c>
      <c r="AI50" s="372"/>
      <c r="AJ50" s="373">
        <v>5.438533530988316</v>
      </c>
      <c r="AK50" s="372"/>
      <c r="AL50" s="373">
        <v>3.9186125074799114</v>
      </c>
      <c r="AM50" s="372"/>
      <c r="AN50" s="373">
        <v>3.7686826027575653</v>
      </c>
      <c r="AO50" s="372"/>
      <c r="AP50" s="373">
        <v>1.4258825767587313</v>
      </c>
      <c r="AQ50" s="372"/>
      <c r="AR50" s="373">
        <v>1.7132296653252861</v>
      </c>
      <c r="AS50" s="372"/>
      <c r="AT50" s="373">
        <v>2.438141151900556</v>
      </c>
      <c r="AU50" s="372"/>
      <c r="AV50" s="373">
        <v>2.6841698536264378</v>
      </c>
      <c r="AW50" s="372"/>
      <c r="AX50" s="373">
        <v>2.8183722251394543</v>
      </c>
      <c r="AY50" s="372"/>
      <c r="AZ50" s="373">
        <v>3.7653790790996973</v>
      </c>
      <c r="BA50" s="372"/>
      <c r="BB50" s="373">
        <v>4.6311034322010061</v>
      </c>
      <c r="BC50" s="372"/>
      <c r="BD50" s="373">
        <v>3.1931053475178763</v>
      </c>
      <c r="BE50" s="372"/>
      <c r="BF50" s="373">
        <v>3.9456456261442772</v>
      </c>
      <c r="BG50" s="372"/>
      <c r="BH50" s="373">
        <v>4.5037003403249019</v>
      </c>
      <c r="BI50" s="372"/>
      <c r="BJ50" s="373">
        <v>3.559855196916927</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7.2262110290036929</v>
      </c>
      <c r="G51" s="372"/>
      <c r="H51" s="370">
        <v>6.9447877668142164</v>
      </c>
      <c r="I51" s="372"/>
      <c r="J51" s="370">
        <v>7.5360083233694679</v>
      </c>
      <c r="K51" s="372"/>
      <c r="L51" s="370">
        <v>8.0883061294490908</v>
      </c>
      <c r="M51" s="372"/>
      <c r="N51" s="370">
        <v>7.6676422809994449</v>
      </c>
      <c r="O51" s="372"/>
      <c r="P51" s="370">
        <v>6.3955684873911141</v>
      </c>
      <c r="Q51" s="372"/>
      <c r="R51" s="370">
        <v>7.7014008260319686</v>
      </c>
      <c r="S51" s="372"/>
      <c r="T51" s="370">
        <v>7.4530749270783785</v>
      </c>
      <c r="U51" s="372"/>
      <c r="V51" s="370">
        <v>6.8669558809432401</v>
      </c>
      <c r="W51" s="372"/>
      <c r="X51" s="370">
        <v>7.184388958768861</v>
      </c>
      <c r="Y51" s="372"/>
      <c r="Z51" s="370">
        <v>9.0365781343990399</v>
      </c>
      <c r="AA51" s="372"/>
      <c r="AB51" s="370">
        <v>7.688054723134444</v>
      </c>
      <c r="AC51" s="372"/>
      <c r="AD51" s="370">
        <v>7.0983247465054546</v>
      </c>
      <c r="AE51" s="372"/>
      <c r="AF51" s="370">
        <v>7.2390819565540809</v>
      </c>
      <c r="AG51" s="372"/>
      <c r="AH51" s="370">
        <v>6.2655165063704841</v>
      </c>
      <c r="AI51" s="372"/>
      <c r="AJ51" s="370">
        <v>7.9766464270262762</v>
      </c>
      <c r="AK51" s="372"/>
      <c r="AL51" s="370">
        <v>6.7794456991154153</v>
      </c>
      <c r="AM51" s="372"/>
      <c r="AN51" s="370">
        <v>8.6484382038202678</v>
      </c>
      <c r="AO51" s="372"/>
      <c r="AP51" s="370">
        <v>7.7499589040647576</v>
      </c>
      <c r="AQ51" s="372"/>
      <c r="AR51" s="370">
        <v>7.9993872719742729</v>
      </c>
      <c r="AS51" s="372"/>
      <c r="AT51" s="370">
        <v>10.813049871885296</v>
      </c>
      <c r="AU51" s="372"/>
      <c r="AV51" s="370">
        <v>10.5535271593271</v>
      </c>
      <c r="AW51" s="372"/>
      <c r="AX51" s="370">
        <v>10.69949292251</v>
      </c>
      <c r="AY51" s="372"/>
      <c r="AZ51" s="370">
        <v>10.772536469900594</v>
      </c>
      <c r="BA51" s="372"/>
      <c r="BB51" s="370">
        <v>11.210224907919949</v>
      </c>
      <c r="BC51" s="372"/>
      <c r="BD51" s="370">
        <v>10.672560372679492</v>
      </c>
      <c r="BE51" s="372"/>
      <c r="BF51" s="370">
        <v>10.01402913611776</v>
      </c>
      <c r="BG51" s="372"/>
      <c r="BH51" s="370">
        <v>10.144342443207794</v>
      </c>
      <c r="BI51" s="372"/>
      <c r="BJ51" s="370">
        <v>9.4460520286942771</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14.964256234690049</v>
      </c>
      <c r="G52" s="372"/>
      <c r="H52" s="370">
        <v>18.017944906149907</v>
      </c>
      <c r="I52" s="372"/>
      <c r="J52" s="370">
        <v>17.454358856305454</v>
      </c>
      <c r="K52" s="372"/>
      <c r="L52" s="370">
        <v>17.066649559990697</v>
      </c>
      <c r="M52" s="372"/>
      <c r="N52" s="370">
        <v>18.11932416552586</v>
      </c>
      <c r="O52" s="372"/>
      <c r="P52" s="370">
        <v>12.582768352602741</v>
      </c>
      <c r="Q52" s="372"/>
      <c r="R52" s="370">
        <v>14.617243128328505</v>
      </c>
      <c r="S52" s="372"/>
      <c r="T52" s="370">
        <v>15.345277690054219</v>
      </c>
      <c r="U52" s="372"/>
      <c r="V52" s="370">
        <v>15.499220097541194</v>
      </c>
      <c r="W52" s="372"/>
      <c r="X52" s="370">
        <v>15.966286379438568</v>
      </c>
      <c r="Y52" s="372"/>
      <c r="Z52" s="370">
        <v>20.465813426497636</v>
      </c>
      <c r="AA52" s="372"/>
      <c r="AB52" s="370">
        <v>17.827373759345789</v>
      </c>
      <c r="AC52" s="372"/>
      <c r="AD52" s="370">
        <v>20.82573617770106</v>
      </c>
      <c r="AE52" s="372"/>
      <c r="AF52" s="370">
        <v>19.637316095620449</v>
      </c>
      <c r="AG52" s="372"/>
      <c r="AH52" s="370">
        <v>20.996365237833743</v>
      </c>
      <c r="AI52" s="372"/>
      <c r="AJ52" s="370">
        <v>28.792117438409477</v>
      </c>
      <c r="AK52" s="372"/>
      <c r="AL52" s="370">
        <v>25.607205347463594</v>
      </c>
      <c r="AM52" s="372"/>
      <c r="AN52" s="370">
        <v>29.90635937644084</v>
      </c>
      <c r="AO52" s="372"/>
      <c r="AP52" s="370">
        <v>5.7957252576526752</v>
      </c>
      <c r="AQ52" s="372"/>
      <c r="AR52" s="370">
        <v>6.5990059878623937</v>
      </c>
      <c r="AS52" s="372"/>
      <c r="AT52" s="370">
        <v>8.7834180780071627</v>
      </c>
      <c r="AU52" s="372"/>
      <c r="AV52" s="370">
        <v>9.2449155208578109</v>
      </c>
      <c r="AW52" s="372"/>
      <c r="AX52" s="370">
        <v>9.7007629186481239</v>
      </c>
      <c r="AY52" s="372"/>
      <c r="AZ52" s="370">
        <v>10.320356220671407</v>
      </c>
      <c r="BA52" s="372"/>
      <c r="BB52" s="370">
        <v>11.309222129344882</v>
      </c>
      <c r="BC52" s="372"/>
      <c r="BD52" s="370">
        <v>11.508243519686985</v>
      </c>
      <c r="BE52" s="372"/>
      <c r="BF52" s="370">
        <v>10.598377418240741</v>
      </c>
      <c r="BG52" s="372"/>
      <c r="BH52" s="370">
        <v>10.350716771315701</v>
      </c>
      <c r="BI52" s="372"/>
      <c r="BJ52" s="370">
        <v>9.5650529774891115</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1.4194967573300938</v>
      </c>
      <c r="G54" s="372"/>
      <c r="H54" s="373">
        <v>1.9527690799121638</v>
      </c>
      <c r="I54" s="372"/>
      <c r="J54" s="373">
        <v>1.5330659791206718</v>
      </c>
      <c r="K54" s="372"/>
      <c r="L54" s="373">
        <v>1.3648444191292863</v>
      </c>
      <c r="M54" s="372"/>
      <c r="N54" s="373">
        <v>1.5891093491298718</v>
      </c>
      <c r="O54" s="372"/>
      <c r="P54" s="373">
        <v>1.3001928433083463</v>
      </c>
      <c r="Q54" s="372"/>
      <c r="R54" s="373">
        <v>1.3664270359665838</v>
      </c>
      <c r="S54" s="372"/>
      <c r="T54" s="373">
        <v>1.686215572560537</v>
      </c>
      <c r="U54" s="372"/>
      <c r="V54" s="373">
        <v>1.8280445892732691</v>
      </c>
      <c r="W54" s="372"/>
      <c r="X54" s="373">
        <v>1.76297322564827</v>
      </c>
      <c r="Y54" s="372"/>
      <c r="Z54" s="373">
        <v>2.2856401949862812</v>
      </c>
      <c r="AA54" s="372"/>
      <c r="AB54" s="373">
        <v>2.18843407986552</v>
      </c>
      <c r="AC54" s="372"/>
      <c r="AD54" s="373">
        <v>2.1737041546419804</v>
      </c>
      <c r="AE54" s="372"/>
      <c r="AF54" s="373">
        <v>2.5391717706629024</v>
      </c>
      <c r="AG54" s="372"/>
      <c r="AH54" s="373">
        <v>2.0427408525205326</v>
      </c>
      <c r="AI54" s="372"/>
      <c r="AJ54" s="373">
        <v>3.0241478119678802</v>
      </c>
      <c r="AK54" s="372"/>
      <c r="AL54" s="373">
        <v>2.2832628015438554</v>
      </c>
      <c r="AM54" s="372"/>
      <c r="AN54" s="373">
        <v>2.6389030518337235</v>
      </c>
      <c r="AO54" s="372"/>
      <c r="AP54" s="373">
        <v>0.6940466058880489</v>
      </c>
      <c r="AQ54" s="372"/>
      <c r="AR54" s="373">
        <v>0.72723901354622122</v>
      </c>
      <c r="AS54" s="372"/>
      <c r="AT54" s="373">
        <v>0.94877666725212961</v>
      </c>
      <c r="AU54" s="372"/>
      <c r="AV54" s="373">
        <v>0.9469375201399457</v>
      </c>
      <c r="AW54" s="372"/>
      <c r="AX54" s="373">
        <v>0.97440074201735349</v>
      </c>
      <c r="AY54" s="372"/>
      <c r="AZ54" s="373">
        <v>1.0029150682182189</v>
      </c>
      <c r="BA54" s="372"/>
      <c r="BB54" s="373">
        <v>1.0339488822909846</v>
      </c>
      <c r="BC54" s="372"/>
      <c r="BD54" s="373">
        <v>1.0126636213245837</v>
      </c>
      <c r="BE54" s="372"/>
      <c r="BF54" s="373">
        <v>0.90806612469867543</v>
      </c>
      <c r="BG54" s="372"/>
      <c r="BH54" s="373">
        <v>0.91042191780180215</v>
      </c>
      <c r="BI54" s="372"/>
      <c r="BJ54" s="373">
        <v>0.93830520798644834</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0.95224154366813663</v>
      </c>
      <c r="G55" s="372"/>
      <c r="H55" s="373">
        <v>1.2116160396131963</v>
      </c>
      <c r="I55" s="372"/>
      <c r="J55" s="373">
        <v>1.4578146834705017</v>
      </c>
      <c r="K55" s="372"/>
      <c r="L55" s="373">
        <v>1.3527502629750088</v>
      </c>
      <c r="M55" s="372"/>
      <c r="N55" s="373">
        <v>1.8802881304646741</v>
      </c>
      <c r="O55" s="372"/>
      <c r="P55" s="373">
        <v>1.0321579900344293</v>
      </c>
      <c r="Q55" s="372"/>
      <c r="R55" s="373">
        <v>1.1282045372076894</v>
      </c>
      <c r="S55" s="372"/>
      <c r="T55" s="373">
        <v>1.1771206665564051</v>
      </c>
      <c r="U55" s="372"/>
      <c r="V55" s="373">
        <v>0.84091199221246693</v>
      </c>
      <c r="W55" s="372"/>
      <c r="X55" s="373">
        <v>0.79555747754672257</v>
      </c>
      <c r="Y55" s="372"/>
      <c r="Z55" s="373">
        <v>0.88603268572990601</v>
      </c>
      <c r="AA55" s="372"/>
      <c r="AB55" s="373">
        <v>1.1803653691029081</v>
      </c>
      <c r="AC55" s="372"/>
      <c r="AD55" s="373">
        <v>1.8435471256984661</v>
      </c>
      <c r="AE55" s="372"/>
      <c r="AF55" s="373">
        <v>1.3104827467715503</v>
      </c>
      <c r="AG55" s="372"/>
      <c r="AH55" s="373">
        <v>1.7178307750812418</v>
      </c>
      <c r="AI55" s="372"/>
      <c r="AJ55" s="373">
        <v>2.0120536516444782</v>
      </c>
      <c r="AK55" s="372"/>
      <c r="AL55" s="373">
        <v>1.3860288851651301</v>
      </c>
      <c r="AM55" s="372"/>
      <c r="AN55" s="373">
        <v>1.7311003215738663</v>
      </c>
      <c r="AO55" s="372"/>
      <c r="AP55" s="373">
        <v>0.74852214676523621</v>
      </c>
      <c r="AQ55" s="372"/>
      <c r="AR55" s="373">
        <v>0.79790109737439641</v>
      </c>
      <c r="AS55" s="372"/>
      <c r="AT55" s="373">
        <v>1.0275611081786034</v>
      </c>
      <c r="AU55" s="372"/>
      <c r="AV55" s="373">
        <v>1.0175937862974374</v>
      </c>
      <c r="AW55" s="372"/>
      <c r="AX55" s="373">
        <v>1.0862020415064595</v>
      </c>
      <c r="AY55" s="372"/>
      <c r="AZ55" s="373">
        <v>1.1182845773909802</v>
      </c>
      <c r="BA55" s="372"/>
      <c r="BB55" s="373">
        <v>1.167528479573674</v>
      </c>
      <c r="BC55" s="372"/>
      <c r="BD55" s="373">
        <v>1.1834939784182441</v>
      </c>
      <c r="BE55" s="372"/>
      <c r="BF55" s="373">
        <v>1.0554062858856439</v>
      </c>
      <c r="BG55" s="372"/>
      <c r="BH55" s="373">
        <v>1.0710691341893943</v>
      </c>
      <c r="BI55" s="372"/>
      <c r="BJ55" s="373">
        <v>0.98843916409918853</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8.9934035507523156</v>
      </c>
      <c r="G56" s="372"/>
      <c r="H56" s="376">
        <v>9.9290404862165715</v>
      </c>
      <c r="I56" s="372"/>
      <c r="J56" s="376">
        <v>9.9096102034939157</v>
      </c>
      <c r="K56" s="372"/>
      <c r="L56" s="376">
        <v>10.970155516689974</v>
      </c>
      <c r="M56" s="372"/>
      <c r="N56" s="376">
        <v>10.580047719520891</v>
      </c>
      <c r="O56" s="372"/>
      <c r="P56" s="376">
        <v>7.1870970252055599</v>
      </c>
      <c r="Q56" s="372"/>
      <c r="R56" s="376">
        <v>8.3425055533053118</v>
      </c>
      <c r="S56" s="372"/>
      <c r="T56" s="376">
        <v>9.3951529260124715</v>
      </c>
      <c r="U56" s="372"/>
      <c r="V56" s="376">
        <v>9.5696998435007998</v>
      </c>
      <c r="W56" s="372"/>
      <c r="X56" s="376">
        <v>9.6904422714432261</v>
      </c>
      <c r="Y56" s="372"/>
      <c r="Z56" s="376">
        <v>12.811305310139499</v>
      </c>
      <c r="AA56" s="372"/>
      <c r="AB56" s="376">
        <v>9.835411291453779</v>
      </c>
      <c r="AC56" s="372"/>
      <c r="AD56" s="376">
        <v>10.259893423842145</v>
      </c>
      <c r="AE56" s="372"/>
      <c r="AF56" s="376">
        <v>9.1630677912462879</v>
      </c>
      <c r="AG56" s="372"/>
      <c r="AH56" s="376">
        <v>8.9036398503374219</v>
      </c>
      <c r="AI56" s="372"/>
      <c r="AJ56" s="376">
        <v>11.995538745662486</v>
      </c>
      <c r="AK56" s="372"/>
      <c r="AL56" s="376">
        <v>9.9039471004304183</v>
      </c>
      <c r="AM56" s="372"/>
      <c r="AN56" s="376">
        <v>10.842595005933171</v>
      </c>
      <c r="AO56" s="372"/>
      <c r="AP56" s="376">
        <v>0.59764663075209301</v>
      </c>
      <c r="AQ56" s="372"/>
      <c r="AR56" s="376">
        <v>0.72429609666363637</v>
      </c>
      <c r="AS56" s="372"/>
      <c r="AT56" s="376">
        <v>0.97998540893147945</v>
      </c>
      <c r="AU56" s="372"/>
      <c r="AV56" s="376">
        <v>1.0211191103697517</v>
      </c>
      <c r="AW56" s="372"/>
      <c r="AX56" s="376">
        <v>1.0122522604037414</v>
      </c>
      <c r="AY56" s="372"/>
      <c r="AZ56" s="376">
        <v>1.0723226201652154</v>
      </c>
      <c r="BA56" s="372"/>
      <c r="BB56" s="376">
        <v>1.198535010324391</v>
      </c>
      <c r="BC56" s="372"/>
      <c r="BD56" s="376">
        <v>1.2119139821903488</v>
      </c>
      <c r="BE56" s="372"/>
      <c r="BF56" s="376">
        <v>0.99956574100947881</v>
      </c>
      <c r="BG56" s="372"/>
      <c r="BH56" s="376">
        <v>0.94741808799879546</v>
      </c>
      <c r="BI56" s="372"/>
      <c r="BJ56" s="376">
        <v>0.80665478367881704</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3.5991143829395029</v>
      </c>
      <c r="G57" s="372"/>
      <c r="H57" s="376">
        <v>4.9245193004079741</v>
      </c>
      <c r="I57" s="372"/>
      <c r="J57" s="376">
        <v>4.5538679902203665</v>
      </c>
      <c r="K57" s="372"/>
      <c r="L57" s="376">
        <v>3.3788993611964289</v>
      </c>
      <c r="M57" s="372"/>
      <c r="N57" s="376">
        <v>4.0698789664104247</v>
      </c>
      <c r="O57" s="372"/>
      <c r="P57" s="376">
        <v>3.0633204940544054</v>
      </c>
      <c r="Q57" s="372"/>
      <c r="R57" s="376">
        <v>3.7801060018489188</v>
      </c>
      <c r="S57" s="372"/>
      <c r="T57" s="376">
        <v>3.0867885249248062</v>
      </c>
      <c r="U57" s="372"/>
      <c r="V57" s="376">
        <v>3.260563672554659</v>
      </c>
      <c r="W57" s="372"/>
      <c r="X57" s="376">
        <v>3.7173134048003487</v>
      </c>
      <c r="Y57" s="372"/>
      <c r="Z57" s="376">
        <v>4.4828352356419501</v>
      </c>
      <c r="AA57" s="372"/>
      <c r="AB57" s="376">
        <v>4.6231630189235826</v>
      </c>
      <c r="AC57" s="372"/>
      <c r="AD57" s="376">
        <v>6.5485914735184672</v>
      </c>
      <c r="AE57" s="372"/>
      <c r="AF57" s="376">
        <v>6.6245937869397098</v>
      </c>
      <c r="AG57" s="372"/>
      <c r="AH57" s="376">
        <v>8.3321537598945454</v>
      </c>
      <c r="AI57" s="372"/>
      <c r="AJ57" s="376">
        <v>11.760377229134631</v>
      </c>
      <c r="AK57" s="372"/>
      <c r="AL57" s="376">
        <v>12.03396656032419</v>
      </c>
      <c r="AM57" s="372"/>
      <c r="AN57" s="376">
        <v>14.69376099710008</v>
      </c>
      <c r="AO57" s="372"/>
      <c r="AP57" s="376">
        <v>3.7555098742472972</v>
      </c>
      <c r="AQ57" s="372"/>
      <c r="AR57" s="376">
        <v>4.3495697802781397</v>
      </c>
      <c r="AS57" s="372"/>
      <c r="AT57" s="376">
        <v>5.8270948936449498</v>
      </c>
      <c r="AU57" s="372"/>
      <c r="AV57" s="376">
        <v>6.2592651040506757</v>
      </c>
      <c r="AW57" s="372"/>
      <c r="AX57" s="376">
        <v>6.6279078747205693</v>
      </c>
      <c r="AY57" s="372"/>
      <c r="AZ57" s="376">
        <v>7.126833954896993</v>
      </c>
      <c r="BA57" s="372"/>
      <c r="BB57" s="376">
        <v>7.9092097571558311</v>
      </c>
      <c r="BC57" s="372"/>
      <c r="BD57" s="376">
        <v>8.1001719377538084</v>
      </c>
      <c r="BE57" s="372"/>
      <c r="BF57" s="376">
        <v>7.6353392666469437</v>
      </c>
      <c r="BG57" s="372"/>
      <c r="BH57" s="376">
        <v>7.4218076313257093</v>
      </c>
      <c r="BI57" s="372"/>
      <c r="BJ57" s="376">
        <v>6.8316538217246574</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43.387227264939199</v>
      </c>
      <c r="G58" s="372"/>
      <c r="H58" s="370">
        <v>23.847450912153992</v>
      </c>
      <c r="I58" s="372"/>
      <c r="J58" s="370">
        <v>23.399221849639144</v>
      </c>
      <c r="K58" s="372"/>
      <c r="L58" s="370">
        <v>20.404400373027499</v>
      </c>
      <c r="M58" s="372"/>
      <c r="N58" s="370">
        <v>20.419950781833133</v>
      </c>
      <c r="O58" s="372"/>
      <c r="P58" s="370">
        <v>11.161742196087006</v>
      </c>
      <c r="Q58" s="372"/>
      <c r="R58" s="370">
        <v>11.592166867916646</v>
      </c>
      <c r="S58" s="372"/>
      <c r="T58" s="370">
        <v>18.09307192628108</v>
      </c>
      <c r="U58" s="372"/>
      <c r="V58" s="370">
        <v>16.833971103778776</v>
      </c>
      <c r="W58" s="372"/>
      <c r="X58" s="370">
        <v>17.019379328691237</v>
      </c>
      <c r="Y58" s="372"/>
      <c r="Z58" s="370">
        <v>23.182486642117809</v>
      </c>
      <c r="AA58" s="372"/>
      <c r="AB58" s="370">
        <v>18.603572869804896</v>
      </c>
      <c r="AC58" s="372"/>
      <c r="AD58" s="370">
        <v>19.426709027336386</v>
      </c>
      <c r="AE58" s="372"/>
      <c r="AF58" s="370">
        <v>17.423184976397497</v>
      </c>
      <c r="AG58" s="372"/>
      <c r="AH58" s="370">
        <v>17.998049536188514</v>
      </c>
      <c r="AI58" s="372"/>
      <c r="AJ58" s="370">
        <v>25.821369067872034</v>
      </c>
      <c r="AK58" s="372"/>
      <c r="AL58" s="370">
        <v>23.246696773276135</v>
      </c>
      <c r="AM58" s="372"/>
      <c r="AN58" s="370">
        <v>23.811055546908374</v>
      </c>
      <c r="AO58" s="372"/>
      <c r="AP58" s="370">
        <v>1.019887016547826</v>
      </c>
      <c r="AQ58" s="372"/>
      <c r="AR58" s="370">
        <v>1.5707855041658667</v>
      </c>
      <c r="AS58" s="372"/>
      <c r="AT58" s="370">
        <v>2.2435032018283168</v>
      </c>
      <c r="AU58" s="372"/>
      <c r="AV58" s="370">
        <v>4.0204530187160383</v>
      </c>
      <c r="AW58" s="372"/>
      <c r="AX58" s="370">
        <v>6.2799217620412415</v>
      </c>
      <c r="AY58" s="372"/>
      <c r="AZ58" s="370">
        <v>7.3859520682468522</v>
      </c>
      <c r="BA58" s="372"/>
      <c r="BB58" s="370">
        <v>11.49070992832266</v>
      </c>
      <c r="BC58" s="372"/>
      <c r="BD58" s="370">
        <v>9.9359429167232562</v>
      </c>
      <c r="BE58" s="372"/>
      <c r="BF58" s="370">
        <v>7.9468622195734007</v>
      </c>
      <c r="BG58" s="372"/>
      <c r="BH58" s="370">
        <v>8.4113635403472387</v>
      </c>
      <c r="BI58" s="372"/>
      <c r="BJ58" s="370">
        <v>6.6053555618899731</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31.723852489651925</v>
      </c>
      <c r="G59" s="372"/>
      <c r="H59" s="373">
        <v>18.595106769431695</v>
      </c>
      <c r="I59" s="372"/>
      <c r="J59" s="373">
        <v>17.608915939388673</v>
      </c>
      <c r="K59" s="372"/>
      <c r="L59" s="373">
        <v>12.485537175855164</v>
      </c>
      <c r="M59" s="372"/>
      <c r="N59" s="373">
        <v>10.222330519822554</v>
      </c>
      <c r="O59" s="372"/>
      <c r="P59" s="373">
        <v>5.8162804327645876</v>
      </c>
      <c r="Q59" s="372"/>
      <c r="R59" s="373">
        <v>6.5747148402994862</v>
      </c>
      <c r="S59" s="372"/>
      <c r="T59" s="373">
        <v>11.553973087807545</v>
      </c>
      <c r="U59" s="372"/>
      <c r="V59" s="373">
        <v>11.201716857022404</v>
      </c>
      <c r="W59" s="372"/>
      <c r="X59" s="373">
        <v>11.091458004751923</v>
      </c>
      <c r="Y59" s="372"/>
      <c r="Z59" s="373">
        <v>16.747210470111082</v>
      </c>
      <c r="AA59" s="372"/>
      <c r="AB59" s="373">
        <v>14.145241219968847</v>
      </c>
      <c r="AC59" s="372"/>
      <c r="AD59" s="373">
        <v>13.516720160092136</v>
      </c>
      <c r="AE59" s="372"/>
      <c r="AF59" s="373">
        <v>9.706629180457238</v>
      </c>
      <c r="AG59" s="372"/>
      <c r="AH59" s="373">
        <v>12.96793914561443</v>
      </c>
      <c r="AI59" s="372"/>
      <c r="AJ59" s="373">
        <v>19.6736182854177</v>
      </c>
      <c r="AK59" s="372"/>
      <c r="AL59" s="373">
        <v>16.628355436212932</v>
      </c>
      <c r="AM59" s="372"/>
      <c r="AN59" s="373">
        <v>18.71877788684878</v>
      </c>
      <c r="AO59" s="372"/>
      <c r="AP59" s="373">
        <v>0.44195437241826663</v>
      </c>
      <c r="AQ59" s="372"/>
      <c r="AR59" s="373">
        <v>0.88096122589976233</v>
      </c>
      <c r="AS59" s="372"/>
      <c r="AT59" s="373">
        <v>1.3389317490190944</v>
      </c>
      <c r="AU59" s="372"/>
      <c r="AV59" s="373">
        <v>3.0365030106153537</v>
      </c>
      <c r="AW59" s="372"/>
      <c r="AX59" s="373">
        <v>5.2697983239108606</v>
      </c>
      <c r="AY59" s="372"/>
      <c r="AZ59" s="373">
        <v>6.3737827628528851</v>
      </c>
      <c r="BA59" s="372"/>
      <c r="BB59" s="373">
        <v>10.130924111768525</v>
      </c>
      <c r="BC59" s="372"/>
      <c r="BD59" s="373">
        <v>8.548516458546036</v>
      </c>
      <c r="BE59" s="372"/>
      <c r="BF59" s="373">
        <v>6.868694602505041</v>
      </c>
      <c r="BG59" s="372"/>
      <c r="BH59" s="373">
        <v>7.3628660355345099</v>
      </c>
      <c r="BI59" s="372"/>
      <c r="BJ59" s="373">
        <v>5.6317369212512505</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9.7667390158256815</v>
      </c>
      <c r="G60" s="372"/>
      <c r="H60" s="373">
        <v>4.1484531738902675</v>
      </c>
      <c r="I60" s="372"/>
      <c r="J60" s="373">
        <v>5.0248836368503547</v>
      </c>
      <c r="K60" s="372"/>
      <c r="L60" s="373">
        <v>7.2669123846174823</v>
      </c>
      <c r="M60" s="372"/>
      <c r="N60" s="373">
        <v>9.2113227225043257</v>
      </c>
      <c r="O60" s="372"/>
      <c r="P60" s="373">
        <v>4.9624151443681814</v>
      </c>
      <c r="Q60" s="372"/>
      <c r="R60" s="373">
        <v>4.6928604474518023</v>
      </c>
      <c r="S60" s="372"/>
      <c r="T60" s="373">
        <v>5.8507420274031094</v>
      </c>
      <c r="U60" s="372"/>
      <c r="V60" s="373">
        <v>5.1624221713743133</v>
      </c>
      <c r="W60" s="372"/>
      <c r="X60" s="373">
        <v>5.3243685570356432</v>
      </c>
      <c r="Y60" s="372"/>
      <c r="Z60" s="373">
        <v>5.1200977495501521</v>
      </c>
      <c r="AA60" s="372"/>
      <c r="AB60" s="373">
        <v>2.9442994442552028</v>
      </c>
      <c r="AC60" s="372"/>
      <c r="AD60" s="373">
        <v>4.4202478748118574</v>
      </c>
      <c r="AE60" s="372"/>
      <c r="AF60" s="373">
        <v>4.8350478048548089</v>
      </c>
      <c r="AG60" s="372"/>
      <c r="AH60" s="373">
        <v>3.1166850554149126</v>
      </c>
      <c r="AI60" s="372"/>
      <c r="AJ60" s="373">
        <v>3.1104286805292864</v>
      </c>
      <c r="AK60" s="372"/>
      <c r="AL60" s="373">
        <v>3.9100774110106697</v>
      </c>
      <c r="AM60" s="372"/>
      <c r="AN60" s="373">
        <v>1.7743467338456613</v>
      </c>
      <c r="AO60" s="372"/>
      <c r="AP60" s="373">
        <v>2.9771069094746604E-2</v>
      </c>
      <c r="AQ60" s="372"/>
      <c r="AR60" s="373">
        <v>6.7322090909466253E-2</v>
      </c>
      <c r="AS60" s="372"/>
      <c r="AT60" s="373">
        <v>9.662990080215067E-2</v>
      </c>
      <c r="AU60" s="372"/>
      <c r="AV60" s="373">
        <v>0.12117511464783563</v>
      </c>
      <c r="AW60" s="372"/>
      <c r="AX60" s="373">
        <v>0.13168582169766002</v>
      </c>
      <c r="AY60" s="372"/>
      <c r="AZ60" s="373">
        <v>0.1162225801929721</v>
      </c>
      <c r="BA60" s="372"/>
      <c r="BB60" s="373">
        <v>0.36720202852114309</v>
      </c>
      <c r="BC60" s="372"/>
      <c r="BD60" s="373">
        <v>0.35655983697200011</v>
      </c>
      <c r="BE60" s="372"/>
      <c r="BF60" s="373">
        <v>0.16241172523572767</v>
      </c>
      <c r="BG60" s="372"/>
      <c r="BH60" s="373">
        <v>0.12985076172112972</v>
      </c>
      <c r="BI60" s="372"/>
      <c r="BJ60" s="373">
        <v>0.12044044009689774</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1.8966357594615877</v>
      </c>
      <c r="G61" s="372"/>
      <c r="H61" s="373">
        <v>1.1038909688320293</v>
      </c>
      <c r="I61" s="372"/>
      <c r="J61" s="373">
        <v>0.76542227340011615</v>
      </c>
      <c r="K61" s="372"/>
      <c r="L61" s="373">
        <v>0.65195081255485221</v>
      </c>
      <c r="M61" s="372"/>
      <c r="N61" s="373">
        <v>0.98629753950625232</v>
      </c>
      <c r="O61" s="372"/>
      <c r="P61" s="373">
        <v>0.3830466189542367</v>
      </c>
      <c r="Q61" s="372"/>
      <c r="R61" s="373">
        <v>0.324591580165358</v>
      </c>
      <c r="S61" s="372"/>
      <c r="T61" s="373">
        <v>0.68835681107042346</v>
      </c>
      <c r="U61" s="372"/>
      <c r="V61" s="373">
        <v>0.46983207538205773</v>
      </c>
      <c r="W61" s="372"/>
      <c r="X61" s="373">
        <v>0.60355276690367143</v>
      </c>
      <c r="Y61" s="372"/>
      <c r="Z61" s="373">
        <v>1.3151784224565772</v>
      </c>
      <c r="AA61" s="372"/>
      <c r="AB61" s="373">
        <v>1.5140322055808459</v>
      </c>
      <c r="AC61" s="372"/>
      <c r="AD61" s="373">
        <v>1.4897409924323899</v>
      </c>
      <c r="AE61" s="372"/>
      <c r="AF61" s="373">
        <v>2.8815079910854502</v>
      </c>
      <c r="AG61" s="372"/>
      <c r="AH61" s="373">
        <v>1.9134253351591726</v>
      </c>
      <c r="AI61" s="372"/>
      <c r="AJ61" s="373">
        <v>3.0373221019250503</v>
      </c>
      <c r="AK61" s="372"/>
      <c r="AL61" s="373">
        <v>2.7082639260525347</v>
      </c>
      <c r="AM61" s="372"/>
      <c r="AN61" s="373">
        <v>3.3179309262139323</v>
      </c>
      <c r="AO61" s="372"/>
      <c r="AP61" s="373">
        <v>0.54816157503481266</v>
      </c>
      <c r="AQ61" s="372"/>
      <c r="AR61" s="373">
        <v>0.62250218735663798</v>
      </c>
      <c r="AS61" s="372"/>
      <c r="AT61" s="373">
        <v>0.80794155200707163</v>
      </c>
      <c r="AU61" s="372"/>
      <c r="AV61" s="373">
        <v>0.86277489345284908</v>
      </c>
      <c r="AW61" s="372"/>
      <c r="AX61" s="373">
        <v>0.87843761643272078</v>
      </c>
      <c r="AY61" s="372"/>
      <c r="AZ61" s="373">
        <v>0.8959467252009945</v>
      </c>
      <c r="BA61" s="372"/>
      <c r="BB61" s="373">
        <v>0.99258378803299174</v>
      </c>
      <c r="BC61" s="372"/>
      <c r="BD61" s="373">
        <v>1.0308666212052195</v>
      </c>
      <c r="BE61" s="372"/>
      <c r="BF61" s="373">
        <v>0.91575589183263151</v>
      </c>
      <c r="BG61" s="372"/>
      <c r="BH61" s="373">
        <v>0.91864674309159966</v>
      </c>
      <c r="BI61" s="372"/>
      <c r="BJ61" s="373">
        <v>0.85317820054182447</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34.220590049116893</v>
      </c>
      <c r="G62" s="372"/>
      <c r="H62" s="370">
        <v>34.569289083650951</v>
      </c>
      <c r="I62" s="372"/>
      <c r="J62" s="370">
        <v>33.767285191145092</v>
      </c>
      <c r="K62" s="372"/>
      <c r="L62" s="370">
        <v>39.456150119588393</v>
      </c>
      <c r="M62" s="372"/>
      <c r="N62" s="370">
        <v>31.423357850815965</v>
      </c>
      <c r="O62" s="372"/>
      <c r="P62" s="370">
        <v>30.843042646510074</v>
      </c>
      <c r="Q62" s="372"/>
      <c r="R62" s="370">
        <v>34.498035875338822</v>
      </c>
      <c r="S62" s="372"/>
      <c r="T62" s="370">
        <v>33.220042791197201</v>
      </c>
      <c r="U62" s="372"/>
      <c r="V62" s="370">
        <v>31.537243357364581</v>
      </c>
      <c r="W62" s="372"/>
      <c r="X62" s="370">
        <v>32.672491739995245</v>
      </c>
      <c r="Y62" s="372"/>
      <c r="Z62" s="370">
        <v>34.856334845095432</v>
      </c>
      <c r="AA62" s="372"/>
      <c r="AB62" s="370">
        <v>27.874314824094977</v>
      </c>
      <c r="AC62" s="372"/>
      <c r="AD62" s="370">
        <v>35.627783015608934</v>
      </c>
      <c r="AE62" s="372"/>
      <c r="AF62" s="370">
        <v>35.503195836821064</v>
      </c>
      <c r="AG62" s="372"/>
      <c r="AH62" s="370">
        <v>32.935096196750791</v>
      </c>
      <c r="AI62" s="372"/>
      <c r="AJ62" s="370">
        <v>44.222845897021692</v>
      </c>
      <c r="AK62" s="372"/>
      <c r="AL62" s="370">
        <v>40.195915930471507</v>
      </c>
      <c r="AM62" s="372"/>
      <c r="AN62" s="370">
        <v>43.143328360032328</v>
      </c>
      <c r="AO62" s="372"/>
      <c r="AP62" s="370">
        <v>7.19529334436554</v>
      </c>
      <c r="AQ62" s="372"/>
      <c r="AR62" s="370">
        <v>8.0729093363140727</v>
      </c>
      <c r="AS62" s="372"/>
      <c r="AT62" s="370">
        <v>11.61813045722762</v>
      </c>
      <c r="AU62" s="372"/>
      <c r="AV62" s="370">
        <v>11.905933651619749</v>
      </c>
      <c r="AW62" s="372"/>
      <c r="AX62" s="370">
        <v>11.845951011758276</v>
      </c>
      <c r="AY62" s="372"/>
      <c r="AZ62" s="370">
        <v>12.265375652809734</v>
      </c>
      <c r="BA62" s="372"/>
      <c r="BB62" s="370">
        <v>13.564523899048917</v>
      </c>
      <c r="BC62" s="372"/>
      <c r="BD62" s="370">
        <v>12.291441036482643</v>
      </c>
      <c r="BE62" s="372"/>
      <c r="BF62" s="370">
        <v>12.777627138150972</v>
      </c>
      <c r="BG62" s="372"/>
      <c r="BH62" s="370">
        <v>13.027824734548185</v>
      </c>
      <c r="BI62" s="372"/>
      <c r="BJ62" s="370">
        <v>11.852362723241988</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11.280103653416077</v>
      </c>
      <c r="G64" s="372"/>
      <c r="H64" s="370">
        <v>13.213053209209479</v>
      </c>
      <c r="I64" s="372"/>
      <c r="J64" s="370">
        <v>14.276303812249436</v>
      </c>
      <c r="K64" s="372"/>
      <c r="L64" s="370">
        <v>15.421216547382182</v>
      </c>
      <c r="M64" s="372"/>
      <c r="N64" s="370">
        <v>19.163458263250952</v>
      </c>
      <c r="O64" s="372"/>
      <c r="P64" s="370">
        <v>12.576836264506824</v>
      </c>
      <c r="Q64" s="372"/>
      <c r="R64" s="370">
        <v>12.277027702999263</v>
      </c>
      <c r="S64" s="372"/>
      <c r="T64" s="370">
        <v>14.395878811032855</v>
      </c>
      <c r="U64" s="372"/>
      <c r="V64" s="370">
        <v>13.240728321631565</v>
      </c>
      <c r="W64" s="372"/>
      <c r="X64" s="370">
        <v>13.30295444744997</v>
      </c>
      <c r="Y64" s="372"/>
      <c r="Z64" s="370">
        <v>17.262103694941544</v>
      </c>
      <c r="AA64" s="372"/>
      <c r="AB64" s="370">
        <v>17.680153630656854</v>
      </c>
      <c r="AC64" s="372"/>
      <c r="AD64" s="370">
        <v>21.84870250706841</v>
      </c>
      <c r="AE64" s="372"/>
      <c r="AF64" s="370">
        <v>22.345036022734142</v>
      </c>
      <c r="AG64" s="372"/>
      <c r="AH64" s="370">
        <v>21.690622449855216</v>
      </c>
      <c r="AI64" s="372"/>
      <c r="AJ64" s="370">
        <v>31.620110748980338</v>
      </c>
      <c r="AK64" s="372"/>
      <c r="AL64" s="370">
        <v>28.733190569059602</v>
      </c>
      <c r="AM64" s="372"/>
      <c r="AN64" s="370">
        <v>31.12219772623542</v>
      </c>
      <c r="AO64" s="372"/>
      <c r="AP64" s="370">
        <v>23.14821584930467</v>
      </c>
      <c r="AQ64" s="372"/>
      <c r="AR64" s="370">
        <v>26.184308106404956</v>
      </c>
      <c r="AS64" s="372"/>
      <c r="AT64" s="370">
        <v>36.773971642843293</v>
      </c>
      <c r="AU64" s="372"/>
      <c r="AV64" s="370">
        <v>38.326907703378581</v>
      </c>
      <c r="AW64" s="372"/>
      <c r="AX64" s="370">
        <v>39.285571649849331</v>
      </c>
      <c r="AY64" s="372"/>
      <c r="AZ64" s="370">
        <v>40.309571764569277</v>
      </c>
      <c r="BA64" s="372"/>
      <c r="BB64" s="370">
        <v>43.709684489336041</v>
      </c>
      <c r="BC64" s="372"/>
      <c r="BD64" s="370">
        <v>39.833612620526864</v>
      </c>
      <c r="BE64" s="372"/>
      <c r="BF64" s="370">
        <v>40.244419221668352</v>
      </c>
      <c r="BG64" s="372"/>
      <c r="BH64" s="370">
        <v>40.666447650506925</v>
      </c>
      <c r="BI64" s="372"/>
      <c r="BJ64" s="370">
        <v>38.545325989185002</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3.0814312100681547</v>
      </c>
      <c r="G66" s="372"/>
      <c r="H66" s="373">
        <v>3.7447471505313445</v>
      </c>
      <c r="I66" s="372"/>
      <c r="J66" s="373">
        <v>4.618011547690438</v>
      </c>
      <c r="K66" s="372"/>
      <c r="L66" s="373">
        <v>5.2070213521039683</v>
      </c>
      <c r="M66" s="372"/>
      <c r="N66" s="373">
        <v>4.8902833623393951</v>
      </c>
      <c r="O66" s="372"/>
      <c r="P66" s="373">
        <v>3.6208052188403794</v>
      </c>
      <c r="Q66" s="372"/>
      <c r="R66" s="373">
        <v>3.6865454858366262</v>
      </c>
      <c r="S66" s="372"/>
      <c r="T66" s="373">
        <v>4.3333106207132666</v>
      </c>
      <c r="U66" s="372"/>
      <c r="V66" s="373">
        <v>4.465806748071568</v>
      </c>
      <c r="W66" s="372"/>
      <c r="X66" s="373">
        <v>4.5548245172645911</v>
      </c>
      <c r="Y66" s="372"/>
      <c r="Z66" s="373">
        <v>6.1466368174705801</v>
      </c>
      <c r="AA66" s="372"/>
      <c r="AB66" s="373">
        <v>6.1530595270322532</v>
      </c>
      <c r="AC66" s="372"/>
      <c r="AD66" s="373">
        <v>8.4361865580745796</v>
      </c>
      <c r="AE66" s="372"/>
      <c r="AF66" s="373">
        <v>8.4238926074715064</v>
      </c>
      <c r="AG66" s="372"/>
      <c r="AH66" s="373">
        <v>11.055033642628775</v>
      </c>
      <c r="AI66" s="372"/>
      <c r="AJ66" s="373">
        <v>15.229113451669585</v>
      </c>
      <c r="AK66" s="372"/>
      <c r="AL66" s="373">
        <v>14.333870426813045</v>
      </c>
      <c r="AM66" s="372"/>
      <c r="AN66" s="373">
        <v>14.547905583216323</v>
      </c>
      <c r="AO66" s="372"/>
      <c r="AP66" s="373">
        <v>10.692726583161352</v>
      </c>
      <c r="AQ66" s="372"/>
      <c r="AR66" s="373">
        <v>12.744226798129688</v>
      </c>
      <c r="AS66" s="372"/>
      <c r="AT66" s="373">
        <v>18.372025119537476</v>
      </c>
      <c r="AU66" s="372"/>
      <c r="AV66" s="373">
        <v>19.79347588017087</v>
      </c>
      <c r="AW66" s="372"/>
      <c r="AX66" s="373">
        <v>20.23439560625906</v>
      </c>
      <c r="AY66" s="372"/>
      <c r="AZ66" s="373">
        <v>20.453613802622872</v>
      </c>
      <c r="BA66" s="372"/>
      <c r="BB66" s="373">
        <v>22.520835023216019</v>
      </c>
      <c r="BC66" s="372"/>
      <c r="BD66" s="373">
        <v>19.618347363296049</v>
      </c>
      <c r="BE66" s="372"/>
      <c r="BF66" s="373">
        <v>20.278141694635117</v>
      </c>
      <c r="BG66" s="372"/>
      <c r="BH66" s="373">
        <v>20.426028594100615</v>
      </c>
      <c r="BI66" s="372"/>
      <c r="BJ66" s="373">
        <v>19.143643635416296</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2.104693668159626</v>
      </c>
      <c r="G67" s="372"/>
      <c r="H67" s="373">
        <v>3.7073085694542556</v>
      </c>
      <c r="I67" s="372"/>
      <c r="J67" s="373">
        <v>4.5993178339088452</v>
      </c>
      <c r="K67" s="372"/>
      <c r="L67" s="373">
        <v>5.0314431808403732</v>
      </c>
      <c r="M67" s="372"/>
      <c r="N67" s="373">
        <v>7.6031776664034902</v>
      </c>
      <c r="O67" s="372"/>
      <c r="P67" s="373">
        <v>4.4319409680680746</v>
      </c>
      <c r="Q67" s="372"/>
      <c r="R67" s="373">
        <v>4.293312081831048</v>
      </c>
      <c r="S67" s="372"/>
      <c r="T67" s="373">
        <v>5.3595145647457887</v>
      </c>
      <c r="U67" s="372"/>
      <c r="V67" s="373">
        <v>4.8025813408376647</v>
      </c>
      <c r="W67" s="372"/>
      <c r="X67" s="373">
        <v>4.3859223701185437</v>
      </c>
      <c r="Y67" s="372"/>
      <c r="Z67" s="373">
        <v>5.6592685040346371</v>
      </c>
      <c r="AA67" s="372"/>
      <c r="AB67" s="373">
        <v>6.1165834423962711</v>
      </c>
      <c r="AC67" s="372"/>
      <c r="AD67" s="373">
        <v>7.3941918351145866</v>
      </c>
      <c r="AE67" s="372"/>
      <c r="AF67" s="373">
        <v>7.624659556349572</v>
      </c>
      <c r="AG67" s="372"/>
      <c r="AH67" s="373">
        <v>5.2410302529149293</v>
      </c>
      <c r="AI67" s="372"/>
      <c r="AJ67" s="373">
        <v>8.5363369365256432</v>
      </c>
      <c r="AK67" s="372"/>
      <c r="AL67" s="373">
        <v>7.5216458787749891</v>
      </c>
      <c r="AM67" s="372"/>
      <c r="AN67" s="373">
        <v>7.8314370244021037</v>
      </c>
      <c r="AO67" s="372"/>
      <c r="AP67" s="373">
        <v>5.9468315672570187</v>
      </c>
      <c r="AQ67" s="372"/>
      <c r="AR67" s="373">
        <v>6.3313516148116076</v>
      </c>
      <c r="AS67" s="372"/>
      <c r="AT67" s="373">
        <v>8.5976882010896034</v>
      </c>
      <c r="AU67" s="372"/>
      <c r="AV67" s="373">
        <v>8.5135836865834218</v>
      </c>
      <c r="AW67" s="372"/>
      <c r="AX67" s="373">
        <v>8.5891919943321593</v>
      </c>
      <c r="AY67" s="372"/>
      <c r="AZ67" s="373">
        <v>8.7057200118205031</v>
      </c>
      <c r="BA67" s="372"/>
      <c r="BB67" s="373">
        <v>9.2148537898068845</v>
      </c>
      <c r="BC67" s="372"/>
      <c r="BD67" s="373">
        <v>9.1932549785143678</v>
      </c>
      <c r="BE67" s="372"/>
      <c r="BF67" s="373">
        <v>8.4949526135264719</v>
      </c>
      <c r="BG67" s="372"/>
      <c r="BH67" s="373">
        <v>8.4803421738768616</v>
      </c>
      <c r="BI67" s="372"/>
      <c r="BJ67" s="373">
        <v>8.1990906646373176</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4.0105468305086855</v>
      </c>
      <c r="G68" s="372"/>
      <c r="H68" s="376">
        <v>3.3694722969380408</v>
      </c>
      <c r="I68" s="372"/>
      <c r="J68" s="376">
        <v>2.6147476307198048</v>
      </c>
      <c r="K68" s="372"/>
      <c r="L68" s="376">
        <v>2.3009928826746076</v>
      </c>
      <c r="M68" s="372"/>
      <c r="N68" s="376">
        <v>1.7589147602416699</v>
      </c>
      <c r="O68" s="372"/>
      <c r="P68" s="376">
        <v>1.5290044621196981</v>
      </c>
      <c r="Q68" s="372"/>
      <c r="R68" s="376">
        <v>1.5278768692489584</v>
      </c>
      <c r="S68" s="372"/>
      <c r="T68" s="376">
        <v>1.4818743788998947</v>
      </c>
      <c r="U68" s="372"/>
      <c r="V68" s="376">
        <v>1.1086692635599615</v>
      </c>
      <c r="W68" s="372"/>
      <c r="X68" s="376">
        <v>1.6952575881777907</v>
      </c>
      <c r="Y68" s="372"/>
      <c r="Z68" s="376">
        <v>1.8483017411080946</v>
      </c>
      <c r="AA68" s="372"/>
      <c r="AB68" s="376">
        <v>1.401153885046023</v>
      </c>
      <c r="AC68" s="372"/>
      <c r="AD68" s="376">
        <v>1.3345724630610756</v>
      </c>
      <c r="AE68" s="372"/>
      <c r="AF68" s="376">
        <v>1.1536824191133053</v>
      </c>
      <c r="AG68" s="372"/>
      <c r="AH68" s="376">
        <v>1.1124672976944892</v>
      </c>
      <c r="AI68" s="372"/>
      <c r="AJ68" s="376">
        <v>1.5897682895235854</v>
      </c>
      <c r="AK68" s="372"/>
      <c r="AL68" s="376">
        <v>1.4867802315875907</v>
      </c>
      <c r="AM68" s="372"/>
      <c r="AN68" s="376">
        <v>1.503240303484366</v>
      </c>
      <c r="AO68" s="372"/>
      <c r="AP68" s="376">
        <v>0.27459685272069306</v>
      </c>
      <c r="AQ68" s="372"/>
      <c r="AR68" s="376">
        <v>0.31035706443520433</v>
      </c>
      <c r="AS68" s="372"/>
      <c r="AT68" s="376">
        <v>0.3942569510692332</v>
      </c>
      <c r="AU68" s="372"/>
      <c r="AV68" s="376">
        <v>0.39606626422738822</v>
      </c>
      <c r="AW68" s="372"/>
      <c r="AX68" s="376">
        <v>0.38769318390703839</v>
      </c>
      <c r="AY68" s="372"/>
      <c r="AZ68" s="376">
        <v>0.41351010249971198</v>
      </c>
      <c r="BA68" s="372"/>
      <c r="BB68" s="376">
        <v>0.50801479175274245</v>
      </c>
      <c r="BC68" s="372"/>
      <c r="BD68" s="376">
        <v>0.54312277461018632</v>
      </c>
      <c r="BE68" s="372"/>
      <c r="BF68" s="376">
        <v>0.5053181726681375</v>
      </c>
      <c r="BG68" s="372"/>
      <c r="BH68" s="376">
        <v>0.5261237994150969</v>
      </c>
      <c r="BI68" s="372"/>
      <c r="BJ68" s="376">
        <v>0.62827452526417804</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1.2214643182907634</v>
      </c>
      <c r="G70" s="372"/>
      <c r="H70" s="373">
        <v>0.97567510632826249</v>
      </c>
      <c r="I70" s="372"/>
      <c r="J70" s="373">
        <v>0.95745975663084137</v>
      </c>
      <c r="K70" s="372"/>
      <c r="L70" s="373">
        <v>1.1435552110171556</v>
      </c>
      <c r="M70" s="372"/>
      <c r="N70" s="373">
        <v>2.2096899832494934</v>
      </c>
      <c r="O70" s="372"/>
      <c r="P70" s="373">
        <v>1.3773656761595297</v>
      </c>
      <c r="Q70" s="372"/>
      <c r="R70" s="373">
        <v>1.1213783231463375</v>
      </c>
      <c r="S70" s="372"/>
      <c r="T70" s="373">
        <v>1.2875921958035765</v>
      </c>
      <c r="U70" s="372"/>
      <c r="V70" s="373">
        <v>1.2600569645684236</v>
      </c>
      <c r="W70" s="372"/>
      <c r="X70" s="373">
        <v>0.97608401520231025</v>
      </c>
      <c r="Y70" s="372"/>
      <c r="Z70" s="373">
        <v>1.4189979816386245</v>
      </c>
      <c r="AA70" s="372"/>
      <c r="AB70" s="373">
        <v>1.6711420472177128</v>
      </c>
      <c r="AC70" s="372"/>
      <c r="AD70" s="373">
        <v>2.0188700003374902</v>
      </c>
      <c r="AE70" s="372"/>
      <c r="AF70" s="373">
        <v>2.3564509691523754</v>
      </c>
      <c r="AG70" s="372"/>
      <c r="AH70" s="373">
        <v>1.9852956099755517</v>
      </c>
      <c r="AI70" s="372"/>
      <c r="AJ70" s="373">
        <v>3.1783738495800984</v>
      </c>
      <c r="AK70" s="372"/>
      <c r="AL70" s="373">
        <v>2.9225594422306465</v>
      </c>
      <c r="AM70" s="372"/>
      <c r="AN70" s="373">
        <v>4.1666384441954101</v>
      </c>
      <c r="AO70" s="372"/>
      <c r="AP70" s="373">
        <v>3.6726038115738211</v>
      </c>
      <c r="AQ70" s="372"/>
      <c r="AR70" s="373">
        <v>3.9415660426289314</v>
      </c>
      <c r="AS70" s="372"/>
      <c r="AT70" s="373">
        <v>5.4022745387414153</v>
      </c>
      <c r="AU70" s="372"/>
      <c r="AV70" s="373">
        <v>5.484022313310934</v>
      </c>
      <c r="AW70" s="372"/>
      <c r="AX70" s="373">
        <v>5.8312135761038846</v>
      </c>
      <c r="AY70" s="372"/>
      <c r="AZ70" s="373">
        <v>6.2928280420330447</v>
      </c>
      <c r="BA70" s="372"/>
      <c r="BB70" s="373">
        <v>6.7156648893767459</v>
      </c>
      <c r="BC70" s="372"/>
      <c r="BD70" s="373">
        <v>6.1615843595527497</v>
      </c>
      <c r="BE70" s="372"/>
      <c r="BF70" s="373">
        <v>6.459423521746972</v>
      </c>
      <c r="BG70" s="372"/>
      <c r="BH70" s="373">
        <v>6.68653998399627</v>
      </c>
      <c r="BI70" s="372"/>
      <c r="BJ70" s="373">
        <v>6.4956497261086543</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0.86196762638884594</v>
      </c>
      <c r="G71" s="372"/>
      <c r="H71" s="373">
        <v>1.4158500859575764</v>
      </c>
      <c r="I71" s="372"/>
      <c r="J71" s="373">
        <v>1.4867670432995066</v>
      </c>
      <c r="K71" s="372"/>
      <c r="L71" s="373">
        <v>1.7382039207460767</v>
      </c>
      <c r="M71" s="372"/>
      <c r="N71" s="373">
        <v>2.7013924910169052</v>
      </c>
      <c r="O71" s="372"/>
      <c r="P71" s="373">
        <v>1.6177199393191435</v>
      </c>
      <c r="Q71" s="372"/>
      <c r="R71" s="373">
        <v>1.647914942936294</v>
      </c>
      <c r="S71" s="372"/>
      <c r="T71" s="373">
        <v>1.9335870508703297</v>
      </c>
      <c r="U71" s="372"/>
      <c r="V71" s="373">
        <v>1.6036140045939455</v>
      </c>
      <c r="W71" s="372"/>
      <c r="X71" s="373">
        <v>1.6908659566867341</v>
      </c>
      <c r="Y71" s="372"/>
      <c r="Z71" s="373">
        <v>2.188898650689608</v>
      </c>
      <c r="AA71" s="372"/>
      <c r="AB71" s="373">
        <v>2.3382147289645934</v>
      </c>
      <c r="AC71" s="372"/>
      <c r="AD71" s="373">
        <v>2.664881650480678</v>
      </c>
      <c r="AE71" s="372"/>
      <c r="AF71" s="373">
        <v>2.7863504706473829</v>
      </c>
      <c r="AG71" s="372"/>
      <c r="AH71" s="373">
        <v>2.2967956466414696</v>
      </c>
      <c r="AI71" s="372"/>
      <c r="AJ71" s="373">
        <v>3.0865182216814282</v>
      </c>
      <c r="AK71" s="372"/>
      <c r="AL71" s="373">
        <v>2.4683345896533333</v>
      </c>
      <c r="AM71" s="372"/>
      <c r="AN71" s="373">
        <v>3.0729763709372211</v>
      </c>
      <c r="AO71" s="372"/>
      <c r="AP71" s="373">
        <v>2.5614570345917826</v>
      </c>
      <c r="AQ71" s="372"/>
      <c r="AR71" s="373">
        <v>2.8568065863995202</v>
      </c>
      <c r="AS71" s="372"/>
      <c r="AT71" s="373">
        <v>4.0077268324055648</v>
      </c>
      <c r="AU71" s="372"/>
      <c r="AV71" s="373">
        <v>4.1397595590859666</v>
      </c>
      <c r="AW71" s="372"/>
      <c r="AX71" s="373">
        <v>4.2430772892471866</v>
      </c>
      <c r="AY71" s="372"/>
      <c r="AZ71" s="373">
        <v>4.4438998055931469</v>
      </c>
      <c r="BA71" s="372"/>
      <c r="BB71" s="373">
        <v>4.7503159951836462</v>
      </c>
      <c r="BC71" s="372"/>
      <c r="BD71" s="373">
        <v>4.3173031445535157</v>
      </c>
      <c r="BE71" s="372"/>
      <c r="BF71" s="373">
        <v>4.5065832190916577</v>
      </c>
      <c r="BG71" s="372"/>
      <c r="BH71" s="373">
        <v>4.5474130991180779</v>
      </c>
      <c r="BI71" s="372"/>
      <c r="BJ71" s="373">
        <v>4.0786674377585532</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6.9240842240399862</v>
      </c>
      <c r="G72" s="372"/>
      <c r="H72" s="370">
        <v>6.2111456768323299</v>
      </c>
      <c r="I72" s="372"/>
      <c r="J72" s="370">
        <v>8.2603963123442838</v>
      </c>
      <c r="K72" s="372"/>
      <c r="L72" s="370">
        <v>9.8745626778982629</v>
      </c>
      <c r="M72" s="372"/>
      <c r="N72" s="370">
        <v>6.888488059423528</v>
      </c>
      <c r="O72" s="372"/>
      <c r="P72" s="370">
        <v>8.1341128116815362</v>
      </c>
      <c r="Q72" s="372"/>
      <c r="R72" s="370">
        <v>7.9499568845467206</v>
      </c>
      <c r="S72" s="372"/>
      <c r="T72" s="370">
        <v>8.5556661050485587</v>
      </c>
      <c r="U72" s="372"/>
      <c r="V72" s="370">
        <v>7.9349469719345258</v>
      </c>
      <c r="W72" s="372"/>
      <c r="X72" s="370">
        <v>7.887587602590342</v>
      </c>
      <c r="Y72" s="372"/>
      <c r="Z72" s="370">
        <v>9.9655242974919283</v>
      </c>
      <c r="AA72" s="372"/>
      <c r="AB72" s="370">
        <v>9.8707161001903554</v>
      </c>
      <c r="AC72" s="372"/>
      <c r="AD72" s="370">
        <v>11.046101358839238</v>
      </c>
      <c r="AE72" s="372"/>
      <c r="AF72" s="370">
        <v>12.038990557257186</v>
      </c>
      <c r="AG72" s="372"/>
      <c r="AH72" s="370">
        <v>12.094597118399518</v>
      </c>
      <c r="AI72" s="372"/>
      <c r="AJ72" s="370">
        <v>16.594154745203589</v>
      </c>
      <c r="AK72" s="372"/>
      <c r="AL72" s="370">
        <v>14.101809505014884</v>
      </c>
      <c r="AM72" s="372"/>
      <c r="AN72" s="370">
        <v>17.631888924074623</v>
      </c>
      <c r="AO72" s="372"/>
      <c r="AP72" s="370">
        <v>19.209515546657919</v>
      </c>
      <c r="AQ72" s="372"/>
      <c r="AR72" s="370">
        <v>23.010269607267556</v>
      </c>
      <c r="AS72" s="372"/>
      <c r="AT72" s="370">
        <v>33.532591610970385</v>
      </c>
      <c r="AU72" s="372"/>
      <c r="AV72" s="370">
        <v>39.093527846750177</v>
      </c>
      <c r="AW72" s="372"/>
      <c r="AX72" s="370">
        <v>43.810754855798706</v>
      </c>
      <c r="AY72" s="372"/>
      <c r="AZ72" s="370">
        <v>49.912845719359908</v>
      </c>
      <c r="BA72" s="372"/>
      <c r="BB72" s="370">
        <v>61.350339740200148</v>
      </c>
      <c r="BC72" s="372"/>
      <c r="BD72" s="370">
        <v>55.057451696309585</v>
      </c>
      <c r="BE72" s="372"/>
      <c r="BF72" s="370">
        <v>53.188479237065799</v>
      </c>
      <c r="BG72" s="372"/>
      <c r="BH72" s="370">
        <v>55.686125464245762</v>
      </c>
      <c r="BI72" s="372"/>
      <c r="BJ72" s="370">
        <v>56.926053491638314</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1.7133123255963083</v>
      </c>
      <c r="G73" s="372"/>
      <c r="H73" s="373">
        <v>0.89218374378150467</v>
      </c>
      <c r="I73" s="372"/>
      <c r="J73" s="373">
        <v>1.3098266836234274</v>
      </c>
      <c r="K73" s="372"/>
      <c r="L73" s="373">
        <v>1.1796736119809084</v>
      </c>
      <c r="M73" s="372"/>
      <c r="N73" s="373">
        <v>1.1467638378188632</v>
      </c>
      <c r="O73" s="372"/>
      <c r="P73" s="373">
        <v>0.97463163186641377</v>
      </c>
      <c r="Q73" s="372"/>
      <c r="R73" s="373">
        <v>1.4133915146957829</v>
      </c>
      <c r="S73" s="372"/>
      <c r="T73" s="373">
        <v>1.2466287519642538</v>
      </c>
      <c r="U73" s="372"/>
      <c r="V73" s="373">
        <v>1.5145969516708215</v>
      </c>
      <c r="W73" s="372"/>
      <c r="X73" s="373">
        <v>1.3056544502569158</v>
      </c>
      <c r="Y73" s="372"/>
      <c r="Z73" s="373">
        <v>1.6380838142620271</v>
      </c>
      <c r="AA73" s="372"/>
      <c r="AB73" s="373">
        <v>1.5566010471423914</v>
      </c>
      <c r="AC73" s="372"/>
      <c r="AD73" s="373">
        <v>1.6146614076940524</v>
      </c>
      <c r="AE73" s="372"/>
      <c r="AF73" s="373">
        <v>2.0444216551203751</v>
      </c>
      <c r="AG73" s="372"/>
      <c r="AH73" s="373">
        <v>2.632633133052487</v>
      </c>
      <c r="AI73" s="372"/>
      <c r="AJ73" s="373">
        <v>3.50819303764185</v>
      </c>
      <c r="AK73" s="372"/>
      <c r="AL73" s="373">
        <v>2.2538547239862368</v>
      </c>
      <c r="AM73" s="372"/>
      <c r="AN73" s="373">
        <v>3.1334357829541681</v>
      </c>
      <c r="AO73" s="372"/>
      <c r="AP73" s="373">
        <v>5.0448212740974574</v>
      </c>
      <c r="AQ73" s="372"/>
      <c r="AR73" s="373">
        <v>7.1956960424004341</v>
      </c>
      <c r="AS73" s="372"/>
      <c r="AT73" s="373">
        <v>10.922309974921108</v>
      </c>
      <c r="AU73" s="372"/>
      <c r="AV73" s="373">
        <v>15.331691448168927</v>
      </c>
      <c r="AW73" s="372"/>
      <c r="AX73" s="373">
        <v>19.125320041139741</v>
      </c>
      <c r="AY73" s="372"/>
      <c r="AZ73" s="373">
        <v>23.759124943476518</v>
      </c>
      <c r="BA73" s="372"/>
      <c r="BB73" s="373">
        <v>34.108974281786303</v>
      </c>
      <c r="BC73" s="372"/>
      <c r="BD73" s="373">
        <v>30.972380680612396</v>
      </c>
      <c r="BE73" s="372"/>
      <c r="BF73" s="373">
        <v>26.91045561072783</v>
      </c>
      <c r="BG73" s="372"/>
      <c r="BH73" s="373">
        <v>27.901353236254511</v>
      </c>
      <c r="BI73" s="372"/>
      <c r="BJ73" s="373">
        <v>28.369708885789681</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0.37708142373425779</v>
      </c>
      <c r="G74" s="372"/>
      <c r="H74" s="373">
        <v>0.27445008291681205</v>
      </c>
      <c r="I74" s="372"/>
      <c r="J74" s="373">
        <v>0.21418741345708669</v>
      </c>
      <c r="K74" s="372"/>
      <c r="L74" s="373">
        <v>0.24546232844666629</v>
      </c>
      <c r="M74" s="372"/>
      <c r="N74" s="373">
        <v>0.2657800119695698</v>
      </c>
      <c r="O74" s="372"/>
      <c r="P74" s="373">
        <v>0.29305170594349217</v>
      </c>
      <c r="Q74" s="372"/>
      <c r="R74" s="373">
        <v>0.19973044399887349</v>
      </c>
      <c r="S74" s="372"/>
      <c r="T74" s="373">
        <v>0.27201555437814395</v>
      </c>
      <c r="U74" s="372"/>
      <c r="V74" s="373">
        <v>0.26708522402433055</v>
      </c>
      <c r="W74" s="372"/>
      <c r="X74" s="373">
        <v>0.2884508786204622</v>
      </c>
      <c r="Y74" s="372"/>
      <c r="Z74" s="373">
        <v>0.48514178106104866</v>
      </c>
      <c r="AA74" s="372"/>
      <c r="AB74" s="373">
        <v>0.66119670247636375</v>
      </c>
      <c r="AC74" s="372"/>
      <c r="AD74" s="373">
        <v>1.0724159400647268</v>
      </c>
      <c r="AE74" s="372"/>
      <c r="AF74" s="373">
        <v>1.4744289861026454</v>
      </c>
      <c r="AG74" s="372"/>
      <c r="AH74" s="373">
        <v>0.99895470394717645</v>
      </c>
      <c r="AI74" s="372"/>
      <c r="AJ74" s="373">
        <v>1.9541912510520876</v>
      </c>
      <c r="AK74" s="372"/>
      <c r="AL74" s="373">
        <v>2.1831640858310384</v>
      </c>
      <c r="AM74" s="372"/>
      <c r="AN74" s="373">
        <v>2.5881307079081353</v>
      </c>
      <c r="AO74" s="372"/>
      <c r="AP74" s="373">
        <v>0.49886039854493897</v>
      </c>
      <c r="AQ74" s="372"/>
      <c r="AR74" s="373">
        <v>0.55294980388713111</v>
      </c>
      <c r="AS74" s="372"/>
      <c r="AT74" s="373">
        <v>0.77881309889469463</v>
      </c>
      <c r="AU74" s="372"/>
      <c r="AV74" s="373">
        <v>0.82812669238987202</v>
      </c>
      <c r="AW74" s="372"/>
      <c r="AX74" s="373">
        <v>0.88891635018108539</v>
      </c>
      <c r="AY74" s="372"/>
      <c r="AZ74" s="373">
        <v>0.92432052456211877</v>
      </c>
      <c r="BA74" s="372"/>
      <c r="BB74" s="373">
        <v>1.0094579647708253</v>
      </c>
      <c r="BC74" s="372"/>
      <c r="BD74" s="373">
        <v>0.90185140810240494</v>
      </c>
      <c r="BE74" s="372"/>
      <c r="BF74" s="373">
        <v>0.8062610630936452</v>
      </c>
      <c r="BG74" s="372"/>
      <c r="BH74" s="373">
        <v>0.90402765935658336</v>
      </c>
      <c r="BI74" s="372"/>
      <c r="BJ74" s="373">
        <v>0.82738286358375446</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2.5240961220492202</v>
      </c>
      <c r="G75" s="372"/>
      <c r="H75" s="373">
        <v>1.772545362413211</v>
      </c>
      <c r="I75" s="372"/>
      <c r="J75" s="373">
        <v>2.4193927101464943</v>
      </c>
      <c r="K75" s="372"/>
      <c r="L75" s="373">
        <v>2.3933894446952961</v>
      </c>
      <c r="M75" s="372"/>
      <c r="N75" s="373">
        <v>1.7686976118087487</v>
      </c>
      <c r="O75" s="372"/>
      <c r="P75" s="373">
        <v>1.0078262759034913</v>
      </c>
      <c r="Q75" s="372"/>
      <c r="R75" s="373">
        <v>1.1828264680767775</v>
      </c>
      <c r="S75" s="372"/>
      <c r="T75" s="373">
        <v>1.1178285445229852</v>
      </c>
      <c r="U75" s="372"/>
      <c r="V75" s="373">
        <v>1.1586689888938719</v>
      </c>
      <c r="W75" s="372"/>
      <c r="X75" s="373">
        <v>1.2857905026756766</v>
      </c>
      <c r="Y75" s="372"/>
      <c r="Z75" s="373">
        <v>1.3899460843896303</v>
      </c>
      <c r="AA75" s="372"/>
      <c r="AB75" s="373">
        <v>0.87977341887437632</v>
      </c>
      <c r="AC75" s="372"/>
      <c r="AD75" s="373">
        <v>1.0242028297580501</v>
      </c>
      <c r="AE75" s="372"/>
      <c r="AF75" s="373">
        <v>0.97848469077721012</v>
      </c>
      <c r="AG75" s="372"/>
      <c r="AH75" s="373">
        <v>0.84687644462162193</v>
      </c>
      <c r="AI75" s="372"/>
      <c r="AJ75" s="373">
        <v>1.1136446063635606</v>
      </c>
      <c r="AK75" s="372"/>
      <c r="AL75" s="373">
        <v>1.3233880411649364</v>
      </c>
      <c r="AM75" s="372"/>
      <c r="AN75" s="373">
        <v>1.4108089921880609</v>
      </c>
      <c r="AO75" s="372"/>
      <c r="AP75" s="373">
        <v>0.82137114900575536</v>
      </c>
      <c r="AQ75" s="372"/>
      <c r="AR75" s="373">
        <v>0.96184173783839533</v>
      </c>
      <c r="AS75" s="372"/>
      <c r="AT75" s="373">
        <v>1.4817540149884005</v>
      </c>
      <c r="AU75" s="372"/>
      <c r="AV75" s="373">
        <v>1.5697861055649507</v>
      </c>
      <c r="AW75" s="372"/>
      <c r="AX75" s="373">
        <v>1.5165481066265376</v>
      </c>
      <c r="AY75" s="372"/>
      <c r="AZ75" s="373">
        <v>1.5179553835200574</v>
      </c>
      <c r="BA75" s="372"/>
      <c r="BB75" s="373">
        <v>1.5920308369480218</v>
      </c>
      <c r="BC75" s="372"/>
      <c r="BD75" s="373">
        <v>1.0862858953878338</v>
      </c>
      <c r="BE75" s="372"/>
      <c r="BF75" s="373">
        <v>1.1804949025786038</v>
      </c>
      <c r="BG75" s="372"/>
      <c r="BH75" s="373">
        <v>0.96722626726694028</v>
      </c>
      <c r="BI75" s="372"/>
      <c r="BJ75" s="373">
        <v>0.90619758459070876</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2.3095943526601994</v>
      </c>
      <c r="G76" s="372"/>
      <c r="H76" s="373">
        <v>3.2719664877208023</v>
      </c>
      <c r="I76" s="372"/>
      <c r="J76" s="373">
        <v>4.3169895051172764</v>
      </c>
      <c r="K76" s="372"/>
      <c r="L76" s="373">
        <v>6.0560372927753923</v>
      </c>
      <c r="M76" s="372"/>
      <c r="N76" s="373">
        <v>3.7072465978263467</v>
      </c>
      <c r="O76" s="372"/>
      <c r="P76" s="373">
        <v>5.8586031979681383</v>
      </c>
      <c r="Q76" s="372"/>
      <c r="R76" s="373">
        <v>5.1540084577752872</v>
      </c>
      <c r="S76" s="372"/>
      <c r="T76" s="373">
        <v>5.9191932541831767</v>
      </c>
      <c r="U76" s="372"/>
      <c r="V76" s="373">
        <v>4.9945958073455019</v>
      </c>
      <c r="W76" s="372"/>
      <c r="X76" s="373">
        <v>5.0076917710372868</v>
      </c>
      <c r="Y76" s="372"/>
      <c r="Z76" s="373">
        <v>6.4523526177792219</v>
      </c>
      <c r="AA76" s="372"/>
      <c r="AB76" s="373">
        <v>6.7731449316972236</v>
      </c>
      <c r="AC76" s="372"/>
      <c r="AD76" s="373">
        <v>7.3348211813224085</v>
      </c>
      <c r="AE76" s="372"/>
      <c r="AF76" s="373">
        <v>7.5416552252569566</v>
      </c>
      <c r="AG76" s="372"/>
      <c r="AH76" s="373">
        <v>7.6161328367782328</v>
      </c>
      <c r="AI76" s="372"/>
      <c r="AJ76" s="373">
        <v>10.018125850146092</v>
      </c>
      <c r="AK76" s="372"/>
      <c r="AL76" s="373">
        <v>8.3414026540326738</v>
      </c>
      <c r="AM76" s="372"/>
      <c r="AN76" s="373">
        <v>10.499513441024261</v>
      </c>
      <c r="AO76" s="372"/>
      <c r="AP76" s="373">
        <v>12.844462725009768</v>
      </c>
      <c r="AQ76" s="372"/>
      <c r="AR76" s="373">
        <v>14.299782023141596</v>
      </c>
      <c r="AS76" s="372"/>
      <c r="AT76" s="373">
        <v>20.349714522166181</v>
      </c>
      <c r="AU76" s="372"/>
      <c r="AV76" s="373">
        <v>21.363923600626425</v>
      </c>
      <c r="AW76" s="372"/>
      <c r="AX76" s="373">
        <v>22.279970357851347</v>
      </c>
      <c r="AY76" s="372"/>
      <c r="AZ76" s="373">
        <v>23.711444867801212</v>
      </c>
      <c r="BA76" s="372"/>
      <c r="BB76" s="373">
        <v>24.639876656695002</v>
      </c>
      <c r="BC76" s="372"/>
      <c r="BD76" s="373">
        <v>22.096933712206944</v>
      </c>
      <c r="BE76" s="372"/>
      <c r="BF76" s="373">
        <v>24.291267660665717</v>
      </c>
      <c r="BG76" s="372"/>
      <c r="BH76" s="373">
        <v>25.913518301367727</v>
      </c>
      <c r="BI76" s="372"/>
      <c r="BJ76" s="373">
        <v>26.822764157674172</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21.106935584617908</v>
      </c>
      <c r="G77" s="372"/>
      <c r="H77" s="370">
        <v>15.995636512819274</v>
      </c>
      <c r="I77" s="372"/>
      <c r="J77" s="370">
        <v>23.779875880439665</v>
      </c>
      <c r="K77" s="372"/>
      <c r="L77" s="370">
        <v>26.244793068831378</v>
      </c>
      <c r="M77" s="372"/>
      <c r="N77" s="370">
        <v>28.94397927032556</v>
      </c>
      <c r="O77" s="372"/>
      <c r="P77" s="370">
        <v>24.731195178336932</v>
      </c>
      <c r="Q77" s="372"/>
      <c r="R77" s="370">
        <v>28.124025916980081</v>
      </c>
      <c r="S77" s="372"/>
      <c r="T77" s="370">
        <v>27.528455108907139</v>
      </c>
      <c r="U77" s="372"/>
      <c r="V77" s="370">
        <v>28.447067326334349</v>
      </c>
      <c r="W77" s="372"/>
      <c r="X77" s="370">
        <v>27.931025810462152</v>
      </c>
      <c r="Y77" s="372"/>
      <c r="Z77" s="370">
        <v>36.29904287322492</v>
      </c>
      <c r="AA77" s="372"/>
      <c r="AB77" s="370">
        <v>30.335913332772044</v>
      </c>
      <c r="AC77" s="372"/>
      <c r="AD77" s="370">
        <v>31.216975199650456</v>
      </c>
      <c r="AE77" s="372"/>
      <c r="AF77" s="370">
        <v>29.69420765778554</v>
      </c>
      <c r="AG77" s="372"/>
      <c r="AH77" s="370">
        <v>33.720327177245061</v>
      </c>
      <c r="AI77" s="372"/>
      <c r="AJ77" s="370">
        <v>49.385010364170924</v>
      </c>
      <c r="AK77" s="372"/>
      <c r="AL77" s="370">
        <v>40.10051594607426</v>
      </c>
      <c r="AM77" s="372"/>
      <c r="AN77" s="370">
        <v>40.693943833861816</v>
      </c>
      <c r="AO77" s="372"/>
      <c r="AP77" s="370">
        <v>1.2272260405113691</v>
      </c>
      <c r="AQ77" s="372"/>
      <c r="AR77" s="370">
        <v>1.3180862934296653</v>
      </c>
      <c r="AS77" s="372"/>
      <c r="AT77" s="370">
        <v>1.73475820940452</v>
      </c>
      <c r="AU77" s="372"/>
      <c r="AV77" s="370">
        <v>1.699731204377398</v>
      </c>
      <c r="AW77" s="372"/>
      <c r="AX77" s="370">
        <v>1.5682524931553652</v>
      </c>
      <c r="AY77" s="372"/>
      <c r="AZ77" s="370">
        <v>1.492343880667379</v>
      </c>
      <c r="BA77" s="372"/>
      <c r="BB77" s="370">
        <v>8.0376257798767483</v>
      </c>
      <c r="BC77" s="372"/>
      <c r="BD77" s="370">
        <v>7.509533220703096</v>
      </c>
      <c r="BE77" s="372"/>
      <c r="BF77" s="370">
        <v>7.0843854997681843</v>
      </c>
      <c r="BG77" s="372"/>
      <c r="BH77" s="370">
        <v>7.789770567308361</v>
      </c>
      <c r="BI77" s="372"/>
      <c r="BJ77" s="370">
        <v>6.5117195686931488</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12.987158561381626</v>
      </c>
      <c r="G78" s="372"/>
      <c r="H78" s="370">
        <v>13.189770946364018</v>
      </c>
      <c r="I78" s="372"/>
      <c r="J78" s="370">
        <v>15.213103081528319</v>
      </c>
      <c r="K78" s="372"/>
      <c r="L78" s="370">
        <v>14.963553921723374</v>
      </c>
      <c r="M78" s="372"/>
      <c r="N78" s="370">
        <v>15.698821784634303</v>
      </c>
      <c r="O78" s="372"/>
      <c r="P78" s="370">
        <v>12.084068169247081</v>
      </c>
      <c r="Q78" s="372"/>
      <c r="R78" s="370">
        <v>15.051942906196485</v>
      </c>
      <c r="S78" s="372"/>
      <c r="T78" s="370">
        <v>15.820322672489707</v>
      </c>
      <c r="U78" s="372"/>
      <c r="V78" s="370">
        <v>16.460414079912542</v>
      </c>
      <c r="W78" s="372"/>
      <c r="X78" s="370">
        <v>15.203852335985786</v>
      </c>
      <c r="Y78" s="372"/>
      <c r="Z78" s="370">
        <v>19.053213212787227</v>
      </c>
      <c r="AA78" s="372"/>
      <c r="AB78" s="370">
        <v>15.324683268018537</v>
      </c>
      <c r="AC78" s="372"/>
      <c r="AD78" s="370">
        <v>16.264958036055436</v>
      </c>
      <c r="AE78" s="372"/>
      <c r="AF78" s="370">
        <v>16.862797153912844</v>
      </c>
      <c r="AG78" s="372"/>
      <c r="AH78" s="370">
        <v>16.675511353481294</v>
      </c>
      <c r="AI78" s="372"/>
      <c r="AJ78" s="370">
        <v>22.273765139037021</v>
      </c>
      <c r="AK78" s="372"/>
      <c r="AL78" s="370">
        <v>19.19545711058862</v>
      </c>
      <c r="AM78" s="372"/>
      <c r="AN78" s="370">
        <v>19.727598200918081</v>
      </c>
      <c r="AO78" s="372"/>
      <c r="AP78" s="370">
        <v>2.4055036791985889</v>
      </c>
      <c r="AQ78" s="372"/>
      <c r="AR78" s="370">
        <v>2.5356448211315854</v>
      </c>
      <c r="AS78" s="372"/>
      <c r="AT78" s="370">
        <v>3.4897498931810502</v>
      </c>
      <c r="AU78" s="372"/>
      <c r="AV78" s="370">
        <v>3.4944002950931057</v>
      </c>
      <c r="AW78" s="372"/>
      <c r="AX78" s="370">
        <v>3.5360355625094955</v>
      </c>
      <c r="AY78" s="372"/>
      <c r="AZ78" s="370">
        <v>3.5004985713700711</v>
      </c>
      <c r="BA78" s="372"/>
      <c r="BB78" s="370">
        <v>4.3555090782712931</v>
      </c>
      <c r="BC78" s="372"/>
      <c r="BD78" s="370">
        <v>4.1090635088235254</v>
      </c>
      <c r="BE78" s="372"/>
      <c r="BF78" s="370">
        <v>3.8593988823369489</v>
      </c>
      <c r="BG78" s="372"/>
      <c r="BH78" s="370">
        <v>4.1422116313071395</v>
      </c>
      <c r="BI78" s="372"/>
      <c r="BJ78" s="370">
        <v>3.4396713136608015</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20.91912137683164</v>
      </c>
      <c r="G79" s="372"/>
      <c r="H79" s="370">
        <v>26.720885435222144</v>
      </c>
      <c r="I79" s="372"/>
      <c r="J79" s="370">
        <v>21.896634326653313</v>
      </c>
      <c r="K79" s="372"/>
      <c r="L79" s="370">
        <v>20.433647267712132</v>
      </c>
      <c r="M79" s="372"/>
      <c r="N79" s="370">
        <v>20.285283901394155</v>
      </c>
      <c r="O79" s="372"/>
      <c r="P79" s="370">
        <v>16.037988200326556</v>
      </c>
      <c r="Q79" s="372"/>
      <c r="R79" s="370">
        <v>18.591258831417157</v>
      </c>
      <c r="S79" s="372"/>
      <c r="T79" s="370">
        <v>17.589605112457679</v>
      </c>
      <c r="U79" s="372"/>
      <c r="V79" s="370">
        <v>16.03397233946411</v>
      </c>
      <c r="W79" s="372"/>
      <c r="X79" s="370">
        <v>14.702406945763885</v>
      </c>
      <c r="Y79" s="372"/>
      <c r="Z79" s="370">
        <v>16.716153696986272</v>
      </c>
      <c r="AA79" s="372"/>
      <c r="AB79" s="370">
        <v>13.965417359877627</v>
      </c>
      <c r="AC79" s="372"/>
      <c r="AD79" s="370">
        <v>18.68979837034648</v>
      </c>
      <c r="AE79" s="372"/>
      <c r="AF79" s="370">
        <v>18.105084683110281</v>
      </c>
      <c r="AG79" s="372"/>
      <c r="AH79" s="370">
        <v>16.543955481281692</v>
      </c>
      <c r="AI79" s="372"/>
      <c r="AJ79" s="370">
        <v>22.738267694759667</v>
      </c>
      <c r="AK79" s="372"/>
      <c r="AL79" s="370">
        <v>18.842118227553282</v>
      </c>
      <c r="AM79" s="372"/>
      <c r="AN79" s="370">
        <v>19.875376439914017</v>
      </c>
      <c r="AO79" s="372"/>
      <c r="AP79" s="370">
        <v>3.7833600236854066</v>
      </c>
      <c r="AQ79" s="372"/>
      <c r="AR79" s="370">
        <v>4.4279668477122849</v>
      </c>
      <c r="AS79" s="372"/>
      <c r="AT79" s="370">
        <v>5.9485384592807042</v>
      </c>
      <c r="AU79" s="372"/>
      <c r="AV79" s="370">
        <v>6.3504951905636373</v>
      </c>
      <c r="AW79" s="372"/>
      <c r="AX79" s="370">
        <v>6.585392631560592</v>
      </c>
      <c r="AY79" s="372"/>
      <c r="AZ79" s="370">
        <v>6.9078702076986955</v>
      </c>
      <c r="BA79" s="372"/>
      <c r="BB79" s="370">
        <v>8.1195921283419406</v>
      </c>
      <c r="BC79" s="372"/>
      <c r="BD79" s="370">
        <v>8.4883557308318842</v>
      </c>
      <c r="BE79" s="372"/>
      <c r="BF79" s="370">
        <v>7.3039419527996401</v>
      </c>
      <c r="BG79" s="372"/>
      <c r="BH79" s="370">
        <v>7.2741064970261284</v>
      </c>
      <c r="BI79" s="372"/>
      <c r="BJ79" s="370">
        <v>6.6456914440987331</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17.436142090713805</v>
      </c>
      <c r="G80" s="372"/>
      <c r="H80" s="373">
        <v>19.222508079903594</v>
      </c>
      <c r="I80" s="372"/>
      <c r="J80" s="373">
        <v>17.495706717778216</v>
      </c>
      <c r="K80" s="372"/>
      <c r="L80" s="373">
        <v>15.297936935314855</v>
      </c>
      <c r="M80" s="372"/>
      <c r="N80" s="373">
        <v>15.715854197882798</v>
      </c>
      <c r="O80" s="372"/>
      <c r="P80" s="373">
        <v>13.483573803922171</v>
      </c>
      <c r="Q80" s="372"/>
      <c r="R80" s="373">
        <v>15.620665539030039</v>
      </c>
      <c r="S80" s="372"/>
      <c r="T80" s="373">
        <v>14.755471810927418</v>
      </c>
      <c r="U80" s="372"/>
      <c r="V80" s="373">
        <v>13.658086120655071</v>
      </c>
      <c r="W80" s="372"/>
      <c r="X80" s="373">
        <v>12.525374933933245</v>
      </c>
      <c r="Y80" s="372"/>
      <c r="Z80" s="373">
        <v>13.414342640611119</v>
      </c>
      <c r="AA80" s="372"/>
      <c r="AB80" s="373">
        <v>11.138975538360615</v>
      </c>
      <c r="AC80" s="372"/>
      <c r="AD80" s="373">
        <v>15.43294030738921</v>
      </c>
      <c r="AE80" s="372"/>
      <c r="AF80" s="373">
        <v>15.938909641400754</v>
      </c>
      <c r="AG80" s="372"/>
      <c r="AH80" s="373">
        <v>14.468589824004924</v>
      </c>
      <c r="AI80" s="372"/>
      <c r="AJ80" s="373">
        <v>19.998167593578074</v>
      </c>
      <c r="AK80" s="372"/>
      <c r="AL80" s="373">
        <v>16.383661563555023</v>
      </c>
      <c r="AM80" s="372"/>
      <c r="AN80" s="373">
        <v>17.49541803082036</v>
      </c>
      <c r="AO80" s="372"/>
      <c r="AP80" s="373">
        <v>3.4072722857509969</v>
      </c>
      <c r="AQ80" s="372"/>
      <c r="AR80" s="373">
        <v>4.0267409521894004</v>
      </c>
      <c r="AS80" s="372"/>
      <c r="AT80" s="373">
        <v>5.4192881202109433</v>
      </c>
      <c r="AU80" s="372"/>
      <c r="AV80" s="373">
        <v>5.8273365606596794</v>
      </c>
      <c r="AW80" s="372"/>
      <c r="AX80" s="373">
        <v>6.0567858694689027</v>
      </c>
      <c r="AY80" s="372"/>
      <c r="AZ80" s="373">
        <v>6.3649280937507413</v>
      </c>
      <c r="BA80" s="372"/>
      <c r="BB80" s="373">
        <v>7.2349180981459558</v>
      </c>
      <c r="BC80" s="372"/>
      <c r="BD80" s="373">
        <v>7.5551337978220587</v>
      </c>
      <c r="BE80" s="372"/>
      <c r="BF80" s="373">
        <v>6.4710361786444137</v>
      </c>
      <c r="BG80" s="372"/>
      <c r="BH80" s="373">
        <v>6.3775654908440655</v>
      </c>
      <c r="BI80" s="372"/>
      <c r="BJ80" s="373">
        <v>5.7787679985213565</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3.4829792861178355</v>
      </c>
      <c r="G81" s="372"/>
      <c r="H81" s="373">
        <v>7.4983773553185493</v>
      </c>
      <c r="I81" s="372"/>
      <c r="J81" s="373">
        <v>4.4009276088750982</v>
      </c>
      <c r="K81" s="372"/>
      <c r="L81" s="373">
        <v>5.135710332397279</v>
      </c>
      <c r="M81" s="372"/>
      <c r="N81" s="373">
        <v>4.569429703511358</v>
      </c>
      <c r="O81" s="372"/>
      <c r="P81" s="373">
        <v>2.5544143964043848</v>
      </c>
      <c r="Q81" s="372"/>
      <c r="R81" s="373">
        <v>2.9705932923871194</v>
      </c>
      <c r="S81" s="372"/>
      <c r="T81" s="373">
        <v>2.8341333015302612</v>
      </c>
      <c r="U81" s="372"/>
      <c r="V81" s="373">
        <v>2.3758862188090384</v>
      </c>
      <c r="W81" s="372"/>
      <c r="X81" s="373">
        <v>2.1770320118306405</v>
      </c>
      <c r="Y81" s="372"/>
      <c r="Z81" s="373">
        <v>3.3018110563751537</v>
      </c>
      <c r="AA81" s="372"/>
      <c r="AB81" s="373">
        <v>2.8264418215170117</v>
      </c>
      <c r="AC81" s="372"/>
      <c r="AD81" s="373">
        <v>3.2568580629572712</v>
      </c>
      <c r="AE81" s="372"/>
      <c r="AF81" s="373">
        <v>2.1661750417095265</v>
      </c>
      <c r="AG81" s="372"/>
      <c r="AH81" s="373">
        <v>2.075365657276766</v>
      </c>
      <c r="AI81" s="372"/>
      <c r="AJ81" s="373">
        <v>2.7401001011815915</v>
      </c>
      <c r="AK81" s="372"/>
      <c r="AL81" s="373">
        <v>2.4584566639982595</v>
      </c>
      <c r="AM81" s="372"/>
      <c r="AN81" s="373">
        <v>2.3799584090936583</v>
      </c>
      <c r="AO81" s="372"/>
      <c r="AP81" s="373">
        <v>0.37608773793440986</v>
      </c>
      <c r="AQ81" s="372"/>
      <c r="AR81" s="373">
        <v>0.40122589552288429</v>
      </c>
      <c r="AS81" s="372"/>
      <c r="AT81" s="373">
        <v>0.52925033906976127</v>
      </c>
      <c r="AU81" s="372"/>
      <c r="AV81" s="373">
        <v>0.52315862990395778</v>
      </c>
      <c r="AW81" s="372"/>
      <c r="AX81" s="373">
        <v>0.528606762091689</v>
      </c>
      <c r="AY81" s="372"/>
      <c r="AZ81" s="373">
        <v>0.54294211394795389</v>
      </c>
      <c r="BA81" s="372"/>
      <c r="BB81" s="373">
        <v>0.88467403019598523</v>
      </c>
      <c r="BC81" s="372"/>
      <c r="BD81" s="373">
        <v>0.93322193300982559</v>
      </c>
      <c r="BE81" s="372"/>
      <c r="BF81" s="373">
        <v>0.83290577415522637</v>
      </c>
      <c r="BG81" s="372"/>
      <c r="BH81" s="373">
        <v>0.89654100618206289</v>
      </c>
      <c r="BI81" s="372"/>
      <c r="BJ81" s="373">
        <v>0.86692344557737677</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5.87985240348406</v>
      </c>
      <c r="G82" s="372"/>
      <c r="H82" s="370">
        <v>9.0478891029665061</v>
      </c>
      <c r="I82" s="372"/>
      <c r="J82" s="370">
        <v>9.3950709613276242</v>
      </c>
      <c r="K82" s="372"/>
      <c r="L82" s="370">
        <v>7.9780971541000589</v>
      </c>
      <c r="M82" s="372"/>
      <c r="N82" s="370">
        <v>9.024388244261317</v>
      </c>
      <c r="O82" s="372"/>
      <c r="P82" s="370">
        <v>4.5078028759652007</v>
      </c>
      <c r="Q82" s="372"/>
      <c r="R82" s="370">
        <v>5.1200024733873253</v>
      </c>
      <c r="S82" s="372"/>
      <c r="T82" s="370">
        <v>5.8744268868930369</v>
      </c>
      <c r="U82" s="372"/>
      <c r="V82" s="370">
        <v>4.7941046060939714</v>
      </c>
      <c r="W82" s="372"/>
      <c r="X82" s="370">
        <v>3.8366943320234208</v>
      </c>
      <c r="Y82" s="372"/>
      <c r="Z82" s="370">
        <v>7.2760114780789111</v>
      </c>
      <c r="AA82" s="372"/>
      <c r="AB82" s="370">
        <v>6.4001131817505934</v>
      </c>
      <c r="AC82" s="372"/>
      <c r="AD82" s="370">
        <v>9.0341922799531247</v>
      </c>
      <c r="AE82" s="372"/>
      <c r="AF82" s="370">
        <v>5.825479099953375</v>
      </c>
      <c r="AG82" s="372"/>
      <c r="AH82" s="370">
        <v>9.2833036602746901</v>
      </c>
      <c r="AI82" s="372"/>
      <c r="AJ82" s="370">
        <v>13.005469131214666</v>
      </c>
      <c r="AK82" s="372"/>
      <c r="AL82" s="370">
        <v>12.542427573978653</v>
      </c>
      <c r="AM82" s="372"/>
      <c r="AN82" s="370">
        <v>14.113366489882075</v>
      </c>
      <c r="AO82" s="372"/>
      <c r="AP82" s="370">
        <v>2.5940237244496065</v>
      </c>
      <c r="AQ82" s="372"/>
      <c r="AR82" s="370">
        <v>2.7566434068972865</v>
      </c>
      <c r="AS82" s="372"/>
      <c r="AT82" s="370">
        <v>3.7218240561492975</v>
      </c>
      <c r="AU82" s="372"/>
      <c r="AV82" s="370">
        <v>3.571706948181129</v>
      </c>
      <c r="AW82" s="372"/>
      <c r="AX82" s="370">
        <v>3.4892436333939303</v>
      </c>
      <c r="AY82" s="372"/>
      <c r="AZ82" s="370">
        <v>3.5299801097290109</v>
      </c>
      <c r="BA82" s="372"/>
      <c r="BB82" s="370">
        <v>3.8677471123144525</v>
      </c>
      <c r="BC82" s="372"/>
      <c r="BD82" s="370">
        <v>3.7368408162653872</v>
      </c>
      <c r="BE82" s="372"/>
      <c r="BF82" s="370">
        <v>4.1618616669662227</v>
      </c>
      <c r="BG82" s="372"/>
      <c r="BH82" s="370">
        <v>5.1499516471241504</v>
      </c>
      <c r="BI82" s="372"/>
      <c r="BJ82" s="370">
        <v>4.8147169880716234</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3.9612960313852854</v>
      </c>
      <c r="G83" s="372"/>
      <c r="H83" s="373">
        <v>6.4548050689456318</v>
      </c>
      <c r="I83" s="372"/>
      <c r="J83" s="373">
        <v>6.8644729473543959</v>
      </c>
      <c r="K83" s="372"/>
      <c r="L83" s="373">
        <v>5.9633880458576334</v>
      </c>
      <c r="M83" s="372"/>
      <c r="N83" s="373">
        <v>6.2413150809549069</v>
      </c>
      <c r="O83" s="372"/>
      <c r="P83" s="373">
        <v>3.1766060653725607</v>
      </c>
      <c r="Q83" s="372"/>
      <c r="R83" s="373">
        <v>3.9425316419779093</v>
      </c>
      <c r="S83" s="372"/>
      <c r="T83" s="373">
        <v>4.6448087079001619</v>
      </c>
      <c r="U83" s="372"/>
      <c r="V83" s="373">
        <v>3.7301670469956578</v>
      </c>
      <c r="W83" s="372"/>
      <c r="X83" s="373">
        <v>2.8127836495322049</v>
      </c>
      <c r="Y83" s="372"/>
      <c r="Z83" s="373">
        <v>5.6314463828912373</v>
      </c>
      <c r="AA83" s="372"/>
      <c r="AB83" s="373">
        <v>5.2454091986938467</v>
      </c>
      <c r="AC83" s="372"/>
      <c r="AD83" s="373">
        <v>7.5753872272572904</v>
      </c>
      <c r="AE83" s="372"/>
      <c r="AF83" s="373">
        <v>4.6609715323730434</v>
      </c>
      <c r="AG83" s="372"/>
      <c r="AH83" s="373">
        <v>8.2318168177288324</v>
      </c>
      <c r="AI83" s="372"/>
      <c r="AJ83" s="373">
        <v>11.5163954730772</v>
      </c>
      <c r="AK83" s="372"/>
      <c r="AL83" s="373">
        <v>11.051263287315804</v>
      </c>
      <c r="AM83" s="372"/>
      <c r="AN83" s="373">
        <v>12.282953555291304</v>
      </c>
      <c r="AO83" s="372"/>
      <c r="AP83" s="373">
        <v>0.90487784804655358</v>
      </c>
      <c r="AQ83" s="372"/>
      <c r="AR83" s="373">
        <v>1.0077219866573892</v>
      </c>
      <c r="AS83" s="372"/>
      <c r="AT83" s="373">
        <v>1.3154245353167784</v>
      </c>
      <c r="AU83" s="372"/>
      <c r="AV83" s="373">
        <v>1.2918981726167489</v>
      </c>
      <c r="AW83" s="372"/>
      <c r="AX83" s="373">
        <v>1.2817975574259475</v>
      </c>
      <c r="AY83" s="372"/>
      <c r="AZ83" s="373">
        <v>1.3159354622873554</v>
      </c>
      <c r="BA83" s="372"/>
      <c r="BB83" s="373">
        <v>1.6294610418740896</v>
      </c>
      <c r="BC83" s="372"/>
      <c r="BD83" s="373">
        <v>1.5842957137376987</v>
      </c>
      <c r="BE83" s="372"/>
      <c r="BF83" s="373">
        <v>2.1141138217565225</v>
      </c>
      <c r="BG83" s="372"/>
      <c r="BH83" s="373">
        <v>3.0451593009609863</v>
      </c>
      <c r="BI83" s="372"/>
      <c r="BJ83" s="373">
        <v>2.9371574196470394</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1.9185563720987748</v>
      </c>
      <c r="G84" s="372"/>
      <c r="H84" s="373">
        <v>2.5930840340208743</v>
      </c>
      <c r="I84" s="372"/>
      <c r="J84" s="373">
        <v>2.5305980139732278</v>
      </c>
      <c r="K84" s="372"/>
      <c r="L84" s="373">
        <v>2.0147091082424251</v>
      </c>
      <c r="M84" s="372"/>
      <c r="N84" s="373">
        <v>2.783073163306411</v>
      </c>
      <c r="O84" s="372"/>
      <c r="P84" s="373">
        <v>1.3311968105926399</v>
      </c>
      <c r="Q84" s="372"/>
      <c r="R84" s="373">
        <v>1.1774708314094162</v>
      </c>
      <c r="S84" s="372"/>
      <c r="T84" s="373">
        <v>1.2296181789928755</v>
      </c>
      <c r="U84" s="372"/>
      <c r="V84" s="373">
        <v>1.0639375590983138</v>
      </c>
      <c r="W84" s="372"/>
      <c r="X84" s="373">
        <v>1.0239106824912161</v>
      </c>
      <c r="Y84" s="372"/>
      <c r="Z84" s="373">
        <v>1.6445650951876736</v>
      </c>
      <c r="AA84" s="372"/>
      <c r="AB84" s="373">
        <v>1.1547039830567467</v>
      </c>
      <c r="AC84" s="372"/>
      <c r="AD84" s="373">
        <v>1.4588050526958343</v>
      </c>
      <c r="AE84" s="372"/>
      <c r="AF84" s="373">
        <v>1.164507567580332</v>
      </c>
      <c r="AG84" s="372"/>
      <c r="AH84" s="373">
        <v>1.0514868425458572</v>
      </c>
      <c r="AI84" s="372"/>
      <c r="AJ84" s="373">
        <v>1.4890736581374659</v>
      </c>
      <c r="AK84" s="372"/>
      <c r="AL84" s="373">
        <v>1.4911642866628503</v>
      </c>
      <c r="AM84" s="372"/>
      <c r="AN84" s="373">
        <v>1.8304129345907711</v>
      </c>
      <c r="AO84" s="372"/>
      <c r="AP84" s="373">
        <v>1.6891458764030529</v>
      </c>
      <c r="AQ84" s="372"/>
      <c r="AR84" s="373">
        <v>1.7489214202398973</v>
      </c>
      <c r="AS84" s="372"/>
      <c r="AT84" s="373">
        <v>2.4063995208325188</v>
      </c>
      <c r="AU84" s="372"/>
      <c r="AV84" s="373">
        <v>2.2798087755643799</v>
      </c>
      <c r="AW84" s="372"/>
      <c r="AX84" s="373">
        <v>2.207446075967983</v>
      </c>
      <c r="AY84" s="372"/>
      <c r="AZ84" s="373">
        <v>2.2140446474416553</v>
      </c>
      <c r="BA84" s="372"/>
      <c r="BB84" s="373">
        <v>2.2382860704403629</v>
      </c>
      <c r="BC84" s="372"/>
      <c r="BD84" s="373">
        <v>2.1525451025276885</v>
      </c>
      <c r="BE84" s="372"/>
      <c r="BF84" s="373">
        <v>2.0477478452097002</v>
      </c>
      <c r="BG84" s="372"/>
      <c r="BH84" s="373">
        <v>2.1047923461631641</v>
      </c>
      <c r="BI84" s="372"/>
      <c r="BJ84" s="373">
        <v>1.8775595684245836</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4.0262158332433522</v>
      </c>
      <c r="G85" s="372"/>
      <c r="H85" s="370">
        <v>5.2751942252239621</v>
      </c>
      <c r="I85" s="372"/>
      <c r="J85" s="370">
        <v>4.7346663421742665</v>
      </c>
      <c r="K85" s="372"/>
      <c r="L85" s="370">
        <v>4.3152686944281857</v>
      </c>
      <c r="M85" s="372"/>
      <c r="N85" s="370">
        <v>3.6206037862541121</v>
      </c>
      <c r="O85" s="372"/>
      <c r="P85" s="370">
        <v>3.8805655255844456</v>
      </c>
      <c r="Q85" s="372"/>
      <c r="R85" s="370">
        <v>4.4748314352877401</v>
      </c>
      <c r="S85" s="372"/>
      <c r="T85" s="370">
        <v>4.4756445862908247</v>
      </c>
      <c r="U85" s="372"/>
      <c r="V85" s="370">
        <v>4.5267314720156113</v>
      </c>
      <c r="W85" s="372"/>
      <c r="X85" s="370">
        <v>5.7913565818415327</v>
      </c>
      <c r="Y85" s="372"/>
      <c r="Z85" s="370">
        <v>7.0496099423868479</v>
      </c>
      <c r="AA85" s="372"/>
      <c r="AB85" s="370">
        <v>5.5209639538476907</v>
      </c>
      <c r="AC85" s="372"/>
      <c r="AD85" s="370">
        <v>5.9860345244707496</v>
      </c>
      <c r="AE85" s="372"/>
      <c r="AF85" s="370">
        <v>5.4767078376130929</v>
      </c>
      <c r="AG85" s="372"/>
      <c r="AH85" s="370">
        <v>4.9659277761893783</v>
      </c>
      <c r="AI85" s="372"/>
      <c r="AJ85" s="370">
        <v>6.9724699538129116</v>
      </c>
      <c r="AK85" s="372"/>
      <c r="AL85" s="370">
        <v>5.6907033836741849</v>
      </c>
      <c r="AM85" s="372"/>
      <c r="AN85" s="370">
        <v>6.181790021369034</v>
      </c>
      <c r="AO85" s="372"/>
      <c r="AP85" s="370">
        <v>3.978790202056615</v>
      </c>
      <c r="AQ85" s="372"/>
      <c r="AR85" s="370">
        <v>4.1521803655768235</v>
      </c>
      <c r="AS85" s="372"/>
      <c r="AT85" s="370">
        <v>5.5499250044134465</v>
      </c>
      <c r="AU85" s="372"/>
      <c r="AV85" s="370">
        <v>5.3914190230604024</v>
      </c>
      <c r="AW85" s="372"/>
      <c r="AX85" s="370">
        <v>5.5555848214830768</v>
      </c>
      <c r="AY85" s="372"/>
      <c r="AZ85" s="370">
        <v>5.5363912529680794</v>
      </c>
      <c r="BA85" s="372"/>
      <c r="BB85" s="370">
        <v>6.3441560199698444</v>
      </c>
      <c r="BC85" s="372"/>
      <c r="BD85" s="370">
        <v>6.2439840695181346</v>
      </c>
      <c r="BE85" s="372"/>
      <c r="BF85" s="370">
        <v>5.7553456768118938</v>
      </c>
      <c r="BG85" s="372"/>
      <c r="BH85" s="370">
        <v>5.8567878062392777</v>
      </c>
      <c r="BI85" s="372"/>
      <c r="BJ85" s="370">
        <v>5.2602878648658713</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1.0935865076592779</v>
      </c>
      <c r="G86" s="372"/>
      <c r="H86" s="373">
        <v>0.72394871897713142</v>
      </c>
      <c r="I86" s="372"/>
      <c r="J86" s="373">
        <v>1.1246818092899022</v>
      </c>
      <c r="K86" s="372"/>
      <c r="L86" s="373">
        <v>0.69918644059336255</v>
      </c>
      <c r="M86" s="372"/>
      <c r="N86" s="373">
        <v>0.9869193186545725</v>
      </c>
      <c r="O86" s="372"/>
      <c r="P86" s="373">
        <v>0.92340679215449817</v>
      </c>
      <c r="Q86" s="372"/>
      <c r="R86" s="373">
        <v>1.1786719503572967</v>
      </c>
      <c r="S86" s="372"/>
      <c r="T86" s="373">
        <v>0.95485467119585477</v>
      </c>
      <c r="U86" s="372"/>
      <c r="V86" s="373">
        <v>1.1424877913014826</v>
      </c>
      <c r="W86" s="372"/>
      <c r="X86" s="373">
        <v>2.0476437767202715</v>
      </c>
      <c r="Y86" s="372"/>
      <c r="Z86" s="373">
        <v>2.4767208152379259</v>
      </c>
      <c r="AA86" s="372"/>
      <c r="AB86" s="373">
        <v>1.7405036319728278</v>
      </c>
      <c r="AC86" s="372"/>
      <c r="AD86" s="373">
        <v>1.5931839347926549</v>
      </c>
      <c r="AE86" s="372"/>
      <c r="AF86" s="373">
        <v>1.0947071965966457</v>
      </c>
      <c r="AG86" s="372"/>
      <c r="AH86" s="373">
        <v>1.1117748752662786</v>
      </c>
      <c r="AI86" s="372"/>
      <c r="AJ86" s="373">
        <v>1.5919967665407249</v>
      </c>
      <c r="AK86" s="372"/>
      <c r="AL86" s="373">
        <v>1.2970152750911321</v>
      </c>
      <c r="AM86" s="372"/>
      <c r="AN86" s="373">
        <v>1.360106989748878</v>
      </c>
      <c r="AO86" s="372"/>
      <c r="AP86" s="373">
        <v>1.4485292386627528</v>
      </c>
      <c r="AQ86" s="372"/>
      <c r="AR86" s="373">
        <v>1.5009225212774562</v>
      </c>
      <c r="AS86" s="372"/>
      <c r="AT86" s="373">
        <v>2.0331511797850186</v>
      </c>
      <c r="AU86" s="372"/>
      <c r="AV86" s="373">
        <v>1.931991390181828</v>
      </c>
      <c r="AW86" s="372"/>
      <c r="AX86" s="373">
        <v>1.9235923474875674</v>
      </c>
      <c r="AY86" s="372"/>
      <c r="AZ86" s="373">
        <v>1.8692681704268781</v>
      </c>
      <c r="BA86" s="372"/>
      <c r="BB86" s="373">
        <v>2.2778360399990656</v>
      </c>
      <c r="BC86" s="372"/>
      <c r="BD86" s="373">
        <v>2.1908909290563963</v>
      </c>
      <c r="BE86" s="372"/>
      <c r="BF86" s="373">
        <v>2.0225370581254443</v>
      </c>
      <c r="BG86" s="372"/>
      <c r="BH86" s="373">
        <v>2.0768214961521636</v>
      </c>
      <c r="BI86" s="372"/>
      <c r="BJ86" s="373">
        <v>1.8696383032883837</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1.1207824519459924</v>
      </c>
      <c r="G87" s="372"/>
      <c r="H87" s="373">
        <v>1.1266178319101234</v>
      </c>
      <c r="I87" s="372"/>
      <c r="J87" s="373">
        <v>0.81067746673755436</v>
      </c>
      <c r="K87" s="372"/>
      <c r="L87" s="373">
        <v>0.89998798860168983</v>
      </c>
      <c r="M87" s="372"/>
      <c r="N87" s="373">
        <v>0.82826730609708865</v>
      </c>
      <c r="O87" s="372"/>
      <c r="P87" s="373">
        <v>1.6280646320407286</v>
      </c>
      <c r="Q87" s="372"/>
      <c r="R87" s="373">
        <v>1.9110333883091772</v>
      </c>
      <c r="S87" s="372"/>
      <c r="T87" s="373">
        <v>1.9974405600568244</v>
      </c>
      <c r="U87" s="372"/>
      <c r="V87" s="373">
        <v>2.1271528505022492</v>
      </c>
      <c r="W87" s="372"/>
      <c r="X87" s="373">
        <v>2.0440392344144218</v>
      </c>
      <c r="Y87" s="372"/>
      <c r="Z87" s="373">
        <v>2.6475938965014976</v>
      </c>
      <c r="AA87" s="372"/>
      <c r="AB87" s="373">
        <v>2.3103502998541474</v>
      </c>
      <c r="AC87" s="372"/>
      <c r="AD87" s="373">
        <v>2.7571375794090707</v>
      </c>
      <c r="AE87" s="372"/>
      <c r="AF87" s="373">
        <v>2.4644475775460131</v>
      </c>
      <c r="AG87" s="372"/>
      <c r="AH87" s="373">
        <v>1.1951083403719827</v>
      </c>
      <c r="AI87" s="372"/>
      <c r="AJ87" s="373">
        <v>1.1090302118529443</v>
      </c>
      <c r="AK87" s="372"/>
      <c r="AL87" s="373">
        <v>0.98082973315751198</v>
      </c>
      <c r="AM87" s="372"/>
      <c r="AN87" s="373">
        <v>1.1226070313447396</v>
      </c>
      <c r="AO87" s="372"/>
      <c r="AP87" s="373">
        <v>0.78751811095888391</v>
      </c>
      <c r="AQ87" s="372"/>
      <c r="AR87" s="373">
        <v>0.83239632977052824</v>
      </c>
      <c r="AS87" s="372"/>
      <c r="AT87" s="373">
        <v>1.0771739039285979</v>
      </c>
      <c r="AU87" s="372"/>
      <c r="AV87" s="373">
        <v>1.0485523944592126</v>
      </c>
      <c r="AW87" s="372"/>
      <c r="AX87" s="373">
        <v>1.0894701961881019</v>
      </c>
      <c r="AY87" s="372"/>
      <c r="AZ87" s="373">
        <v>1.0932818680231913</v>
      </c>
      <c r="BA87" s="372"/>
      <c r="BB87" s="373">
        <v>1.1819221529250996</v>
      </c>
      <c r="BC87" s="372"/>
      <c r="BD87" s="373">
        <v>1.2648702197106569</v>
      </c>
      <c r="BE87" s="372"/>
      <c r="BF87" s="373">
        <v>1.0792699635851144</v>
      </c>
      <c r="BG87" s="372"/>
      <c r="BH87" s="373">
        <v>1.1090386494499502</v>
      </c>
      <c r="BI87" s="372"/>
      <c r="BJ87" s="373">
        <v>1.0108031103952126</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1.8118468736380815</v>
      </c>
      <c r="G88" s="372"/>
      <c r="H88" s="373">
        <v>3.424627674336707</v>
      </c>
      <c r="I88" s="372"/>
      <c r="J88" s="373">
        <v>2.7993070661468096</v>
      </c>
      <c r="K88" s="372"/>
      <c r="L88" s="373">
        <v>2.7160942652331328</v>
      </c>
      <c r="M88" s="372"/>
      <c r="N88" s="373">
        <v>1.8054171615024508</v>
      </c>
      <c r="O88" s="372"/>
      <c r="P88" s="373">
        <v>1.3290941013892188</v>
      </c>
      <c r="Q88" s="372"/>
      <c r="R88" s="373">
        <v>1.3851260966212666</v>
      </c>
      <c r="S88" s="372"/>
      <c r="T88" s="373">
        <v>1.5233493550381458</v>
      </c>
      <c r="U88" s="372"/>
      <c r="V88" s="373">
        <v>1.2570908302118795</v>
      </c>
      <c r="W88" s="372"/>
      <c r="X88" s="373">
        <v>1.6996735707068396</v>
      </c>
      <c r="Y88" s="372"/>
      <c r="Z88" s="373">
        <v>1.9252952306474247</v>
      </c>
      <c r="AA88" s="372"/>
      <c r="AB88" s="373">
        <v>1.4701100220207157</v>
      </c>
      <c r="AC88" s="372"/>
      <c r="AD88" s="373">
        <v>1.6357130102690238</v>
      </c>
      <c r="AE88" s="372"/>
      <c r="AF88" s="373">
        <v>1.9175530634704339</v>
      </c>
      <c r="AG88" s="372"/>
      <c r="AH88" s="373">
        <v>2.6590445605511168</v>
      </c>
      <c r="AI88" s="372"/>
      <c r="AJ88" s="373">
        <v>4.2714429754192427</v>
      </c>
      <c r="AK88" s="372"/>
      <c r="AL88" s="373">
        <v>3.4128583754255413</v>
      </c>
      <c r="AM88" s="372"/>
      <c r="AN88" s="373">
        <v>3.6990760002754164</v>
      </c>
      <c r="AO88" s="372"/>
      <c r="AP88" s="373">
        <v>1.7427428524349784</v>
      </c>
      <c r="AQ88" s="372"/>
      <c r="AR88" s="373">
        <v>1.8188615145288387</v>
      </c>
      <c r="AS88" s="372"/>
      <c r="AT88" s="373">
        <v>2.43959992069983</v>
      </c>
      <c r="AU88" s="372"/>
      <c r="AV88" s="373">
        <v>2.4108752384193619</v>
      </c>
      <c r="AW88" s="372"/>
      <c r="AX88" s="373">
        <v>2.5425222778074068</v>
      </c>
      <c r="AY88" s="372"/>
      <c r="AZ88" s="373">
        <v>2.5738412145180103</v>
      </c>
      <c r="BA88" s="372"/>
      <c r="BB88" s="373">
        <v>2.8843978270456785</v>
      </c>
      <c r="BC88" s="372"/>
      <c r="BD88" s="373">
        <v>2.7882229207510814</v>
      </c>
      <c r="BE88" s="372"/>
      <c r="BF88" s="373">
        <v>2.6535386551013347</v>
      </c>
      <c r="BG88" s="372"/>
      <c r="BH88" s="373">
        <v>2.6709276606371639</v>
      </c>
      <c r="BI88" s="372"/>
      <c r="BJ88" s="373">
        <v>2.3798464511822757</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v>
      </c>
      <c r="G89" s="372"/>
      <c r="H89" s="383">
        <v>0</v>
      </c>
      <c r="I89" s="372"/>
      <c r="J89" s="370">
        <v>0</v>
      </c>
      <c r="K89" s="372"/>
      <c r="L89" s="370">
        <v>0</v>
      </c>
      <c r="M89" s="372"/>
      <c r="N89" s="370">
        <v>0</v>
      </c>
      <c r="O89" s="372"/>
      <c r="P89" s="370">
        <v>0</v>
      </c>
      <c r="Q89" s="372"/>
      <c r="R89" s="370">
        <v>0</v>
      </c>
      <c r="S89" s="372"/>
      <c r="T89" s="370">
        <v>0</v>
      </c>
      <c r="U89" s="372"/>
      <c r="V89" s="370">
        <v>0</v>
      </c>
      <c r="W89" s="372"/>
      <c r="X89" s="370">
        <v>0</v>
      </c>
      <c r="Y89" s="372"/>
      <c r="Z89" s="370">
        <v>0</v>
      </c>
      <c r="AA89" s="372"/>
      <c r="AB89" s="370">
        <v>0</v>
      </c>
      <c r="AC89" s="372"/>
      <c r="AD89" s="370">
        <v>0</v>
      </c>
      <c r="AE89" s="372"/>
      <c r="AF89" s="370">
        <v>0</v>
      </c>
      <c r="AG89" s="372"/>
      <c r="AH89" s="370">
        <v>0</v>
      </c>
      <c r="AI89" s="372"/>
      <c r="AJ89" s="370">
        <v>0</v>
      </c>
      <c r="AK89" s="372"/>
      <c r="AL89" s="370">
        <v>0</v>
      </c>
      <c r="AM89" s="372"/>
      <c r="AN89" s="370">
        <v>0</v>
      </c>
      <c r="AO89" s="372"/>
      <c r="AP89" s="370">
        <v>0</v>
      </c>
      <c r="AQ89" s="372"/>
      <c r="AR89" s="370">
        <v>0</v>
      </c>
      <c r="AS89" s="372"/>
      <c r="AT89" s="370">
        <v>0</v>
      </c>
      <c r="AU89" s="372"/>
      <c r="AV89" s="370">
        <v>0</v>
      </c>
      <c r="AW89" s="372"/>
      <c r="AX89" s="370">
        <v>0</v>
      </c>
      <c r="AY89" s="372"/>
      <c r="AZ89" s="370">
        <v>0</v>
      </c>
      <c r="BA89" s="372"/>
      <c r="BB89" s="370">
        <v>0</v>
      </c>
      <c r="BC89" s="372"/>
      <c r="BD89" s="370">
        <v>0</v>
      </c>
      <c r="BE89" s="372"/>
      <c r="BF89" s="370">
        <v>0</v>
      </c>
      <c r="BG89" s="372"/>
      <c r="BH89" s="370">
        <v>0</v>
      </c>
      <c r="BI89" s="372"/>
      <c r="BJ89" s="370">
        <v>0</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4.37906010833536E-2</v>
      </c>
      <c r="AQ90" s="372"/>
      <c r="AR90" s="370">
        <v>4.8125095161194995E-2</v>
      </c>
      <c r="AS90" s="372"/>
      <c r="AT90" s="370">
        <v>7.2643262854059684E-2</v>
      </c>
      <c r="AU90" s="372"/>
      <c r="AV90" s="370">
        <v>7.6294352476322491E-2</v>
      </c>
      <c r="AW90" s="372"/>
      <c r="AX90" s="370">
        <v>6.6385507569803812E-2</v>
      </c>
      <c r="AY90" s="372"/>
      <c r="AZ90" s="370">
        <v>7.7501286205532482E-2</v>
      </c>
      <c r="BA90" s="372"/>
      <c r="BB90" s="370">
        <v>7.1017205215828272E-2</v>
      </c>
      <c r="BC90" s="372"/>
      <c r="BD90" s="370">
        <v>6.7264545240976359E-2</v>
      </c>
      <c r="BE90" s="372"/>
      <c r="BF90" s="370">
        <v>5.9694523152948445E-2</v>
      </c>
      <c r="BG90" s="372"/>
      <c r="BH90" s="370">
        <v>5.946953878411608E-2</v>
      </c>
      <c r="BI90" s="372"/>
      <c r="BJ90" s="370">
        <v>5.5177965056314164E-2</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632.22187373854456</v>
      </c>
      <c r="G91" s="393"/>
      <c r="H91" s="385">
        <v>625.88134615375361</v>
      </c>
      <c r="I91" s="393"/>
      <c r="J91" s="386">
        <v>616.78006987834863</v>
      </c>
      <c r="K91" s="393"/>
      <c r="L91" s="386">
        <v>636.45610305857838</v>
      </c>
      <c r="M91" s="393"/>
      <c r="N91" s="386">
        <v>609.44593440752817</v>
      </c>
      <c r="O91" s="393"/>
      <c r="P91" s="386">
        <v>460.95967376017779</v>
      </c>
      <c r="Q91" s="393"/>
      <c r="R91" s="386">
        <v>510.94594485812382</v>
      </c>
      <c r="S91" s="393"/>
      <c r="T91" s="386">
        <v>564.14005490251179</v>
      </c>
      <c r="U91" s="393"/>
      <c r="V91" s="386">
        <v>551.5687974798999</v>
      </c>
      <c r="W91" s="393"/>
      <c r="X91" s="386">
        <v>591.561695564665</v>
      </c>
      <c r="Y91" s="393"/>
      <c r="Z91" s="386">
        <v>726.00038029254949</v>
      </c>
      <c r="AA91" s="393"/>
      <c r="AB91" s="386">
        <v>581.81562398190317</v>
      </c>
      <c r="AC91" s="393"/>
      <c r="AD91" s="386">
        <v>684.99433149918423</v>
      </c>
      <c r="AE91" s="393"/>
      <c r="AF91" s="386">
        <v>656.60877422165424</v>
      </c>
      <c r="AG91" s="393"/>
      <c r="AH91" s="386">
        <v>606.67247582265509</v>
      </c>
      <c r="AI91" s="393"/>
      <c r="AJ91" s="408">
        <v>948.34672330010937</v>
      </c>
      <c r="AK91" s="393" t="s">
        <v>357</v>
      </c>
      <c r="AL91" s="386">
        <v>787.69196975520254</v>
      </c>
      <c r="AM91" s="393"/>
      <c r="AN91" s="386">
        <v>845.72868956133345</v>
      </c>
      <c r="AO91" s="393"/>
      <c r="AP91" s="408">
        <v>1382.1236459798386</v>
      </c>
      <c r="AQ91" s="393" t="s">
        <v>1144</v>
      </c>
      <c r="AR91" s="386">
        <v>1188.5461809775836</v>
      </c>
      <c r="AS91" s="393"/>
      <c r="AT91" s="386">
        <v>1149.7582076161971</v>
      </c>
      <c r="AU91" s="393"/>
      <c r="AV91" s="386">
        <v>1063.7998049956389</v>
      </c>
      <c r="AW91" s="393"/>
      <c r="AX91" s="386">
        <v>1072.9576944323087</v>
      </c>
      <c r="AY91" s="393"/>
      <c r="AZ91" s="386">
        <v>1004.058496597051</v>
      </c>
      <c r="BA91" s="393"/>
      <c r="BB91" s="386">
        <v>952.85645822806316</v>
      </c>
      <c r="BC91" s="393"/>
      <c r="BD91" s="386">
        <v>974.07532205632015</v>
      </c>
      <c r="BE91" s="393"/>
      <c r="BF91" s="386">
        <v>916.05168511397403</v>
      </c>
      <c r="BG91" s="393"/>
      <c r="BH91" s="386">
        <v>954.74794585595203</v>
      </c>
      <c r="BI91" s="393"/>
      <c r="BJ91" s="386">
        <v>963.09103267650266</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632.22187373854456</v>
      </c>
      <c r="G92" s="372"/>
      <c r="H92" s="388">
        <v>625.88134615375361</v>
      </c>
      <c r="I92" s="372"/>
      <c r="J92" s="389">
        <v>616.78006987834863</v>
      </c>
      <c r="K92" s="372"/>
      <c r="L92" s="389">
        <v>636.45610305857838</v>
      </c>
      <c r="M92" s="372"/>
      <c r="N92" s="389">
        <v>609.44593440752817</v>
      </c>
      <c r="O92" s="372"/>
      <c r="P92" s="389">
        <v>460.95967376017779</v>
      </c>
      <c r="Q92" s="372"/>
      <c r="R92" s="389">
        <v>510.94594485812382</v>
      </c>
      <c r="S92" s="372"/>
      <c r="T92" s="389">
        <v>564.14005490251179</v>
      </c>
      <c r="U92" s="372"/>
      <c r="V92" s="389">
        <v>551.5687974798999</v>
      </c>
      <c r="W92" s="372"/>
      <c r="X92" s="389">
        <v>591.561695564665</v>
      </c>
      <c r="Y92" s="372"/>
      <c r="Z92" s="389">
        <v>726.00038029254949</v>
      </c>
      <c r="AA92" s="372"/>
      <c r="AB92" s="389">
        <v>581.81562398190317</v>
      </c>
      <c r="AC92" s="372"/>
      <c r="AD92" s="389">
        <v>684.99433149918423</v>
      </c>
      <c r="AE92" s="372"/>
      <c r="AF92" s="389">
        <v>656.60877422165424</v>
      </c>
      <c r="AG92" s="372"/>
      <c r="AH92" s="389">
        <v>606.67247582265509</v>
      </c>
      <c r="AI92" s="372"/>
      <c r="AJ92" s="409">
        <v>948.34672330010937</v>
      </c>
      <c r="AK92" s="372" t="s">
        <v>357</v>
      </c>
      <c r="AL92" s="389">
        <v>787.69196975520254</v>
      </c>
      <c r="AM92" s="372"/>
      <c r="AN92" s="389">
        <v>845.72868956133345</v>
      </c>
      <c r="AO92" s="372"/>
      <c r="AP92" s="409">
        <v>1382.1236459798386</v>
      </c>
      <c r="AQ92" s="372" t="s">
        <v>1144</v>
      </c>
      <c r="AR92" s="389">
        <v>1188.5461809775836</v>
      </c>
      <c r="AS92" s="372"/>
      <c r="AT92" s="389">
        <v>1149.7582076161971</v>
      </c>
      <c r="AU92" s="372"/>
      <c r="AV92" s="389">
        <v>1063.7998049956389</v>
      </c>
      <c r="AW92" s="372"/>
      <c r="AX92" s="389">
        <v>1072.9576944323087</v>
      </c>
      <c r="AY92" s="372"/>
      <c r="AZ92" s="389">
        <v>1004.058496597051</v>
      </c>
      <c r="BA92" s="372"/>
      <c r="BB92" s="389">
        <v>952.85645822806316</v>
      </c>
      <c r="BC92" s="372"/>
      <c r="BD92" s="389">
        <v>974.07532205632015</v>
      </c>
      <c r="BE92" s="372"/>
      <c r="BF92" s="389">
        <v>916.05168511397403</v>
      </c>
      <c r="BG92" s="372"/>
      <c r="BH92" s="389">
        <v>954.74794585595203</v>
      </c>
      <c r="BI92" s="372"/>
      <c r="BJ92" s="389">
        <v>963.09103267650266</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0</v>
      </c>
      <c r="G93" s="372"/>
      <c r="H93" s="388">
        <v>0</v>
      </c>
      <c r="I93" s="372"/>
      <c r="J93" s="389">
        <v>0</v>
      </c>
      <c r="K93" s="372"/>
      <c r="L93" s="389">
        <v>0</v>
      </c>
      <c r="M93" s="372"/>
      <c r="N93" s="389">
        <v>0</v>
      </c>
      <c r="O93" s="372"/>
      <c r="P93" s="389">
        <v>0</v>
      </c>
      <c r="Q93" s="372"/>
      <c r="R93" s="389">
        <v>0</v>
      </c>
      <c r="S93" s="372"/>
      <c r="T93" s="389">
        <v>0</v>
      </c>
      <c r="U93" s="372"/>
      <c r="V93" s="389">
        <v>0</v>
      </c>
      <c r="W93" s="372"/>
      <c r="X93" s="389">
        <v>0</v>
      </c>
      <c r="Y93" s="372"/>
      <c r="Z93" s="389">
        <v>0</v>
      </c>
      <c r="AA93" s="372"/>
      <c r="AB93" s="389">
        <v>0</v>
      </c>
      <c r="AC93" s="372"/>
      <c r="AD93" s="389">
        <v>0</v>
      </c>
      <c r="AE93" s="372"/>
      <c r="AF93" s="389">
        <v>0</v>
      </c>
      <c r="AG93" s="372"/>
      <c r="AH93" s="389">
        <v>0</v>
      </c>
      <c r="AI93" s="372"/>
      <c r="AJ93" s="389">
        <v>0</v>
      </c>
      <c r="AK93" s="372"/>
      <c r="AL93" s="389">
        <v>0</v>
      </c>
      <c r="AM93" s="372"/>
      <c r="AN93" s="389">
        <v>0</v>
      </c>
      <c r="AO93" s="372"/>
      <c r="AP93" s="389">
        <v>0</v>
      </c>
      <c r="AQ93" s="372"/>
      <c r="AR93" s="389">
        <v>0</v>
      </c>
      <c r="AS93" s="372"/>
      <c r="AT93" s="389">
        <v>0</v>
      </c>
      <c r="AU93" s="372"/>
      <c r="AV93" s="389">
        <v>0</v>
      </c>
      <c r="AW93" s="372"/>
      <c r="AX93" s="389">
        <v>0</v>
      </c>
      <c r="AY93" s="372"/>
      <c r="AZ93" s="389">
        <v>0</v>
      </c>
      <c r="BA93" s="372"/>
      <c r="BB93" s="389">
        <v>0</v>
      </c>
      <c r="BC93" s="372"/>
      <c r="BD93" s="389">
        <v>0</v>
      </c>
      <c r="BE93" s="372"/>
      <c r="BF93" s="389">
        <v>0</v>
      </c>
      <c r="BG93" s="372"/>
      <c r="BH93" s="389">
        <v>0</v>
      </c>
      <c r="BI93" s="372"/>
      <c r="BJ93" s="389">
        <v>0</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0</v>
      </c>
      <c r="G94" s="394"/>
      <c r="H94" s="391">
        <v>0</v>
      </c>
      <c r="I94" s="394"/>
      <c r="J94" s="392">
        <v>0</v>
      </c>
      <c r="K94" s="394"/>
      <c r="L94" s="392">
        <v>0</v>
      </c>
      <c r="M94" s="394"/>
      <c r="N94" s="392">
        <v>0</v>
      </c>
      <c r="O94" s="394"/>
      <c r="P94" s="392">
        <v>0</v>
      </c>
      <c r="Q94" s="394"/>
      <c r="R94" s="392">
        <v>0</v>
      </c>
      <c r="S94" s="394"/>
      <c r="T94" s="392">
        <v>0</v>
      </c>
      <c r="U94" s="394"/>
      <c r="V94" s="392">
        <v>0</v>
      </c>
      <c r="W94" s="394"/>
      <c r="X94" s="392">
        <v>0</v>
      </c>
      <c r="Y94" s="394"/>
      <c r="Z94" s="392">
        <v>0</v>
      </c>
      <c r="AA94" s="394"/>
      <c r="AB94" s="392">
        <v>0</v>
      </c>
      <c r="AC94" s="394"/>
      <c r="AD94" s="392">
        <v>0</v>
      </c>
      <c r="AE94" s="394"/>
      <c r="AF94" s="392">
        <v>0</v>
      </c>
      <c r="AG94" s="394"/>
      <c r="AH94" s="392">
        <v>0</v>
      </c>
      <c r="AI94" s="394"/>
      <c r="AJ94" s="392">
        <v>0</v>
      </c>
      <c r="AK94" s="394"/>
      <c r="AL94" s="392">
        <v>0</v>
      </c>
      <c r="AM94" s="394"/>
      <c r="AN94" s="392">
        <v>0</v>
      </c>
      <c r="AO94" s="394"/>
      <c r="AP94" s="392">
        <v>0</v>
      </c>
      <c r="AQ94" s="394"/>
      <c r="AR94" s="392">
        <v>0</v>
      </c>
      <c r="AS94" s="394"/>
      <c r="AT94" s="392">
        <v>0</v>
      </c>
      <c r="AU94" s="394"/>
      <c r="AV94" s="392">
        <v>0</v>
      </c>
      <c r="AW94" s="394"/>
      <c r="AX94" s="392">
        <v>0</v>
      </c>
      <c r="AY94" s="394"/>
      <c r="AZ94" s="392">
        <v>0</v>
      </c>
      <c r="BA94" s="394"/>
      <c r="BB94" s="392">
        <v>0</v>
      </c>
      <c r="BC94" s="394"/>
      <c r="BD94" s="392">
        <v>0</v>
      </c>
      <c r="BE94" s="394"/>
      <c r="BF94" s="392">
        <v>0</v>
      </c>
      <c r="BG94" s="394"/>
      <c r="BH94" s="392">
        <v>0</v>
      </c>
      <c r="BI94" s="394"/>
      <c r="BJ94" s="392">
        <v>0</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2144.2848426839118</v>
      </c>
      <c r="G95" s="372"/>
      <c r="H95" s="388">
        <v>2153.1712667532302</v>
      </c>
      <c r="I95" s="372"/>
      <c r="J95" s="389">
        <v>2122.8999176771263</v>
      </c>
      <c r="K95" s="372"/>
      <c r="L95" s="389">
        <v>2215.3323738135737</v>
      </c>
      <c r="M95" s="372"/>
      <c r="N95" s="389">
        <v>2096.8969401834679</v>
      </c>
      <c r="O95" s="372"/>
      <c r="P95" s="389">
        <v>1669.4339922554245</v>
      </c>
      <c r="Q95" s="372"/>
      <c r="R95" s="389">
        <v>1837.1626531497429</v>
      </c>
      <c r="S95" s="372"/>
      <c r="T95" s="389">
        <v>2026.554084329968</v>
      </c>
      <c r="U95" s="372"/>
      <c r="V95" s="389">
        <v>1994.4836618738696</v>
      </c>
      <c r="W95" s="372"/>
      <c r="X95" s="389">
        <v>2174.2137174421246</v>
      </c>
      <c r="Y95" s="372"/>
      <c r="Z95" s="389">
        <v>2589.2213147351222</v>
      </c>
      <c r="AA95" s="372"/>
      <c r="AB95" s="389">
        <v>2176.0153120528421</v>
      </c>
      <c r="AC95" s="372"/>
      <c r="AD95" s="389">
        <v>2465.4474234606851</v>
      </c>
      <c r="AE95" s="372"/>
      <c r="AF95" s="389">
        <v>2444.5772181627476</v>
      </c>
      <c r="AG95" s="372"/>
      <c r="AH95" s="389">
        <v>2211.5672537584251</v>
      </c>
      <c r="AI95" s="372"/>
      <c r="AJ95" s="389">
        <v>2561.75810503098</v>
      </c>
      <c r="AK95" s="372"/>
      <c r="AL95" s="389">
        <v>1966.5914860315959</v>
      </c>
      <c r="AM95" s="372"/>
      <c r="AN95" s="389">
        <v>2048.1326041930174</v>
      </c>
      <c r="AO95" s="372"/>
      <c r="AP95" s="389">
        <v>1783.0138250428786</v>
      </c>
      <c r="AQ95" s="372"/>
      <c r="AR95" s="389">
        <v>1663.5064358329175</v>
      </c>
      <c r="AS95" s="372"/>
      <c r="AT95" s="389">
        <v>1839.2154184218455</v>
      </c>
      <c r="AU95" s="372"/>
      <c r="AV95" s="389">
        <v>1770.5519608046066</v>
      </c>
      <c r="AW95" s="372"/>
      <c r="AX95" s="389">
        <v>1783.7517537901979</v>
      </c>
      <c r="AY95" s="372"/>
      <c r="AZ95" s="389">
        <v>1740.2997455510822</v>
      </c>
      <c r="BA95" s="372"/>
      <c r="BB95" s="389">
        <v>1734.3785301547171</v>
      </c>
      <c r="BC95" s="372"/>
      <c r="BD95" s="389">
        <v>1575.2411549281715</v>
      </c>
      <c r="BE95" s="372"/>
      <c r="BF95" s="389">
        <v>1619.059327961108</v>
      </c>
      <c r="BG95" s="372"/>
      <c r="BH95" s="389">
        <v>1678.9531502499681</v>
      </c>
      <c r="BI95" s="372"/>
      <c r="BJ95" s="389">
        <v>1636.032244649241</v>
      </c>
      <c r="BK95" s="372"/>
      <c r="BL95" s="389"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8"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389" t="s">
        <v>700</v>
      </c>
      <c r="BC96" s="372"/>
      <c r="BD96" s="389" t="s">
        <v>700</v>
      </c>
      <c r="BE96" s="372"/>
      <c r="BF96" s="389" t="s">
        <v>700</v>
      </c>
      <c r="BG96" s="372"/>
      <c r="BH96" s="389" t="s">
        <v>700</v>
      </c>
      <c r="BI96" s="372"/>
      <c r="BJ96" s="389"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416"/>
      <c r="G97" s="396"/>
      <c r="H97" s="417"/>
      <c r="I97" s="396"/>
      <c r="J97" s="417"/>
      <c r="K97" s="396"/>
      <c r="L97" s="417"/>
      <c r="M97" s="396"/>
      <c r="N97" s="417"/>
      <c r="O97" s="396"/>
      <c r="P97" s="417"/>
      <c r="Q97" s="396"/>
      <c r="R97" s="417"/>
      <c r="S97" s="396"/>
      <c r="T97" s="417"/>
      <c r="U97" s="396"/>
      <c r="V97" s="417"/>
      <c r="W97" s="396"/>
      <c r="X97" s="417"/>
      <c r="Y97" s="396"/>
      <c r="Z97" s="417"/>
      <c r="AA97" s="396"/>
      <c r="AB97" s="417"/>
      <c r="AC97" s="396"/>
      <c r="AD97" s="417"/>
      <c r="AE97" s="396"/>
      <c r="AF97" s="417"/>
      <c r="AG97" s="396"/>
      <c r="AH97" s="417"/>
      <c r="AI97" s="396"/>
      <c r="AJ97" s="417"/>
      <c r="AK97" s="396"/>
      <c r="AL97" s="417"/>
      <c r="AM97" s="396"/>
      <c r="AN97" s="417"/>
      <c r="AO97" s="396"/>
      <c r="AP97" s="417"/>
      <c r="AQ97" s="396"/>
      <c r="AR97" s="417"/>
      <c r="AS97" s="396"/>
      <c r="AT97" s="417"/>
      <c r="AU97" s="396"/>
      <c r="AV97" s="417"/>
      <c r="AW97" s="396"/>
      <c r="AX97" s="417"/>
      <c r="AY97" s="396"/>
      <c r="AZ97" s="417"/>
      <c r="BA97" s="396"/>
      <c r="BB97" s="417"/>
      <c r="BC97" s="396"/>
      <c r="BD97" s="417"/>
      <c r="BE97" s="396"/>
      <c r="BF97" s="417"/>
      <c r="BG97" s="396"/>
      <c r="BH97" s="417"/>
      <c r="BI97" s="396"/>
      <c r="BJ97" s="417"/>
      <c r="BK97" s="396"/>
      <c r="BL97" s="417" t="s">
        <v>700</v>
      </c>
      <c r="BM97" s="400"/>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80"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373" t="s">
        <v>700</v>
      </c>
      <c r="BC98" s="372"/>
      <c r="BD98" s="373" t="s">
        <v>700</v>
      </c>
      <c r="BE98" s="372"/>
      <c r="BF98" s="373" t="s">
        <v>700</v>
      </c>
      <c r="BG98" s="372"/>
      <c r="BH98" s="373" t="s">
        <v>700</v>
      </c>
      <c r="BI98" s="372"/>
      <c r="BJ98" s="37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416"/>
      <c r="G99" s="396"/>
      <c r="H99" s="417"/>
      <c r="I99" s="396"/>
      <c r="J99" s="417"/>
      <c r="K99" s="396"/>
      <c r="L99" s="417"/>
      <c r="M99" s="396"/>
      <c r="N99" s="417"/>
      <c r="O99" s="396"/>
      <c r="P99" s="417"/>
      <c r="Q99" s="396"/>
      <c r="R99" s="417"/>
      <c r="S99" s="396"/>
      <c r="T99" s="417"/>
      <c r="U99" s="396"/>
      <c r="V99" s="417"/>
      <c r="W99" s="396"/>
      <c r="X99" s="417"/>
      <c r="Y99" s="396"/>
      <c r="Z99" s="417"/>
      <c r="AA99" s="396"/>
      <c r="AB99" s="417"/>
      <c r="AC99" s="396"/>
      <c r="AD99" s="417"/>
      <c r="AE99" s="396"/>
      <c r="AF99" s="417"/>
      <c r="AG99" s="396"/>
      <c r="AH99" s="417"/>
      <c r="AI99" s="396"/>
      <c r="AJ99" s="417"/>
      <c r="AK99" s="396"/>
      <c r="AL99" s="417"/>
      <c r="AM99" s="396"/>
      <c r="AN99" s="417"/>
      <c r="AO99" s="396"/>
      <c r="AP99" s="417"/>
      <c r="AQ99" s="396"/>
      <c r="AR99" s="417"/>
      <c r="AS99" s="396"/>
      <c r="AT99" s="417"/>
      <c r="AU99" s="396"/>
      <c r="AV99" s="417"/>
      <c r="AW99" s="396"/>
      <c r="AX99" s="417"/>
      <c r="AY99" s="396"/>
      <c r="AZ99" s="417"/>
      <c r="BA99" s="396"/>
      <c r="BB99" s="417"/>
      <c r="BC99" s="396"/>
      <c r="BD99" s="417"/>
      <c r="BE99" s="396"/>
      <c r="BF99" s="417"/>
      <c r="BG99" s="396"/>
      <c r="BH99" s="417"/>
      <c r="BI99" s="396"/>
      <c r="BJ99" s="417"/>
      <c r="BK99" s="396"/>
      <c r="BL99" s="417" t="s">
        <v>700</v>
      </c>
      <c r="BM99" s="400"/>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416"/>
      <c r="G100" s="396"/>
      <c r="H100" s="417"/>
      <c r="I100" s="396"/>
      <c r="J100" s="417"/>
      <c r="K100" s="396"/>
      <c r="L100" s="417"/>
      <c r="M100" s="396"/>
      <c r="N100" s="417"/>
      <c r="O100" s="396"/>
      <c r="P100" s="417"/>
      <c r="Q100" s="396"/>
      <c r="R100" s="417"/>
      <c r="S100" s="396"/>
      <c r="T100" s="417"/>
      <c r="U100" s="396"/>
      <c r="V100" s="417"/>
      <c r="W100" s="396"/>
      <c r="X100" s="417"/>
      <c r="Y100" s="396"/>
      <c r="Z100" s="417"/>
      <c r="AA100" s="396"/>
      <c r="AB100" s="417"/>
      <c r="AC100" s="396"/>
      <c r="AD100" s="417"/>
      <c r="AE100" s="396"/>
      <c r="AF100" s="417"/>
      <c r="AG100" s="396"/>
      <c r="AH100" s="417"/>
      <c r="AI100" s="396"/>
      <c r="AJ100" s="417"/>
      <c r="AK100" s="396"/>
      <c r="AL100" s="417"/>
      <c r="AM100" s="396"/>
      <c r="AN100" s="417"/>
      <c r="AO100" s="396"/>
      <c r="AP100" s="417"/>
      <c r="AQ100" s="396"/>
      <c r="AR100" s="417"/>
      <c r="AS100" s="396"/>
      <c r="AT100" s="417"/>
      <c r="AU100" s="396"/>
      <c r="AV100" s="417"/>
      <c r="AW100" s="396"/>
      <c r="AX100" s="417"/>
      <c r="AY100" s="396"/>
      <c r="AZ100" s="417"/>
      <c r="BA100" s="396"/>
      <c r="BB100" s="417"/>
      <c r="BC100" s="396"/>
      <c r="BD100" s="417"/>
      <c r="BE100" s="396"/>
      <c r="BF100" s="417"/>
      <c r="BG100" s="396"/>
      <c r="BH100" s="417"/>
      <c r="BI100" s="396"/>
      <c r="BJ100" s="417"/>
      <c r="BK100" s="396"/>
      <c r="BL100" s="417" t="s">
        <v>700</v>
      </c>
      <c r="BM100" s="400"/>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8"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389" t="s">
        <v>700</v>
      </c>
      <c r="BC101" s="372"/>
      <c r="BD101" s="389" t="s">
        <v>700</v>
      </c>
      <c r="BE101" s="372"/>
      <c r="BF101" s="389" t="s">
        <v>700</v>
      </c>
      <c r="BG101" s="372"/>
      <c r="BH101" s="389" t="s">
        <v>700</v>
      </c>
      <c r="BI101" s="372"/>
      <c r="BJ101" s="389"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80"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373" t="s">
        <v>700</v>
      </c>
      <c r="BC102" s="372"/>
      <c r="BD102" s="373" t="s">
        <v>700</v>
      </c>
      <c r="BE102" s="372"/>
      <c r="BF102" s="373" t="s">
        <v>700</v>
      </c>
      <c r="BG102" s="372"/>
      <c r="BH102" s="373" t="s">
        <v>700</v>
      </c>
      <c r="BI102" s="372"/>
      <c r="BJ102" s="37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416"/>
      <c r="G103" s="396"/>
      <c r="H103" s="417"/>
      <c r="I103" s="396"/>
      <c r="J103" s="417"/>
      <c r="K103" s="396"/>
      <c r="L103" s="417"/>
      <c r="M103" s="396"/>
      <c r="N103" s="417"/>
      <c r="O103" s="396"/>
      <c r="P103" s="417"/>
      <c r="Q103" s="396"/>
      <c r="R103" s="417"/>
      <c r="S103" s="396"/>
      <c r="T103" s="417"/>
      <c r="U103" s="396"/>
      <c r="V103" s="417"/>
      <c r="W103" s="396"/>
      <c r="X103" s="417"/>
      <c r="Y103" s="396"/>
      <c r="Z103" s="417"/>
      <c r="AA103" s="396"/>
      <c r="AB103" s="417"/>
      <c r="AC103" s="396"/>
      <c r="AD103" s="417"/>
      <c r="AE103" s="396"/>
      <c r="AF103" s="417"/>
      <c r="AG103" s="396"/>
      <c r="AH103" s="417"/>
      <c r="AI103" s="396"/>
      <c r="AJ103" s="417"/>
      <c r="AK103" s="396"/>
      <c r="AL103" s="417"/>
      <c r="AM103" s="396"/>
      <c r="AN103" s="417"/>
      <c r="AO103" s="396"/>
      <c r="AP103" s="417"/>
      <c r="AQ103" s="396"/>
      <c r="AR103" s="417"/>
      <c r="AS103" s="396"/>
      <c r="AT103" s="417"/>
      <c r="AU103" s="396"/>
      <c r="AV103" s="417"/>
      <c r="AW103" s="396"/>
      <c r="AX103" s="417"/>
      <c r="AY103" s="396"/>
      <c r="AZ103" s="417"/>
      <c r="BA103" s="396"/>
      <c r="BB103" s="417"/>
      <c r="BC103" s="396"/>
      <c r="BD103" s="417"/>
      <c r="BE103" s="396"/>
      <c r="BF103" s="417"/>
      <c r="BG103" s="396"/>
      <c r="BH103" s="417"/>
      <c r="BI103" s="396"/>
      <c r="BJ103" s="417"/>
      <c r="BK103" s="396"/>
      <c r="BL103" s="417" t="s">
        <v>700</v>
      </c>
      <c r="BM103" s="400"/>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416"/>
      <c r="G104" s="396"/>
      <c r="H104" s="417"/>
      <c r="I104" s="396"/>
      <c r="J104" s="417"/>
      <c r="K104" s="396"/>
      <c r="L104" s="417"/>
      <c r="M104" s="396"/>
      <c r="N104" s="417"/>
      <c r="O104" s="396"/>
      <c r="P104" s="417"/>
      <c r="Q104" s="396"/>
      <c r="R104" s="417"/>
      <c r="S104" s="396"/>
      <c r="T104" s="417"/>
      <c r="U104" s="396"/>
      <c r="V104" s="417"/>
      <c r="W104" s="396"/>
      <c r="X104" s="417"/>
      <c r="Y104" s="396"/>
      <c r="Z104" s="417"/>
      <c r="AA104" s="396"/>
      <c r="AB104" s="417"/>
      <c r="AC104" s="396"/>
      <c r="AD104" s="417"/>
      <c r="AE104" s="396"/>
      <c r="AF104" s="417"/>
      <c r="AG104" s="396"/>
      <c r="AH104" s="417"/>
      <c r="AI104" s="396"/>
      <c r="AJ104" s="417"/>
      <c r="AK104" s="396"/>
      <c r="AL104" s="417"/>
      <c r="AM104" s="396"/>
      <c r="AN104" s="417"/>
      <c r="AO104" s="396"/>
      <c r="AP104" s="417"/>
      <c r="AQ104" s="396"/>
      <c r="AR104" s="417"/>
      <c r="AS104" s="396"/>
      <c r="AT104" s="417"/>
      <c r="AU104" s="396"/>
      <c r="AV104" s="417"/>
      <c r="AW104" s="396"/>
      <c r="AX104" s="417"/>
      <c r="AY104" s="396"/>
      <c r="AZ104" s="417"/>
      <c r="BA104" s="396"/>
      <c r="BB104" s="417"/>
      <c r="BC104" s="396"/>
      <c r="BD104" s="417"/>
      <c r="BE104" s="396"/>
      <c r="BF104" s="417"/>
      <c r="BG104" s="396"/>
      <c r="BH104" s="417"/>
      <c r="BI104" s="396"/>
      <c r="BJ104" s="417"/>
      <c r="BK104" s="396"/>
      <c r="BL104" s="417"/>
      <c r="BM104" s="400"/>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t="s">
        <v>700</v>
      </c>
      <c r="G105" s="372"/>
      <c r="H105" s="388" t="s">
        <v>700</v>
      </c>
      <c r="I105" s="372"/>
      <c r="J105" s="389" t="s">
        <v>700</v>
      </c>
      <c r="K105" s="372"/>
      <c r="L105" s="389" t="s">
        <v>700</v>
      </c>
      <c r="M105" s="372"/>
      <c r="N105" s="389" t="s">
        <v>700</v>
      </c>
      <c r="O105" s="372"/>
      <c r="P105" s="389" t="s">
        <v>700</v>
      </c>
      <c r="Q105" s="372"/>
      <c r="R105" s="389" t="s">
        <v>700</v>
      </c>
      <c r="S105" s="372"/>
      <c r="T105" s="389" t="s">
        <v>700</v>
      </c>
      <c r="U105" s="372"/>
      <c r="V105" s="389" t="s">
        <v>700</v>
      </c>
      <c r="W105" s="372"/>
      <c r="X105" s="389" t="s">
        <v>700</v>
      </c>
      <c r="Y105" s="372"/>
      <c r="Z105" s="389" t="s">
        <v>700</v>
      </c>
      <c r="AA105" s="372"/>
      <c r="AB105" s="389" t="s">
        <v>700</v>
      </c>
      <c r="AC105" s="372"/>
      <c r="AD105" s="389" t="s">
        <v>700</v>
      </c>
      <c r="AE105" s="372"/>
      <c r="AF105" s="389" t="s">
        <v>700</v>
      </c>
      <c r="AG105" s="372"/>
      <c r="AH105" s="389" t="s">
        <v>700</v>
      </c>
      <c r="AI105" s="372"/>
      <c r="AJ105" s="389" t="s">
        <v>700</v>
      </c>
      <c r="AK105" s="372"/>
      <c r="AL105" s="389" t="s">
        <v>700</v>
      </c>
      <c r="AM105" s="372"/>
      <c r="AN105" s="389" t="s">
        <v>700</v>
      </c>
      <c r="AO105" s="372"/>
      <c r="AP105" s="389" t="s">
        <v>700</v>
      </c>
      <c r="AQ105" s="372"/>
      <c r="AR105" s="389" t="s">
        <v>700</v>
      </c>
      <c r="AS105" s="372"/>
      <c r="AT105" s="389" t="s">
        <v>700</v>
      </c>
      <c r="AU105" s="372"/>
      <c r="AV105" s="389" t="s">
        <v>700</v>
      </c>
      <c r="AW105" s="372"/>
      <c r="AX105" s="389" t="s">
        <v>700</v>
      </c>
      <c r="AY105" s="372"/>
      <c r="AZ105" s="389" t="s">
        <v>700</v>
      </c>
      <c r="BA105" s="372"/>
      <c r="BB105" s="389" t="s">
        <v>700</v>
      </c>
      <c r="BC105" s="372"/>
      <c r="BD105" s="389" t="s">
        <v>700</v>
      </c>
      <c r="BE105" s="372"/>
      <c r="BF105" s="389" t="s">
        <v>700</v>
      </c>
      <c r="BG105" s="372"/>
      <c r="BH105" s="389" t="s">
        <v>700</v>
      </c>
      <c r="BI105" s="372"/>
      <c r="BJ105" s="389" t="s">
        <v>700</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1010</v>
      </c>
      <c r="E106" s="585"/>
      <c r="F106" s="369">
        <v>2144.2848426839114</v>
      </c>
      <c r="G106" s="372"/>
      <c r="H106" s="383">
        <v>2153.1712667532297</v>
      </c>
      <c r="I106" s="372"/>
      <c r="J106" s="370">
        <v>2122.8999176771272</v>
      </c>
      <c r="K106" s="372"/>
      <c r="L106" s="370">
        <v>2215.3323738135741</v>
      </c>
      <c r="M106" s="372"/>
      <c r="N106" s="370">
        <v>2096.8969401834679</v>
      </c>
      <c r="O106" s="372"/>
      <c r="P106" s="370">
        <v>1669.433992255425</v>
      </c>
      <c r="Q106" s="372"/>
      <c r="R106" s="370">
        <v>1837.1626531497429</v>
      </c>
      <c r="S106" s="372"/>
      <c r="T106" s="370">
        <v>2026.554084329968</v>
      </c>
      <c r="U106" s="372"/>
      <c r="V106" s="370">
        <v>1994.4836618738693</v>
      </c>
      <c r="W106" s="372"/>
      <c r="X106" s="370">
        <v>2174.2137174421246</v>
      </c>
      <c r="Y106" s="372"/>
      <c r="Z106" s="370">
        <v>2589.2213147351226</v>
      </c>
      <c r="AA106" s="372"/>
      <c r="AB106" s="370">
        <v>2176.0153120528416</v>
      </c>
      <c r="AC106" s="372"/>
      <c r="AD106" s="370">
        <v>2465.4474234606846</v>
      </c>
      <c r="AE106" s="372"/>
      <c r="AF106" s="370">
        <v>2444.5772181627472</v>
      </c>
      <c r="AG106" s="372"/>
      <c r="AH106" s="370">
        <v>2211.5672537584251</v>
      </c>
      <c r="AI106" s="372"/>
      <c r="AJ106" s="370">
        <v>2561.7581050309805</v>
      </c>
      <c r="AK106" s="372"/>
      <c r="AL106" s="370">
        <v>1966.5914860315961</v>
      </c>
      <c r="AM106" s="372"/>
      <c r="AN106" s="370">
        <v>2048.1326041930174</v>
      </c>
      <c r="AO106" s="372"/>
      <c r="AP106" s="370">
        <v>1783.0138250428793</v>
      </c>
      <c r="AQ106" s="372"/>
      <c r="AR106" s="370">
        <v>1663.5064358329173</v>
      </c>
      <c r="AS106" s="372"/>
      <c r="AT106" s="370">
        <v>1839.2154184218466</v>
      </c>
      <c r="AU106" s="372"/>
      <c r="AV106" s="370">
        <v>1770.5519608046066</v>
      </c>
      <c r="AW106" s="372"/>
      <c r="AX106" s="370">
        <v>1783.751753790197</v>
      </c>
      <c r="AY106" s="372"/>
      <c r="AZ106" s="370">
        <v>1740.2997455510811</v>
      </c>
      <c r="BA106" s="372"/>
      <c r="BB106" s="370">
        <v>1734.3785301547161</v>
      </c>
      <c r="BC106" s="372"/>
      <c r="BD106" s="370">
        <v>1575.241154928171</v>
      </c>
      <c r="BE106" s="372"/>
      <c r="BF106" s="370">
        <v>1619.0593279611089</v>
      </c>
      <c r="BG106" s="372"/>
      <c r="BH106" s="370">
        <v>1678.9531502499697</v>
      </c>
      <c r="BI106" s="372"/>
      <c r="BJ106" s="370">
        <v>1636.0322446492405</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29">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Q1:CQ3"/>
    <mergeCell ref="CR1:CR3"/>
    <mergeCell ref="CS1:CS3"/>
    <mergeCell ref="CT1:CT3"/>
    <mergeCell ref="CP1:CP3"/>
    <mergeCell ref="B2:C2"/>
    <mergeCell ref="B3:C3"/>
    <mergeCell ref="D3:E3"/>
    <mergeCell ref="AV3:AW3"/>
    <mergeCell ref="CK1:CK3"/>
    <mergeCell ref="CL1:CL3"/>
    <mergeCell ref="CM1:CM3"/>
    <mergeCell ref="CN1:CN3"/>
    <mergeCell ref="CO1:CO3"/>
    <mergeCell ref="AB1:AC3"/>
    <mergeCell ref="AD1:AE3"/>
    <mergeCell ref="AF1:AG3"/>
    <mergeCell ref="AH1:AI3"/>
    <mergeCell ref="AJ1:AK3"/>
    <mergeCell ref="CJ1:CJ3"/>
    <mergeCell ref="P1:Q3"/>
    <mergeCell ref="R1:S3"/>
    <mergeCell ref="T1:U3"/>
    <mergeCell ref="V1:W3"/>
    <mergeCell ref="X1:Y3"/>
    <mergeCell ref="Z1:AA3"/>
    <mergeCell ref="B1:C1"/>
    <mergeCell ref="F1:G3"/>
    <mergeCell ref="H1:I3"/>
    <mergeCell ref="D9:E9"/>
    <mergeCell ref="J1:K3"/>
    <mergeCell ref="L1:M3"/>
    <mergeCell ref="N1:O3"/>
    <mergeCell ref="D10:E10"/>
    <mergeCell ref="D11:E11"/>
    <mergeCell ref="D12:E12"/>
    <mergeCell ref="D13:E13"/>
    <mergeCell ref="D14:E14"/>
    <mergeCell ref="B4:E4"/>
    <mergeCell ref="B5:C5"/>
    <mergeCell ref="D5:E5"/>
    <mergeCell ref="D6:E6"/>
    <mergeCell ref="D7:E7"/>
    <mergeCell ref="D8:E8"/>
    <mergeCell ref="D21:E21"/>
    <mergeCell ref="D22:E22"/>
    <mergeCell ref="D23:E23"/>
    <mergeCell ref="D24:E24"/>
    <mergeCell ref="D25:E25"/>
    <mergeCell ref="D26:E26"/>
    <mergeCell ref="D15:E15"/>
    <mergeCell ref="D16:E16"/>
    <mergeCell ref="D17:E17"/>
    <mergeCell ref="D18:E18"/>
    <mergeCell ref="D19:E19"/>
    <mergeCell ref="D20:E20"/>
    <mergeCell ref="D33:E33"/>
    <mergeCell ref="D34:E34"/>
    <mergeCell ref="D35:E35"/>
    <mergeCell ref="D36:E36"/>
    <mergeCell ref="D37:E37"/>
    <mergeCell ref="D38:E38"/>
    <mergeCell ref="D27:E27"/>
    <mergeCell ref="D28:E28"/>
    <mergeCell ref="D29:E29"/>
    <mergeCell ref="D30:E30"/>
    <mergeCell ref="D31:E31"/>
    <mergeCell ref="D32:E32"/>
    <mergeCell ref="D45:E45"/>
    <mergeCell ref="D46:E46"/>
    <mergeCell ref="D47:E47"/>
    <mergeCell ref="D48:E48"/>
    <mergeCell ref="D49:E49"/>
    <mergeCell ref="D50:E50"/>
    <mergeCell ref="D39:E39"/>
    <mergeCell ref="D40:E40"/>
    <mergeCell ref="D41:E41"/>
    <mergeCell ref="D42:E42"/>
    <mergeCell ref="D43:E43"/>
    <mergeCell ref="D44:E44"/>
    <mergeCell ref="D57:E57"/>
    <mergeCell ref="D58:E58"/>
    <mergeCell ref="D59:E59"/>
    <mergeCell ref="D60:E60"/>
    <mergeCell ref="D61:E61"/>
    <mergeCell ref="D62:E62"/>
    <mergeCell ref="D51:E51"/>
    <mergeCell ref="D52:E52"/>
    <mergeCell ref="D53:E53"/>
    <mergeCell ref="D54:E54"/>
    <mergeCell ref="D55:E55"/>
    <mergeCell ref="D56:E56"/>
    <mergeCell ref="D69:E69"/>
    <mergeCell ref="D70:E70"/>
    <mergeCell ref="D71:E71"/>
    <mergeCell ref="D72:E72"/>
    <mergeCell ref="D73:E73"/>
    <mergeCell ref="D74:E74"/>
    <mergeCell ref="D63:E63"/>
    <mergeCell ref="D64:E64"/>
    <mergeCell ref="D65:E65"/>
    <mergeCell ref="D66:E66"/>
    <mergeCell ref="D67:E67"/>
    <mergeCell ref="D68:E68"/>
    <mergeCell ref="D81:E81"/>
    <mergeCell ref="D82:E82"/>
    <mergeCell ref="D83:E83"/>
    <mergeCell ref="D84:E84"/>
    <mergeCell ref="D85:E85"/>
    <mergeCell ref="D86:E86"/>
    <mergeCell ref="D75:E75"/>
    <mergeCell ref="D76:E76"/>
    <mergeCell ref="D77:E77"/>
    <mergeCell ref="D78:E78"/>
    <mergeCell ref="D79:E79"/>
    <mergeCell ref="D80:E80"/>
    <mergeCell ref="D93:E93"/>
    <mergeCell ref="D94:E94"/>
    <mergeCell ref="B95:E95"/>
    <mergeCell ref="D96:E96"/>
    <mergeCell ref="D97:E97"/>
    <mergeCell ref="D98:E98"/>
    <mergeCell ref="D87:E87"/>
    <mergeCell ref="D88:E88"/>
    <mergeCell ref="D89:E89"/>
    <mergeCell ref="D90:E90"/>
    <mergeCell ref="B91:E91"/>
    <mergeCell ref="D92:E92"/>
    <mergeCell ref="D105:E105"/>
    <mergeCell ref="D106:E106"/>
    <mergeCell ref="D107:E107"/>
    <mergeCell ref="D99:E99"/>
    <mergeCell ref="D100:E100"/>
    <mergeCell ref="D101:E101"/>
    <mergeCell ref="D102:E102"/>
    <mergeCell ref="D103:E103"/>
    <mergeCell ref="D104:E104"/>
  </mergeCells>
  <dataValidations count="4">
    <dataValidation type="textLength" allowBlank="1" showInputMessage="1" showErrorMessage="1" prompt="Please select your country in worksheet &quot;Intro&quot; (for all pollutant sheets)" sqref="D1" xr:uid="{00000000-0002-0000-1B00-000000000000}">
      <formula1>2</formula1>
      <formula2>2</formula2>
    </dataValidation>
    <dataValidation allowBlank="1" showErrorMessage="1" sqref="E1" xr:uid="{00000000-0002-0000-1B00-000001000000}"/>
    <dataValidation type="custom" allowBlank="1" showInputMessage="1" showErrorMessage="1" errorTitle="Wrong data input" error="Data entry is limited to positive values or zero._x000d__x000a_: symbol can be used for not available data." sqref="F5:F95 F97 F99:F104 F106:F107 BL5:BL95 BL97 BL99:BL104 BL106:BL107 BJ5:BJ95 BJ97 BJ99:BJ104 BJ106:BJ107 BH5:BH95 BH97 BH99:BH104 BH106:BH107 BF5:BF95 BF97 BF99:BF104 BF106:BF107 BD5:BD95 BD97 BD99:BD104 BD106:BD107 BB5:BB95 BB97 BB99:BB104 BB106:BB107 AZ5:AZ95 AZ97 AZ99:AZ104 AZ106:AZ107 AX5:AX95 AX97 AX99:AX104 AX106:AX107 AV5:AV95 AV97 AV99:AV104 AV106:AV107 AT5:AT95 AT97 AT99:AT104 AT106:AT107 AR5:AR95 AR97 AR99:AR104 AR106:AR107 AP5:AP95 AP97 AP99:AP104 AP106:AP107 AN5:AN95 AN97 AN99:AN104 AN106:AN107 AL5:AL95 AL97 AL99:AL104 AL106:AL107 AJ5:AJ95 AJ97 AJ99:AJ104 AJ106:AJ107 AH5:AH95 AH97 AH99:AH104 AH106:AH107 AF5:AF95 AF97 AF99:AF104 AF106:AF107 AD5:AD95 AD97 AD99:AD104 AD106:AD107 AB5:AB95 AB97 AB99:AB104 AB106:AB107 Z5:Z95 Z97 Z99:Z104 Z106:Z107 X5:X95 X97 X99:X104 X106:X107 V5:V95 V97 V99:V104 V106:V107 T5:T95 T97 T99:T104 T106:T107 R5:R95 R97 R99:R104 R106:R107 P5:P95 P97 P99:P104 P106:P107 N5:N95 N97 N99:N104 N106:N107 L5:L95 L97 L99:L104 L106:L107 J5:J95 J97 J99:J104 J106:J107 H5:H95 H97 H99:H104 H106:H107" xr:uid="{00000000-0002-0000-1B00-000002000000}">
      <formula1>OR(AND(ISNUMBER(F5),F5&gt;=0),F5=":")</formula1>
    </dataValidation>
    <dataValidation type="custom" allowBlank="1" showInputMessage="1" showErrorMessage="1" errorTitle="Wrong data input" error="Data entry is limited to numbers._x000d__x000a_: symbol can be used for not available data." sqref="F96 BL105 BL98 BL96 BJ105 BJ98 BJ96 BH105 BH98 BH96 BF105 BF98 BF96 BD105 BD98 BD96 BB105 BB98 BB96 AZ105 AZ98 AZ96 AX105 AX98 AX96 AV105 AV98 AV96 AT105 AT98 AT96 AR105 AR98 AR96 AP105 AP98 AP96 AN105 AN98 AN96 AL105 AL98 AL96 AJ105 AJ98 AJ96 AH105 AH98 AH96 AF105 AF98 AF96 AD105 AD98 AD96 AB105 AB98 AB96 Z105 Z98 Z96 X105 X98 X96 V105 V98 V96 T105 T98 T96 R105 R98 R96 P105 P98 P96 N105 N98 N96 L105 L98 L96 J105 J98 J96 H105 H98 H96 F105 F98" xr:uid="{00000000-0002-0000-1B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54017"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54018"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54019"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54020"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MODEL14">
    <tabColor indexed="42"/>
  </sheetPr>
  <dimension ref="A1:CT144"/>
  <sheetViews>
    <sheetView showGridLines="0" showOutlineSymbols="0" zoomScale="80" zoomScaleNormal="80" zoomScaleSheetLayoutView="100" workbookViewId="0">
      <pane xSplit="5" ySplit="4" topLeftCell="V76" activePane="bottomRight" state="frozen"/>
      <selection activeCell="BF99" sqref="BF99"/>
      <selection pane="topRight" activeCell="BF99" sqref="BF99"/>
      <selection pane="bottomLeft" activeCell="BF99" sqref="BF99"/>
      <selection pane="bottomRight" activeCell="A45" sqref="A45:XFD45"/>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0"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381</v>
      </c>
      <c r="E2" s="9" t="s">
        <v>371</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325</v>
      </c>
      <c r="B3" s="626" t="s">
        <v>194</v>
      </c>
      <c r="C3" s="627" t="s">
        <v>195</v>
      </c>
      <c r="D3" s="628" t="s">
        <v>346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29">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16387.461620433289</v>
      </c>
      <c r="G5" s="393"/>
      <c r="H5" s="368">
        <v>16443.237449364588</v>
      </c>
      <c r="I5" s="393"/>
      <c r="J5" s="368">
        <v>16434.731604220065</v>
      </c>
      <c r="K5" s="393"/>
      <c r="L5" s="368">
        <v>16663.114609986009</v>
      </c>
      <c r="M5" s="393"/>
      <c r="N5" s="368">
        <v>16627.11569901379</v>
      </c>
      <c r="O5" s="393"/>
      <c r="P5" s="368">
        <v>18981.155961031047</v>
      </c>
      <c r="Q5" s="393"/>
      <c r="R5" s="368">
        <v>19095.76689826198</v>
      </c>
      <c r="S5" s="393"/>
      <c r="T5" s="368">
        <v>16057.526185981855</v>
      </c>
      <c r="U5" s="393"/>
      <c r="V5" s="368">
        <v>14314.812925219054</v>
      </c>
      <c r="W5" s="393"/>
      <c r="X5" s="368">
        <v>11974.718397402423</v>
      </c>
      <c r="Y5" s="393"/>
      <c r="Z5" s="368">
        <v>13753.067839409325</v>
      </c>
      <c r="AA5" s="393"/>
      <c r="AB5" s="368">
        <v>10738.120062703189</v>
      </c>
      <c r="AC5" s="393"/>
      <c r="AD5" s="368">
        <v>6089.8723993824669</v>
      </c>
      <c r="AE5" s="393"/>
      <c r="AF5" s="368">
        <v>5853.3120335399271</v>
      </c>
      <c r="AG5" s="393"/>
      <c r="AH5" s="368">
        <v>5350.3645272735048</v>
      </c>
      <c r="AI5" s="393"/>
      <c r="AJ5" s="368">
        <v>5292.8365904308439</v>
      </c>
      <c r="AK5" s="393"/>
      <c r="AL5" s="368">
        <v>4762.1042144853936</v>
      </c>
      <c r="AM5" s="393"/>
      <c r="AN5" s="368">
        <v>4348.4846291052036</v>
      </c>
      <c r="AO5" s="393"/>
      <c r="AP5" s="368">
        <v>3570.2791311319343</v>
      </c>
      <c r="AQ5" s="393"/>
      <c r="AR5" s="368">
        <v>3987.4623095972488</v>
      </c>
      <c r="AS5" s="393"/>
      <c r="AT5" s="368">
        <v>4304.8349230486911</v>
      </c>
      <c r="AU5" s="393"/>
      <c r="AV5" s="368">
        <v>3757.7321806112368</v>
      </c>
      <c r="AW5" s="393"/>
      <c r="AX5" s="368">
        <v>3694.8331416653205</v>
      </c>
      <c r="AY5" s="393"/>
      <c r="AZ5" s="368">
        <v>3632.9993389517194</v>
      </c>
      <c r="BA5" s="393"/>
      <c r="BB5" s="368">
        <v>3528.175279265859</v>
      </c>
      <c r="BC5" s="393"/>
      <c r="BD5" s="368">
        <v>3147.3521372144</v>
      </c>
      <c r="BE5" s="393"/>
      <c r="BF5" s="368">
        <v>3326.4289380622972</v>
      </c>
      <c r="BG5" s="393"/>
      <c r="BH5" s="368">
        <v>3051.6447132489734</v>
      </c>
      <c r="BI5" s="393"/>
      <c r="BJ5" s="368">
        <v>2815.9232023388499</v>
      </c>
      <c r="BK5" s="393"/>
      <c r="BL5" s="368" t="s">
        <v>700</v>
      </c>
      <c r="BM5" s="397"/>
      <c r="CJ5" s="303" t="s">
        <v>330</v>
      </c>
      <c r="CK5" s="303" t="s">
        <v>710</v>
      </c>
      <c r="CL5" s="303" t="s">
        <v>944</v>
      </c>
      <c r="CM5" s="303" t="s">
        <v>945</v>
      </c>
      <c r="CN5" s="303" t="s">
        <v>946</v>
      </c>
      <c r="CO5" s="303" t="s">
        <v>381</v>
      </c>
      <c r="CP5" s="303" t="s">
        <v>947</v>
      </c>
      <c r="CQ5" s="303" t="s">
        <v>986</v>
      </c>
      <c r="CR5" s="310">
        <v>0</v>
      </c>
      <c r="CS5" s="303" t="s">
        <v>948</v>
      </c>
      <c r="CT5" s="303" t="s">
        <v>949</v>
      </c>
    </row>
    <row r="6" spans="1:98" s="12" customFormat="1" ht="20.149999999999999" customHeight="1">
      <c r="A6" s="33"/>
      <c r="B6" s="199" t="str">
        <f>Parameters!Q5</f>
        <v>A</v>
      </c>
      <c r="C6" s="200"/>
      <c r="D6" s="621" t="str">
        <f>Parameters!S5</f>
        <v>Agriculture, forestry and fishing</v>
      </c>
      <c r="E6" s="622"/>
      <c r="F6" s="369">
        <v>884.50472242665978</v>
      </c>
      <c r="G6" s="372"/>
      <c r="H6" s="370">
        <v>899.41982482579431</v>
      </c>
      <c r="I6" s="372"/>
      <c r="J6" s="370">
        <v>927.98228094503247</v>
      </c>
      <c r="K6" s="372"/>
      <c r="L6" s="370">
        <v>900.52762532716997</v>
      </c>
      <c r="M6" s="372"/>
      <c r="N6" s="370">
        <v>952.5523728901278</v>
      </c>
      <c r="O6" s="372"/>
      <c r="P6" s="370">
        <v>981.39420615922552</v>
      </c>
      <c r="Q6" s="372"/>
      <c r="R6" s="370">
        <v>1009.3385846393638</v>
      </c>
      <c r="S6" s="372"/>
      <c r="T6" s="370">
        <v>990.09947501572321</v>
      </c>
      <c r="U6" s="372"/>
      <c r="V6" s="370">
        <v>1001.05489164822</v>
      </c>
      <c r="W6" s="372"/>
      <c r="X6" s="370">
        <v>1052.3012101303189</v>
      </c>
      <c r="Y6" s="372"/>
      <c r="Z6" s="370">
        <v>1271.1527329126268</v>
      </c>
      <c r="AA6" s="372"/>
      <c r="AB6" s="370">
        <v>1091.3073095829434</v>
      </c>
      <c r="AC6" s="372"/>
      <c r="AD6" s="370">
        <v>1107.3362352380004</v>
      </c>
      <c r="AE6" s="372"/>
      <c r="AF6" s="370">
        <v>1163.7067940329332</v>
      </c>
      <c r="AG6" s="372"/>
      <c r="AH6" s="370">
        <v>1145.4743663085371</v>
      </c>
      <c r="AI6" s="372"/>
      <c r="AJ6" s="370">
        <v>1195.7528092636421</v>
      </c>
      <c r="AK6" s="372"/>
      <c r="AL6" s="370">
        <v>1152.0004406379808</v>
      </c>
      <c r="AM6" s="372"/>
      <c r="AN6" s="370">
        <v>845.12976170355182</v>
      </c>
      <c r="AO6" s="372"/>
      <c r="AP6" s="370">
        <v>820.26327812554018</v>
      </c>
      <c r="AQ6" s="372"/>
      <c r="AR6" s="407">
        <v>1295.8673791034187</v>
      </c>
      <c r="AS6" s="372" t="s">
        <v>752</v>
      </c>
      <c r="AT6" s="370">
        <v>1255.5981820633679</v>
      </c>
      <c r="AU6" s="372"/>
      <c r="AV6" s="370">
        <v>1227.0295708144008</v>
      </c>
      <c r="AW6" s="372"/>
      <c r="AX6" s="370">
        <v>1195.4855891201457</v>
      </c>
      <c r="AY6" s="372"/>
      <c r="AZ6" s="370">
        <v>1250.8151709418148</v>
      </c>
      <c r="BA6" s="372"/>
      <c r="BB6" s="370">
        <v>1205.5259528107435</v>
      </c>
      <c r="BC6" s="372"/>
      <c r="BD6" s="370">
        <v>1045.219277959706</v>
      </c>
      <c r="BE6" s="372"/>
      <c r="BF6" s="370">
        <v>1061.2152059293685</v>
      </c>
      <c r="BG6" s="372"/>
      <c r="BH6" s="370">
        <v>1047.164475142964</v>
      </c>
      <c r="BI6" s="372"/>
      <c r="BJ6" s="370">
        <v>990.02600582225148</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521.58081137172178</v>
      </c>
      <c r="G7" s="372"/>
      <c r="H7" s="373">
        <v>510.68072034807278</v>
      </c>
      <c r="I7" s="372"/>
      <c r="J7" s="373">
        <v>505.56417167966828</v>
      </c>
      <c r="K7" s="372"/>
      <c r="L7" s="373">
        <v>483.1151697637456</v>
      </c>
      <c r="M7" s="372"/>
      <c r="N7" s="373">
        <v>464.93715961871322</v>
      </c>
      <c r="O7" s="372"/>
      <c r="P7" s="373">
        <v>458.75077125046812</v>
      </c>
      <c r="Q7" s="372"/>
      <c r="R7" s="373">
        <v>492.9837664453724</v>
      </c>
      <c r="S7" s="372"/>
      <c r="T7" s="373">
        <v>474.74430215481976</v>
      </c>
      <c r="U7" s="372"/>
      <c r="V7" s="373">
        <v>442.90827530715649</v>
      </c>
      <c r="W7" s="372"/>
      <c r="X7" s="373">
        <v>434.38897934090642</v>
      </c>
      <c r="Y7" s="372"/>
      <c r="Z7" s="373">
        <v>432.35645846034379</v>
      </c>
      <c r="AA7" s="372"/>
      <c r="AB7" s="373">
        <v>397.95255264148477</v>
      </c>
      <c r="AC7" s="372"/>
      <c r="AD7" s="373">
        <v>394.03414896137144</v>
      </c>
      <c r="AE7" s="372"/>
      <c r="AF7" s="373">
        <v>381.69273101485658</v>
      </c>
      <c r="AG7" s="372"/>
      <c r="AH7" s="373">
        <v>373.60318381542726</v>
      </c>
      <c r="AI7" s="372"/>
      <c r="AJ7" s="373">
        <v>352.59690021451235</v>
      </c>
      <c r="AK7" s="372"/>
      <c r="AL7" s="373">
        <v>340.68289554035476</v>
      </c>
      <c r="AM7" s="372"/>
      <c r="AN7" s="373">
        <v>350.25554566762696</v>
      </c>
      <c r="AO7" s="372"/>
      <c r="AP7" s="373">
        <v>326.59882386091351</v>
      </c>
      <c r="AQ7" s="372"/>
      <c r="AR7" s="373">
        <v>330.88102857590764</v>
      </c>
      <c r="AS7" s="372"/>
      <c r="AT7" s="373">
        <v>329.52420588131815</v>
      </c>
      <c r="AU7" s="372"/>
      <c r="AV7" s="373">
        <v>327.02855431331795</v>
      </c>
      <c r="AW7" s="372"/>
      <c r="AX7" s="373">
        <v>318.04935263699792</v>
      </c>
      <c r="AY7" s="372"/>
      <c r="AZ7" s="373">
        <v>329.84667652617793</v>
      </c>
      <c r="BA7" s="372"/>
      <c r="BB7" s="373">
        <v>327.89022901767459</v>
      </c>
      <c r="BC7" s="372"/>
      <c r="BD7" s="373">
        <v>314.68292456167114</v>
      </c>
      <c r="BE7" s="372"/>
      <c r="BF7" s="373">
        <v>313.34168785760443</v>
      </c>
      <c r="BG7" s="372"/>
      <c r="BH7" s="373">
        <v>310.51505755770279</v>
      </c>
      <c r="BI7" s="372"/>
      <c r="BJ7" s="373">
        <v>308.35523572194916</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362.78506836750302</v>
      </c>
      <c r="G8" s="372"/>
      <c r="H8" s="373">
        <v>388.56443693153676</v>
      </c>
      <c r="I8" s="372"/>
      <c r="J8" s="373">
        <v>422.30517975995031</v>
      </c>
      <c r="K8" s="372"/>
      <c r="L8" s="373">
        <v>417.29717208165414</v>
      </c>
      <c r="M8" s="372"/>
      <c r="N8" s="373">
        <v>487.48126134472022</v>
      </c>
      <c r="O8" s="372"/>
      <c r="P8" s="373">
        <v>522.55865298133233</v>
      </c>
      <c r="Q8" s="372"/>
      <c r="R8" s="373">
        <v>516.20643196970673</v>
      </c>
      <c r="S8" s="372"/>
      <c r="T8" s="373">
        <v>515.22702166542626</v>
      </c>
      <c r="U8" s="372"/>
      <c r="V8" s="373">
        <v>558.05812254016871</v>
      </c>
      <c r="W8" s="372"/>
      <c r="X8" s="373">
        <v>617.81222234695156</v>
      </c>
      <c r="Y8" s="372"/>
      <c r="Z8" s="373">
        <v>838.69007432003616</v>
      </c>
      <c r="AA8" s="372"/>
      <c r="AB8" s="373">
        <v>693.22167512113128</v>
      </c>
      <c r="AC8" s="372"/>
      <c r="AD8" s="373">
        <v>713.1339440665198</v>
      </c>
      <c r="AE8" s="372"/>
      <c r="AF8" s="373">
        <v>781.85762275803233</v>
      </c>
      <c r="AG8" s="372"/>
      <c r="AH8" s="373">
        <v>771.78968491502485</v>
      </c>
      <c r="AI8" s="372"/>
      <c r="AJ8" s="373">
        <v>843.05711967474394</v>
      </c>
      <c r="AK8" s="372"/>
      <c r="AL8" s="373">
        <v>811.20918993481871</v>
      </c>
      <c r="AM8" s="372"/>
      <c r="AN8" s="373">
        <v>494.74789096450934</v>
      </c>
      <c r="AO8" s="372"/>
      <c r="AP8" s="373">
        <v>493.5261943851167</v>
      </c>
      <c r="AQ8" s="372"/>
      <c r="AR8" s="406">
        <v>964.83180191632971</v>
      </c>
      <c r="AS8" s="372" t="s">
        <v>752</v>
      </c>
      <c r="AT8" s="373">
        <v>925.89962671108594</v>
      </c>
      <c r="AU8" s="372"/>
      <c r="AV8" s="373">
        <v>899.8160353283622</v>
      </c>
      <c r="AW8" s="372"/>
      <c r="AX8" s="373">
        <v>877.26824894128902</v>
      </c>
      <c r="AY8" s="372"/>
      <c r="AZ8" s="373">
        <v>920.77199117139276</v>
      </c>
      <c r="BA8" s="372"/>
      <c r="BB8" s="373">
        <v>877.42385570325894</v>
      </c>
      <c r="BC8" s="372"/>
      <c r="BD8" s="373">
        <v>730.34019617782781</v>
      </c>
      <c r="BE8" s="372"/>
      <c r="BF8" s="373">
        <v>747.6763088630114</v>
      </c>
      <c r="BG8" s="372"/>
      <c r="BH8" s="373">
        <v>736.4719906559518</v>
      </c>
      <c r="BI8" s="372"/>
      <c r="BJ8" s="373">
        <v>681.50065157665358</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0.13884268743502937</v>
      </c>
      <c r="G9" s="372"/>
      <c r="H9" s="373">
        <v>0.17466754618476799</v>
      </c>
      <c r="I9" s="372"/>
      <c r="J9" s="373">
        <v>0.1129295054138599</v>
      </c>
      <c r="K9" s="372"/>
      <c r="L9" s="373">
        <v>0.11528348177023907</v>
      </c>
      <c r="M9" s="372"/>
      <c r="N9" s="373">
        <v>0.13395192669443098</v>
      </c>
      <c r="O9" s="372"/>
      <c r="P9" s="373">
        <v>8.4781927425058842E-2</v>
      </c>
      <c r="Q9" s="372"/>
      <c r="R9" s="373">
        <v>0.14838622428471918</v>
      </c>
      <c r="S9" s="372"/>
      <c r="T9" s="373">
        <v>0.12815119547719625</v>
      </c>
      <c r="U9" s="372"/>
      <c r="V9" s="373">
        <v>8.8493800894723626E-2</v>
      </c>
      <c r="W9" s="372"/>
      <c r="X9" s="373">
        <v>0.10000844246091344</v>
      </c>
      <c r="Y9" s="372"/>
      <c r="Z9" s="373">
        <v>0.10620013224676088</v>
      </c>
      <c r="AA9" s="372"/>
      <c r="AB9" s="373">
        <v>0.13308182032726429</v>
      </c>
      <c r="AC9" s="372"/>
      <c r="AD9" s="373">
        <v>0.16814221010917607</v>
      </c>
      <c r="AE9" s="372"/>
      <c r="AF9" s="373">
        <v>0.15644026004424311</v>
      </c>
      <c r="AG9" s="372"/>
      <c r="AH9" s="373">
        <v>8.1497578084855526E-2</v>
      </c>
      <c r="AI9" s="372"/>
      <c r="AJ9" s="373">
        <v>9.8789374385829423E-2</v>
      </c>
      <c r="AK9" s="372"/>
      <c r="AL9" s="373">
        <v>0.10835516280726998</v>
      </c>
      <c r="AM9" s="372"/>
      <c r="AN9" s="373">
        <v>0.12632507141554986</v>
      </c>
      <c r="AO9" s="372"/>
      <c r="AP9" s="373">
        <v>0.13825987951002716</v>
      </c>
      <c r="AQ9" s="372"/>
      <c r="AR9" s="373">
        <v>0.15454861118133972</v>
      </c>
      <c r="AS9" s="372"/>
      <c r="AT9" s="373">
        <v>0.17434947096370126</v>
      </c>
      <c r="AU9" s="372"/>
      <c r="AV9" s="373">
        <v>0.18498117272068387</v>
      </c>
      <c r="AW9" s="372"/>
      <c r="AX9" s="373">
        <v>0.1679875418588786</v>
      </c>
      <c r="AY9" s="372"/>
      <c r="AZ9" s="373">
        <v>0.19650324424396873</v>
      </c>
      <c r="BA9" s="372"/>
      <c r="BB9" s="373">
        <v>0.21186808980991509</v>
      </c>
      <c r="BC9" s="372"/>
      <c r="BD9" s="373">
        <v>0.19615722020691387</v>
      </c>
      <c r="BE9" s="372"/>
      <c r="BF9" s="373">
        <v>0.19720920875255427</v>
      </c>
      <c r="BG9" s="372"/>
      <c r="BH9" s="373">
        <v>0.17742692930946585</v>
      </c>
      <c r="BI9" s="372"/>
      <c r="BJ9" s="373">
        <v>0.17011852364871544</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59.461412625506647</v>
      </c>
      <c r="G10" s="372"/>
      <c r="H10" s="370">
        <v>57.669666062086598</v>
      </c>
      <c r="I10" s="372"/>
      <c r="J10" s="370">
        <v>59.951758195947271</v>
      </c>
      <c r="K10" s="372"/>
      <c r="L10" s="370">
        <v>60.969462424655127</v>
      </c>
      <c r="M10" s="372"/>
      <c r="N10" s="370">
        <v>60.221803435400233</v>
      </c>
      <c r="O10" s="372"/>
      <c r="P10" s="370">
        <v>63.616071067649898</v>
      </c>
      <c r="Q10" s="372"/>
      <c r="R10" s="370">
        <v>68.223347603343697</v>
      </c>
      <c r="S10" s="372"/>
      <c r="T10" s="370">
        <v>52.617251931132643</v>
      </c>
      <c r="U10" s="372"/>
      <c r="V10" s="370">
        <v>45.898833857278937</v>
      </c>
      <c r="W10" s="372"/>
      <c r="X10" s="370">
        <v>42.556735848055716</v>
      </c>
      <c r="Y10" s="372"/>
      <c r="Z10" s="370">
        <v>36.015965399677228</v>
      </c>
      <c r="AA10" s="372"/>
      <c r="AB10" s="370">
        <v>28.606209697263139</v>
      </c>
      <c r="AC10" s="372"/>
      <c r="AD10" s="370">
        <v>29.699303918971225</v>
      </c>
      <c r="AE10" s="372"/>
      <c r="AF10" s="370">
        <v>28.040348234225014</v>
      </c>
      <c r="AG10" s="372"/>
      <c r="AH10" s="370">
        <v>29.334404226627871</v>
      </c>
      <c r="AI10" s="372"/>
      <c r="AJ10" s="370">
        <v>25.807302461086724</v>
      </c>
      <c r="AK10" s="372"/>
      <c r="AL10" s="370">
        <v>23.240678952707132</v>
      </c>
      <c r="AM10" s="372"/>
      <c r="AN10" s="370">
        <v>21.276415388928623</v>
      </c>
      <c r="AO10" s="372"/>
      <c r="AP10" s="370">
        <v>16.962799466586247</v>
      </c>
      <c r="AQ10" s="372"/>
      <c r="AR10" s="370">
        <v>15.836189060307301</v>
      </c>
      <c r="AS10" s="372"/>
      <c r="AT10" s="370">
        <v>15.04215385480718</v>
      </c>
      <c r="AU10" s="372"/>
      <c r="AV10" s="370">
        <v>14.537828664612933</v>
      </c>
      <c r="AW10" s="372"/>
      <c r="AX10" s="370">
        <v>13.604291519792218</v>
      </c>
      <c r="AY10" s="372"/>
      <c r="AZ10" s="370">
        <v>12.105302215063183</v>
      </c>
      <c r="BA10" s="372"/>
      <c r="BB10" s="370">
        <v>11.049719425885403</v>
      </c>
      <c r="BC10" s="372"/>
      <c r="BD10" s="370">
        <v>8.3163112218028417</v>
      </c>
      <c r="BE10" s="372"/>
      <c r="BF10" s="370">
        <v>9.1759616484608877</v>
      </c>
      <c r="BG10" s="372"/>
      <c r="BH10" s="370">
        <v>7.839231380898088</v>
      </c>
      <c r="BI10" s="372"/>
      <c r="BJ10" s="370">
        <v>7.2490331924434299</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8033.9317058582928</v>
      </c>
      <c r="G11" s="372"/>
      <c r="H11" s="370">
        <v>7992.110204173493</v>
      </c>
      <c r="I11" s="372"/>
      <c r="J11" s="370">
        <v>8075.1014859358702</v>
      </c>
      <c r="K11" s="372"/>
      <c r="L11" s="370">
        <v>8132.8239576592177</v>
      </c>
      <c r="M11" s="372"/>
      <c r="N11" s="370">
        <v>8224.2517810061472</v>
      </c>
      <c r="O11" s="372"/>
      <c r="P11" s="370">
        <v>9492.4379182046669</v>
      </c>
      <c r="Q11" s="372"/>
      <c r="R11" s="370">
        <v>10319.247389775875</v>
      </c>
      <c r="S11" s="372"/>
      <c r="T11" s="370">
        <v>8214.8650870189358</v>
      </c>
      <c r="U11" s="372"/>
      <c r="V11" s="370">
        <v>6456.7926114611228</v>
      </c>
      <c r="W11" s="372"/>
      <c r="X11" s="407">
        <v>4356.3110674898144</v>
      </c>
      <c r="Y11" s="372" t="s">
        <v>564</v>
      </c>
      <c r="Z11" s="370">
        <v>3186.8644245734554</v>
      </c>
      <c r="AA11" s="372"/>
      <c r="AB11" s="370">
        <v>2881.2470118428491</v>
      </c>
      <c r="AC11" s="372"/>
      <c r="AD11" s="370">
        <v>2296.0358930426573</v>
      </c>
      <c r="AE11" s="372"/>
      <c r="AF11" s="370">
        <v>2097.774527546846</v>
      </c>
      <c r="AG11" s="372"/>
      <c r="AH11" s="370">
        <v>1870.3912747338968</v>
      </c>
      <c r="AI11" s="372"/>
      <c r="AJ11" s="370">
        <v>1831.1691252968153</v>
      </c>
      <c r="AK11" s="372"/>
      <c r="AL11" s="370">
        <v>1661.613685133228</v>
      </c>
      <c r="AM11" s="372"/>
      <c r="AN11" s="370">
        <v>1620.4189757191102</v>
      </c>
      <c r="AO11" s="372"/>
      <c r="AP11" s="370">
        <v>1533.3180363658857</v>
      </c>
      <c r="AQ11" s="372"/>
      <c r="AR11" s="370">
        <v>1455.1638650430828</v>
      </c>
      <c r="AS11" s="372"/>
      <c r="AT11" s="370">
        <v>1419.7644671699893</v>
      </c>
      <c r="AU11" s="372"/>
      <c r="AV11" s="370">
        <v>1319.0014695720065</v>
      </c>
      <c r="AW11" s="372"/>
      <c r="AX11" s="370">
        <v>1293.4578454342077</v>
      </c>
      <c r="AY11" s="372"/>
      <c r="AZ11" s="370">
        <v>1298.2289122693712</v>
      </c>
      <c r="BA11" s="372"/>
      <c r="BB11" s="370">
        <v>1192.0030537690022</v>
      </c>
      <c r="BC11" s="372"/>
      <c r="BD11" s="370">
        <v>1006.9766599314918</v>
      </c>
      <c r="BE11" s="372"/>
      <c r="BF11" s="370">
        <v>1116.703766117683</v>
      </c>
      <c r="BG11" s="372"/>
      <c r="BH11" s="370">
        <v>967.90041536737908</v>
      </c>
      <c r="BI11" s="372"/>
      <c r="BJ11" s="370">
        <v>884.56409092144736</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194.4419775209719</v>
      </c>
      <c r="G12" s="372"/>
      <c r="H12" s="376">
        <v>191.60578965064488</v>
      </c>
      <c r="I12" s="372"/>
      <c r="J12" s="376">
        <v>181.26818150144788</v>
      </c>
      <c r="K12" s="372"/>
      <c r="L12" s="376">
        <v>190.89532016230743</v>
      </c>
      <c r="M12" s="372"/>
      <c r="N12" s="376">
        <v>207.64500401736711</v>
      </c>
      <c r="O12" s="372"/>
      <c r="P12" s="376">
        <v>181.07858175822187</v>
      </c>
      <c r="Q12" s="372"/>
      <c r="R12" s="376">
        <v>207.12834195713057</v>
      </c>
      <c r="S12" s="372"/>
      <c r="T12" s="376">
        <v>154.5894724954909</v>
      </c>
      <c r="U12" s="372"/>
      <c r="V12" s="376">
        <v>134.71489903711435</v>
      </c>
      <c r="W12" s="372"/>
      <c r="X12" s="376">
        <v>129.88821914855015</v>
      </c>
      <c r="Y12" s="372"/>
      <c r="Z12" s="376">
        <v>172.32549840902635</v>
      </c>
      <c r="AA12" s="372"/>
      <c r="AB12" s="376">
        <v>161.61357885435297</v>
      </c>
      <c r="AC12" s="372"/>
      <c r="AD12" s="376">
        <v>109.69152482985986</v>
      </c>
      <c r="AE12" s="372"/>
      <c r="AF12" s="376">
        <v>100.43998702900035</v>
      </c>
      <c r="AG12" s="372"/>
      <c r="AH12" s="376">
        <v>94.556489310285784</v>
      </c>
      <c r="AI12" s="372"/>
      <c r="AJ12" s="376">
        <v>90.364682328432522</v>
      </c>
      <c r="AK12" s="372"/>
      <c r="AL12" s="376">
        <v>87.383044044165899</v>
      </c>
      <c r="AM12" s="372"/>
      <c r="AN12" s="376">
        <v>87.967824396400388</v>
      </c>
      <c r="AO12" s="372"/>
      <c r="AP12" s="376">
        <v>84.276600288626398</v>
      </c>
      <c r="AQ12" s="372"/>
      <c r="AR12" s="376">
        <v>86.268416838052843</v>
      </c>
      <c r="AS12" s="372"/>
      <c r="AT12" s="376">
        <v>90.342049081893322</v>
      </c>
      <c r="AU12" s="372"/>
      <c r="AV12" s="376">
        <v>108.59166893900586</v>
      </c>
      <c r="AW12" s="372"/>
      <c r="AX12" s="376">
        <v>107.71676687802348</v>
      </c>
      <c r="AY12" s="372"/>
      <c r="AZ12" s="376">
        <v>111.23070085142227</v>
      </c>
      <c r="BA12" s="372"/>
      <c r="BB12" s="376">
        <v>108.95665310663354</v>
      </c>
      <c r="BC12" s="372"/>
      <c r="BD12" s="376">
        <v>115.8831170854108</v>
      </c>
      <c r="BE12" s="372"/>
      <c r="BF12" s="376">
        <v>106.8067027642979</v>
      </c>
      <c r="BG12" s="372"/>
      <c r="BH12" s="376">
        <v>110.47129142659587</v>
      </c>
      <c r="BI12" s="372"/>
      <c r="BJ12" s="376">
        <v>115.6141127306918</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59.544840448050614</v>
      </c>
      <c r="G13" s="372"/>
      <c r="H13" s="376">
        <v>59.811988972383837</v>
      </c>
      <c r="I13" s="372"/>
      <c r="J13" s="376">
        <v>55.513200375438586</v>
      </c>
      <c r="K13" s="372"/>
      <c r="L13" s="376">
        <v>53.675142425767653</v>
      </c>
      <c r="M13" s="372"/>
      <c r="N13" s="376">
        <v>13.504891002950471</v>
      </c>
      <c r="O13" s="372"/>
      <c r="P13" s="376">
        <v>55.056437427253783</v>
      </c>
      <c r="Q13" s="372"/>
      <c r="R13" s="376">
        <v>51.628617840373906</v>
      </c>
      <c r="S13" s="372"/>
      <c r="T13" s="376">
        <v>42.227890836483667</v>
      </c>
      <c r="U13" s="372"/>
      <c r="V13" s="376">
        <v>36.042672366039525</v>
      </c>
      <c r="W13" s="372"/>
      <c r="X13" s="376">
        <v>29.954559263483088</v>
      </c>
      <c r="Y13" s="372"/>
      <c r="Z13" s="376">
        <v>30.198951305934798</v>
      </c>
      <c r="AA13" s="372"/>
      <c r="AB13" s="376">
        <v>22.267059525754178</v>
      </c>
      <c r="AC13" s="372"/>
      <c r="AD13" s="376">
        <v>20.959654784755379</v>
      </c>
      <c r="AE13" s="372"/>
      <c r="AF13" s="376">
        <v>16.46226479052379</v>
      </c>
      <c r="AG13" s="372"/>
      <c r="AH13" s="376">
        <v>10.049620224183906</v>
      </c>
      <c r="AI13" s="372"/>
      <c r="AJ13" s="376">
        <v>11.174247265196451</v>
      </c>
      <c r="AK13" s="372"/>
      <c r="AL13" s="376">
        <v>8.4567165701611824</v>
      </c>
      <c r="AM13" s="372"/>
      <c r="AN13" s="376">
        <v>9.1017433365108129</v>
      </c>
      <c r="AO13" s="372"/>
      <c r="AP13" s="376">
        <v>4.8917301165035347</v>
      </c>
      <c r="AQ13" s="372"/>
      <c r="AR13" s="376">
        <v>5.5037384505401876</v>
      </c>
      <c r="AS13" s="372"/>
      <c r="AT13" s="376">
        <v>5.2590677127400571</v>
      </c>
      <c r="AU13" s="372"/>
      <c r="AV13" s="376">
        <v>5.6152419349685214</v>
      </c>
      <c r="AW13" s="372"/>
      <c r="AX13" s="376">
        <v>5.6378834979500452</v>
      </c>
      <c r="AY13" s="372"/>
      <c r="AZ13" s="376">
        <v>6.0187342272056927</v>
      </c>
      <c r="BA13" s="372"/>
      <c r="BB13" s="376">
        <v>5.1325514318074701</v>
      </c>
      <c r="BC13" s="372"/>
      <c r="BD13" s="376">
        <v>4.4747171521725164</v>
      </c>
      <c r="BE13" s="372"/>
      <c r="BF13" s="376">
        <v>5.5882292079977782</v>
      </c>
      <c r="BG13" s="372"/>
      <c r="BH13" s="376">
        <v>3.5731177126174534</v>
      </c>
      <c r="BI13" s="372"/>
      <c r="BJ13" s="376">
        <v>3.7833301446044385</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291.95855258374758</v>
      </c>
      <c r="G15" s="372"/>
      <c r="H15" s="373">
        <v>294.39393300455771</v>
      </c>
      <c r="I15" s="372"/>
      <c r="J15" s="373">
        <v>278.74976326950559</v>
      </c>
      <c r="K15" s="372"/>
      <c r="L15" s="373">
        <v>237.81705826493547</v>
      </c>
      <c r="M15" s="372"/>
      <c r="N15" s="373">
        <v>418.50206857812731</v>
      </c>
      <c r="O15" s="372"/>
      <c r="P15" s="373">
        <v>278.07394646958841</v>
      </c>
      <c r="Q15" s="372"/>
      <c r="R15" s="373">
        <v>313.19092063118416</v>
      </c>
      <c r="S15" s="372"/>
      <c r="T15" s="373">
        <v>252.13000899082434</v>
      </c>
      <c r="U15" s="372"/>
      <c r="V15" s="373">
        <v>221.49204382841265</v>
      </c>
      <c r="W15" s="372"/>
      <c r="X15" s="373">
        <v>188.64126550204469</v>
      </c>
      <c r="Y15" s="372"/>
      <c r="Z15" s="373">
        <v>145.39641194485046</v>
      </c>
      <c r="AA15" s="372"/>
      <c r="AB15" s="373">
        <v>134.42007965882311</v>
      </c>
      <c r="AC15" s="372"/>
      <c r="AD15" s="373">
        <v>141.63583240424907</v>
      </c>
      <c r="AE15" s="372"/>
      <c r="AF15" s="373">
        <v>79.992922306888076</v>
      </c>
      <c r="AG15" s="372"/>
      <c r="AH15" s="373">
        <v>74.971905851093894</v>
      </c>
      <c r="AI15" s="372"/>
      <c r="AJ15" s="373">
        <v>70.579553936734854</v>
      </c>
      <c r="AK15" s="372"/>
      <c r="AL15" s="373">
        <v>66.739051365974788</v>
      </c>
      <c r="AM15" s="372"/>
      <c r="AN15" s="373">
        <v>71.87808563955754</v>
      </c>
      <c r="AO15" s="372"/>
      <c r="AP15" s="373">
        <v>45.891506205540665</v>
      </c>
      <c r="AQ15" s="372"/>
      <c r="AR15" s="373">
        <v>42.34782449939101</v>
      </c>
      <c r="AS15" s="372"/>
      <c r="AT15" s="373">
        <v>39.543983194711181</v>
      </c>
      <c r="AU15" s="372"/>
      <c r="AV15" s="373">
        <v>20.192997592760285</v>
      </c>
      <c r="AW15" s="372"/>
      <c r="AX15" s="373">
        <v>48.176872315205671</v>
      </c>
      <c r="AY15" s="372"/>
      <c r="AZ15" s="373">
        <v>53.433139199015599</v>
      </c>
      <c r="BA15" s="372"/>
      <c r="BB15" s="373">
        <v>55.683852858290024</v>
      </c>
      <c r="BC15" s="372"/>
      <c r="BD15" s="373">
        <v>50.400560382239583</v>
      </c>
      <c r="BE15" s="372"/>
      <c r="BF15" s="373">
        <v>51.951214575427748</v>
      </c>
      <c r="BG15" s="372"/>
      <c r="BH15" s="373">
        <v>48.709169730453077</v>
      </c>
      <c r="BI15" s="372"/>
      <c r="BJ15" s="373">
        <v>49.820806416011585</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267.08848784203337</v>
      </c>
      <c r="G16" s="372"/>
      <c r="H16" s="373">
        <v>255.68472736682151</v>
      </c>
      <c r="I16" s="372"/>
      <c r="J16" s="373">
        <v>285.81812159143198</v>
      </c>
      <c r="K16" s="372"/>
      <c r="L16" s="373">
        <v>292.52613110608769</v>
      </c>
      <c r="M16" s="372"/>
      <c r="N16" s="373">
        <v>202.36205748035016</v>
      </c>
      <c r="O16" s="372"/>
      <c r="P16" s="373">
        <v>245.31542838677453</v>
      </c>
      <c r="Q16" s="372"/>
      <c r="R16" s="373">
        <v>259.47071262641094</v>
      </c>
      <c r="S16" s="372"/>
      <c r="T16" s="373">
        <v>183.37470532482931</v>
      </c>
      <c r="U16" s="372"/>
      <c r="V16" s="373">
        <v>156.15177943933449</v>
      </c>
      <c r="W16" s="372"/>
      <c r="X16" s="373">
        <v>177.24991131274282</v>
      </c>
      <c r="Y16" s="372"/>
      <c r="Z16" s="373">
        <v>160.8476957905894</v>
      </c>
      <c r="AA16" s="372"/>
      <c r="AB16" s="373">
        <v>118.48999817682865</v>
      </c>
      <c r="AC16" s="372"/>
      <c r="AD16" s="373">
        <v>62.375199253997742</v>
      </c>
      <c r="AE16" s="372"/>
      <c r="AF16" s="373">
        <v>46.064151856071355</v>
      </c>
      <c r="AG16" s="372"/>
      <c r="AH16" s="406">
        <v>94.088038464012016</v>
      </c>
      <c r="AI16" s="372" t="s">
        <v>358</v>
      </c>
      <c r="AJ16" s="373">
        <v>71.16556550919934</v>
      </c>
      <c r="AK16" s="372"/>
      <c r="AL16" s="373">
        <v>77.992127564492748</v>
      </c>
      <c r="AM16" s="372"/>
      <c r="AN16" s="373">
        <v>84.140046181677263</v>
      </c>
      <c r="AO16" s="372"/>
      <c r="AP16" s="373">
        <v>88.738958027564649</v>
      </c>
      <c r="AQ16" s="372"/>
      <c r="AR16" s="373">
        <v>69.569028179706905</v>
      </c>
      <c r="AS16" s="372"/>
      <c r="AT16" s="373">
        <v>64.491649501095395</v>
      </c>
      <c r="AU16" s="372"/>
      <c r="AV16" s="373">
        <v>58.66399163213331</v>
      </c>
      <c r="AW16" s="372"/>
      <c r="AX16" s="373">
        <v>46.457219408922484</v>
      </c>
      <c r="AY16" s="372"/>
      <c r="AZ16" s="373">
        <v>51.075386946577034</v>
      </c>
      <c r="BA16" s="372"/>
      <c r="BB16" s="373">
        <v>50.604932755971376</v>
      </c>
      <c r="BC16" s="372"/>
      <c r="BD16" s="373">
        <v>50.496608808003508</v>
      </c>
      <c r="BE16" s="372"/>
      <c r="BF16" s="373">
        <v>54.006683692026229</v>
      </c>
      <c r="BG16" s="372"/>
      <c r="BH16" s="373">
        <v>54.871344907112501</v>
      </c>
      <c r="BI16" s="372"/>
      <c r="BJ16" s="373">
        <v>51.431811247706626</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32.444471220948593</v>
      </c>
      <c r="G17" s="372"/>
      <c r="H17" s="373">
        <v>37.487618626715815</v>
      </c>
      <c r="I17" s="372"/>
      <c r="J17" s="373">
        <v>26.99756172861013</v>
      </c>
      <c r="K17" s="372"/>
      <c r="L17" s="373">
        <v>26.698727099152663</v>
      </c>
      <c r="M17" s="372"/>
      <c r="N17" s="373">
        <v>60.991715755301556</v>
      </c>
      <c r="O17" s="372"/>
      <c r="P17" s="373">
        <v>15.592936449730649</v>
      </c>
      <c r="Q17" s="372"/>
      <c r="R17" s="373">
        <v>11.541959908051389</v>
      </c>
      <c r="S17" s="372"/>
      <c r="T17" s="373">
        <v>11.522446929196942</v>
      </c>
      <c r="U17" s="372"/>
      <c r="V17" s="373">
        <v>14.603825957909184</v>
      </c>
      <c r="W17" s="372"/>
      <c r="X17" s="373">
        <v>13.797733888205356</v>
      </c>
      <c r="Y17" s="372"/>
      <c r="Z17" s="373">
        <v>12.901079602832008</v>
      </c>
      <c r="AA17" s="372"/>
      <c r="AB17" s="373">
        <v>11.3310079256372</v>
      </c>
      <c r="AC17" s="372"/>
      <c r="AD17" s="373">
        <v>9.9171727048655764</v>
      </c>
      <c r="AE17" s="372"/>
      <c r="AF17" s="373">
        <v>14.769196986565643</v>
      </c>
      <c r="AG17" s="372"/>
      <c r="AH17" s="373">
        <v>19.565671614592119</v>
      </c>
      <c r="AI17" s="372"/>
      <c r="AJ17" s="373">
        <v>6.6651501736989314</v>
      </c>
      <c r="AK17" s="372"/>
      <c r="AL17" s="373">
        <v>6.8896681042439889</v>
      </c>
      <c r="AM17" s="372"/>
      <c r="AN17" s="373">
        <v>5.8626973264394442</v>
      </c>
      <c r="AO17" s="372"/>
      <c r="AP17" s="373">
        <v>4.7298039372971621</v>
      </c>
      <c r="AQ17" s="372"/>
      <c r="AR17" s="373">
        <v>3.110779715107967</v>
      </c>
      <c r="AS17" s="372"/>
      <c r="AT17" s="373">
        <v>2.6669280005133289</v>
      </c>
      <c r="AU17" s="372"/>
      <c r="AV17" s="373">
        <v>4.0461449049580835</v>
      </c>
      <c r="AW17" s="372"/>
      <c r="AX17" s="373">
        <v>2.8653851097511631</v>
      </c>
      <c r="AY17" s="372"/>
      <c r="AZ17" s="373">
        <v>3.2655589495244119</v>
      </c>
      <c r="BA17" s="372"/>
      <c r="BB17" s="373">
        <v>3.2370059430201374</v>
      </c>
      <c r="BC17" s="372"/>
      <c r="BD17" s="373">
        <v>3.1515213347532378</v>
      </c>
      <c r="BE17" s="372"/>
      <c r="BF17" s="373">
        <v>4.1206910688875533</v>
      </c>
      <c r="BG17" s="372"/>
      <c r="BH17" s="373">
        <v>3.2141959021067183</v>
      </c>
      <c r="BI17" s="372"/>
      <c r="BJ17" s="373">
        <v>3.8440255508156831</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267.61801529883104</v>
      </c>
      <c r="G18" s="372"/>
      <c r="H18" s="376">
        <v>265.67742202873023</v>
      </c>
      <c r="I18" s="372"/>
      <c r="J18" s="376">
        <v>269.26490413927684</v>
      </c>
      <c r="K18" s="372"/>
      <c r="L18" s="376">
        <v>276.57092839464582</v>
      </c>
      <c r="M18" s="372"/>
      <c r="N18" s="376">
        <v>261.33029038120424</v>
      </c>
      <c r="O18" s="372"/>
      <c r="P18" s="410">
        <v>620.18916541870567</v>
      </c>
      <c r="Q18" s="372" t="s">
        <v>358</v>
      </c>
      <c r="R18" s="376">
        <v>226.46409364546886</v>
      </c>
      <c r="S18" s="372"/>
      <c r="T18" s="376">
        <v>228.41384915475575</v>
      </c>
      <c r="U18" s="372"/>
      <c r="V18" s="376">
        <v>316.7208387415393</v>
      </c>
      <c r="W18" s="372"/>
      <c r="X18" s="376">
        <v>309.5658397117993</v>
      </c>
      <c r="Y18" s="372"/>
      <c r="Z18" s="376">
        <v>276.29313181747699</v>
      </c>
      <c r="AA18" s="372"/>
      <c r="AB18" s="376">
        <v>235.38401412192994</v>
      </c>
      <c r="AC18" s="372"/>
      <c r="AD18" s="376">
        <v>185.46918700235022</v>
      </c>
      <c r="AE18" s="372"/>
      <c r="AF18" s="376">
        <v>161.93143150431797</v>
      </c>
      <c r="AG18" s="372"/>
      <c r="AH18" s="376">
        <v>164.69199013657177</v>
      </c>
      <c r="AI18" s="372"/>
      <c r="AJ18" s="376">
        <v>165.54851726491279</v>
      </c>
      <c r="AK18" s="372"/>
      <c r="AL18" s="376">
        <v>117.48187075059575</v>
      </c>
      <c r="AM18" s="372"/>
      <c r="AN18" s="376">
        <v>93.900997624088134</v>
      </c>
      <c r="AO18" s="372"/>
      <c r="AP18" s="376">
        <v>97.32063845750757</v>
      </c>
      <c r="AQ18" s="372"/>
      <c r="AR18" s="376">
        <v>61.274306931229376</v>
      </c>
      <c r="AS18" s="372"/>
      <c r="AT18" s="376">
        <v>61.394938841562265</v>
      </c>
      <c r="AU18" s="372"/>
      <c r="AV18" s="376">
        <v>91.066506131947449</v>
      </c>
      <c r="AW18" s="372"/>
      <c r="AX18" s="376">
        <v>99.357017651255916</v>
      </c>
      <c r="AY18" s="372"/>
      <c r="AZ18" s="376">
        <v>109.50970751639437</v>
      </c>
      <c r="BA18" s="372"/>
      <c r="BB18" s="376">
        <v>100.33110756944259</v>
      </c>
      <c r="BC18" s="372"/>
      <c r="BD18" s="376">
        <v>87.227380242335641</v>
      </c>
      <c r="BE18" s="372"/>
      <c r="BF18" s="376">
        <v>91.024493613556146</v>
      </c>
      <c r="BG18" s="372"/>
      <c r="BH18" s="376">
        <v>110.60504954397551</v>
      </c>
      <c r="BI18" s="372"/>
      <c r="BJ18" s="376">
        <v>81.333353090262563</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396.2886062407274</v>
      </c>
      <c r="G19" s="372"/>
      <c r="H19" s="376">
        <v>398.02254868675965</v>
      </c>
      <c r="I19" s="372"/>
      <c r="J19" s="376">
        <v>398.16215511490714</v>
      </c>
      <c r="K19" s="372"/>
      <c r="L19" s="376">
        <v>377.73424779124286</v>
      </c>
      <c r="M19" s="372"/>
      <c r="N19" s="376">
        <v>347.62373886532936</v>
      </c>
      <c r="O19" s="372"/>
      <c r="P19" s="376">
        <v>349.02444493004572</v>
      </c>
      <c r="Q19" s="372"/>
      <c r="R19" s="376">
        <v>330.50080043605942</v>
      </c>
      <c r="S19" s="372"/>
      <c r="T19" s="376">
        <v>297.08390115350528</v>
      </c>
      <c r="U19" s="372"/>
      <c r="V19" s="376">
        <v>251.64164393133319</v>
      </c>
      <c r="W19" s="372"/>
      <c r="X19" s="410">
        <v>490.56492869385846</v>
      </c>
      <c r="Y19" s="372" t="s">
        <v>754</v>
      </c>
      <c r="Z19" s="376">
        <v>233.74819929887269</v>
      </c>
      <c r="AA19" s="372"/>
      <c r="AB19" s="376">
        <v>197.93758504086432</v>
      </c>
      <c r="AC19" s="372"/>
      <c r="AD19" s="376">
        <v>128.85657214036752</v>
      </c>
      <c r="AE19" s="372"/>
      <c r="AF19" s="376">
        <v>124.19625953600008</v>
      </c>
      <c r="AG19" s="372"/>
      <c r="AH19" s="376">
        <v>120.35375050525738</v>
      </c>
      <c r="AI19" s="372"/>
      <c r="AJ19" s="376">
        <v>96.808593104324686</v>
      </c>
      <c r="AK19" s="372"/>
      <c r="AL19" s="376">
        <v>134.41157091966087</v>
      </c>
      <c r="AM19" s="372"/>
      <c r="AN19" s="376">
        <v>153.11731009761584</v>
      </c>
      <c r="AO19" s="372"/>
      <c r="AP19" s="376">
        <v>163.27538637584954</v>
      </c>
      <c r="AQ19" s="372"/>
      <c r="AR19" s="376">
        <v>143.91125345062332</v>
      </c>
      <c r="AS19" s="372"/>
      <c r="AT19" s="376">
        <v>153.27638430110247</v>
      </c>
      <c r="AU19" s="372"/>
      <c r="AV19" s="376">
        <v>123.49818289493231</v>
      </c>
      <c r="AW19" s="372"/>
      <c r="AX19" s="376">
        <v>131.20535612677799</v>
      </c>
      <c r="AY19" s="372"/>
      <c r="AZ19" s="376">
        <v>126.52953934082362</v>
      </c>
      <c r="BA19" s="372"/>
      <c r="BB19" s="376">
        <v>142.6019321354608</v>
      </c>
      <c r="BC19" s="372"/>
      <c r="BD19" s="376">
        <v>130.53146541044853</v>
      </c>
      <c r="BE19" s="372"/>
      <c r="BF19" s="376">
        <v>137.03652822654328</v>
      </c>
      <c r="BG19" s="372"/>
      <c r="BH19" s="376">
        <v>96.32765072395793</v>
      </c>
      <c r="BI19" s="372"/>
      <c r="BJ19" s="376">
        <v>77.313363673554861</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8.0619901786361634</v>
      </c>
      <c r="G20" s="372"/>
      <c r="H20" s="376">
        <v>8.0504112498459914</v>
      </c>
      <c r="I20" s="372"/>
      <c r="J20" s="376">
        <v>8.1453090817388265</v>
      </c>
      <c r="K20" s="372"/>
      <c r="L20" s="376">
        <v>6.7704875412381158</v>
      </c>
      <c r="M20" s="372"/>
      <c r="N20" s="376">
        <v>6.9307081402751143</v>
      </c>
      <c r="O20" s="372"/>
      <c r="P20" s="376">
        <v>5.3746208163912197</v>
      </c>
      <c r="Q20" s="372"/>
      <c r="R20" s="376">
        <v>5.2613584479916486</v>
      </c>
      <c r="S20" s="372"/>
      <c r="T20" s="376">
        <v>4.1915090246178863</v>
      </c>
      <c r="U20" s="372"/>
      <c r="V20" s="376">
        <v>3.3276959700324986</v>
      </c>
      <c r="W20" s="372"/>
      <c r="X20" s="376">
        <v>2.2139986376094281</v>
      </c>
      <c r="Y20" s="372"/>
      <c r="Z20" s="376">
        <v>3.474710884308871</v>
      </c>
      <c r="AA20" s="372"/>
      <c r="AB20" s="376">
        <v>2.7528595465863237</v>
      </c>
      <c r="AC20" s="372"/>
      <c r="AD20" s="376">
        <v>1.8122936314886087</v>
      </c>
      <c r="AE20" s="372"/>
      <c r="AF20" s="376">
        <v>2.584436330652645</v>
      </c>
      <c r="AG20" s="372"/>
      <c r="AH20" s="376">
        <v>2.8301133377154484</v>
      </c>
      <c r="AI20" s="372"/>
      <c r="AJ20" s="376">
        <v>3.4444634106238294</v>
      </c>
      <c r="AK20" s="372"/>
      <c r="AL20" s="376">
        <v>2.9960477111973667</v>
      </c>
      <c r="AM20" s="372"/>
      <c r="AN20" s="376">
        <v>3.0843580113134759</v>
      </c>
      <c r="AO20" s="372"/>
      <c r="AP20" s="376">
        <v>1.070880851111385</v>
      </c>
      <c r="AQ20" s="372"/>
      <c r="AR20" s="376">
        <v>0.9836771778222132</v>
      </c>
      <c r="AS20" s="372"/>
      <c r="AT20" s="376">
        <v>1.1373651904548558</v>
      </c>
      <c r="AU20" s="372"/>
      <c r="AV20" s="376">
        <v>1.4726572464360173</v>
      </c>
      <c r="AW20" s="372"/>
      <c r="AX20" s="376">
        <v>0.96628077157477166</v>
      </c>
      <c r="AY20" s="372"/>
      <c r="AZ20" s="376">
        <v>1.352886326550518</v>
      </c>
      <c r="BA20" s="372"/>
      <c r="BB20" s="376">
        <v>1.0658725169202896</v>
      </c>
      <c r="BC20" s="372"/>
      <c r="BD20" s="376">
        <v>1.0297935140033023</v>
      </c>
      <c r="BE20" s="372"/>
      <c r="BF20" s="376">
        <v>1.4463310876040179</v>
      </c>
      <c r="BG20" s="372"/>
      <c r="BH20" s="376">
        <v>1.325866560831946</v>
      </c>
      <c r="BI20" s="372"/>
      <c r="BJ20" s="376">
        <v>1.0315912079693543</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11.186107732285036</v>
      </c>
      <c r="G22" s="372"/>
      <c r="H22" s="380">
        <v>9.2673652035037186</v>
      </c>
      <c r="I22" s="372"/>
      <c r="J22" s="373">
        <v>9.8714588874375284</v>
      </c>
      <c r="K22" s="372"/>
      <c r="L22" s="373">
        <v>10.338696969217315</v>
      </c>
      <c r="M22" s="372"/>
      <c r="N22" s="373">
        <v>12.406262943574822</v>
      </c>
      <c r="O22" s="372"/>
      <c r="P22" s="373">
        <v>10.446744508713964</v>
      </c>
      <c r="Q22" s="372"/>
      <c r="R22" s="373">
        <v>12.19617664581151</v>
      </c>
      <c r="S22" s="372"/>
      <c r="T22" s="373">
        <v>12.389585343995874</v>
      </c>
      <c r="U22" s="372"/>
      <c r="V22" s="373">
        <v>12.104784535371563</v>
      </c>
      <c r="W22" s="372"/>
      <c r="X22" s="373">
        <v>11.594308544792588</v>
      </c>
      <c r="Y22" s="372"/>
      <c r="Z22" s="373">
        <v>15.432497984803094</v>
      </c>
      <c r="AA22" s="372"/>
      <c r="AB22" s="373">
        <v>10.777338513745923</v>
      </c>
      <c r="AC22" s="372"/>
      <c r="AD22" s="373">
        <v>8.9035425993067872</v>
      </c>
      <c r="AE22" s="372"/>
      <c r="AF22" s="373">
        <v>7.4724947378493898</v>
      </c>
      <c r="AG22" s="372"/>
      <c r="AH22" s="373">
        <v>7.2824243717166617</v>
      </c>
      <c r="AI22" s="372"/>
      <c r="AJ22" s="373">
        <v>9.0895907825770301</v>
      </c>
      <c r="AK22" s="372"/>
      <c r="AL22" s="373">
        <v>8.2345357079540467</v>
      </c>
      <c r="AM22" s="372"/>
      <c r="AN22" s="373">
        <v>10.021943525220788</v>
      </c>
      <c r="AO22" s="372"/>
      <c r="AP22" s="373">
        <v>3.1842216802222554</v>
      </c>
      <c r="AQ22" s="372"/>
      <c r="AR22" s="373">
        <v>4.3692658108952784</v>
      </c>
      <c r="AS22" s="372"/>
      <c r="AT22" s="373">
        <v>4.4063995054886336</v>
      </c>
      <c r="AU22" s="372"/>
      <c r="AV22" s="373">
        <v>4.0412565958274982</v>
      </c>
      <c r="AW22" s="372"/>
      <c r="AX22" s="373">
        <v>4.7353901114869279</v>
      </c>
      <c r="AY22" s="372"/>
      <c r="AZ22" s="373">
        <v>5.0345394036438158</v>
      </c>
      <c r="BA22" s="372"/>
      <c r="BB22" s="373">
        <v>5.1739871619184044</v>
      </c>
      <c r="BC22" s="372"/>
      <c r="BD22" s="373">
        <v>4.2292374981237089</v>
      </c>
      <c r="BE22" s="372"/>
      <c r="BF22" s="373">
        <v>5.4867610176605401</v>
      </c>
      <c r="BG22" s="372"/>
      <c r="BH22" s="373">
        <v>3.3199398999779204</v>
      </c>
      <c r="BI22" s="372"/>
      <c r="BJ22" s="373">
        <v>3.9240177952908248</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354.55629692963282</v>
      </c>
      <c r="G23" s="372"/>
      <c r="H23" s="380">
        <v>310.65816712383094</v>
      </c>
      <c r="I23" s="372"/>
      <c r="J23" s="373">
        <v>315.15634676379574</v>
      </c>
      <c r="K23" s="372"/>
      <c r="L23" s="373">
        <v>355.85954269706599</v>
      </c>
      <c r="M23" s="372"/>
      <c r="N23" s="373">
        <v>332.17400168022874</v>
      </c>
      <c r="O23" s="372"/>
      <c r="P23" s="373">
        <v>400.25177488782407</v>
      </c>
      <c r="Q23" s="372"/>
      <c r="R23" s="373">
        <v>333.41827967966742</v>
      </c>
      <c r="S23" s="372"/>
      <c r="T23" s="373">
        <v>304.11243990769697</v>
      </c>
      <c r="U23" s="372"/>
      <c r="V23" s="373">
        <v>308.43034981346887</v>
      </c>
      <c r="W23" s="372"/>
      <c r="X23" s="373">
        <v>247.842763988222</v>
      </c>
      <c r="Y23" s="372"/>
      <c r="Z23" s="373">
        <v>237.53493514876672</v>
      </c>
      <c r="AA23" s="372"/>
      <c r="AB23" s="373">
        <v>218.54178050041801</v>
      </c>
      <c r="AC23" s="372"/>
      <c r="AD23" s="373">
        <v>233.07354898456433</v>
      </c>
      <c r="AE23" s="372"/>
      <c r="AF23" s="373">
        <v>241.84015415807798</v>
      </c>
      <c r="AG23" s="372"/>
      <c r="AH23" s="373">
        <v>166.10684554698776</v>
      </c>
      <c r="AI23" s="372"/>
      <c r="AJ23" s="373">
        <v>112.10515066329357</v>
      </c>
      <c r="AK23" s="372"/>
      <c r="AL23" s="373">
        <v>127.1592488679463</v>
      </c>
      <c r="AM23" s="372"/>
      <c r="AN23" s="373">
        <v>98.275113285273946</v>
      </c>
      <c r="AO23" s="372"/>
      <c r="AP23" s="373">
        <v>111.23202123731849</v>
      </c>
      <c r="AQ23" s="372"/>
      <c r="AR23" s="373">
        <v>135.429829619526</v>
      </c>
      <c r="AS23" s="372"/>
      <c r="AT23" s="373">
        <v>122.07029940449702</v>
      </c>
      <c r="AU23" s="372"/>
      <c r="AV23" s="373">
        <v>104.81551115516298</v>
      </c>
      <c r="AW23" s="372"/>
      <c r="AX23" s="373">
        <v>68.61229629992205</v>
      </c>
      <c r="AY23" s="372"/>
      <c r="AZ23" s="373">
        <v>85.022205757049903</v>
      </c>
      <c r="BA23" s="372"/>
      <c r="BB23" s="373">
        <v>77.201232701178654</v>
      </c>
      <c r="BC23" s="372"/>
      <c r="BD23" s="373">
        <v>78.645202866297367</v>
      </c>
      <c r="BE23" s="372"/>
      <c r="BF23" s="373">
        <v>80.901615714350015</v>
      </c>
      <c r="BG23" s="372"/>
      <c r="BH23" s="373">
        <v>73.996824081582787</v>
      </c>
      <c r="BI23" s="372"/>
      <c r="BJ23" s="373">
        <v>87.562353535647759</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5696.9423058128641</v>
      </c>
      <c r="G25" s="372"/>
      <c r="H25" s="380">
        <v>5683.1302382659696</v>
      </c>
      <c r="I25" s="372"/>
      <c r="J25" s="373">
        <v>5733.6986466188364</v>
      </c>
      <c r="K25" s="372"/>
      <c r="L25" s="373">
        <v>5786.3304638999771</v>
      </c>
      <c r="M25" s="372"/>
      <c r="N25" s="373">
        <v>6018.3831294670708</v>
      </c>
      <c r="O25" s="372"/>
      <c r="P25" s="373">
        <v>6912.2659443641387</v>
      </c>
      <c r="Q25" s="372"/>
      <c r="R25" s="373">
        <v>8083.4898153242084</v>
      </c>
      <c r="S25" s="372"/>
      <c r="T25" s="373">
        <v>6327.496795682302</v>
      </c>
      <c r="U25" s="372"/>
      <c r="V25" s="373">
        <v>4641.4562905288221</v>
      </c>
      <c r="W25" s="372"/>
      <c r="X25" s="373">
        <v>2428.1515967342461</v>
      </c>
      <c r="Y25" s="372"/>
      <c r="Z25" s="373">
        <v>1632.5020520035193</v>
      </c>
      <c r="AA25" s="372"/>
      <c r="AB25" s="373">
        <v>1549.0480435381237</v>
      </c>
      <c r="AC25" s="372"/>
      <c r="AD25" s="373">
        <v>1168.0748820165729</v>
      </c>
      <c r="AE25" s="372"/>
      <c r="AF25" s="373">
        <v>1123.7225986290398</v>
      </c>
      <c r="AG25" s="372"/>
      <c r="AH25" s="373">
        <v>977.79112086580255</v>
      </c>
      <c r="AI25" s="372"/>
      <c r="AJ25" s="373">
        <v>1046.7369888035885</v>
      </c>
      <c r="AK25" s="372"/>
      <c r="AL25" s="373">
        <v>890.79091662854398</v>
      </c>
      <c r="AM25" s="372"/>
      <c r="AN25" s="373">
        <v>867.84629628617665</v>
      </c>
      <c r="AO25" s="372"/>
      <c r="AP25" s="373">
        <v>856.97136564863774</v>
      </c>
      <c r="AQ25" s="372"/>
      <c r="AR25" s="373">
        <v>828.31750196495068</v>
      </c>
      <c r="AS25" s="372"/>
      <c r="AT25" s="373">
        <v>800.44779228943742</v>
      </c>
      <c r="AU25" s="372"/>
      <c r="AV25" s="373">
        <v>699.82011656709381</v>
      </c>
      <c r="AW25" s="372"/>
      <c r="AX25" s="373">
        <v>680.33994589111671</v>
      </c>
      <c r="AY25" s="372"/>
      <c r="AZ25" s="373">
        <v>656.84189177951669</v>
      </c>
      <c r="BA25" s="372"/>
      <c r="BB25" s="373">
        <v>557.81270381118236</v>
      </c>
      <c r="BC25" s="372"/>
      <c r="BD25" s="373">
        <v>399.32189068881985</v>
      </c>
      <c r="BE25" s="372"/>
      <c r="BF25" s="373">
        <v>477.66789730763134</v>
      </c>
      <c r="BG25" s="372"/>
      <c r="BH25" s="373">
        <v>389.52999676323958</v>
      </c>
      <c r="BI25" s="372"/>
      <c r="BJ25" s="373">
        <v>333.35974014864223</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61.76476782211806</v>
      </c>
      <c r="G26" s="372"/>
      <c r="H26" s="373">
        <v>72.805702453265923</v>
      </c>
      <c r="I26" s="372"/>
      <c r="J26" s="373">
        <v>79.568312429821603</v>
      </c>
      <c r="K26" s="372"/>
      <c r="L26" s="373">
        <v>77.183864969480709</v>
      </c>
      <c r="M26" s="372"/>
      <c r="N26" s="373">
        <v>64.681376882813197</v>
      </c>
      <c r="O26" s="372"/>
      <c r="P26" s="373">
        <v>61.88323070465804</v>
      </c>
      <c r="Q26" s="372"/>
      <c r="R26" s="373">
        <v>77.622967988687591</v>
      </c>
      <c r="S26" s="372"/>
      <c r="T26" s="373">
        <v>68.340646679779113</v>
      </c>
      <c r="U26" s="372"/>
      <c r="V26" s="373">
        <v>77.176780387308099</v>
      </c>
      <c r="W26" s="372"/>
      <c r="X26" s="373">
        <v>81.732883335017164</v>
      </c>
      <c r="Y26" s="372"/>
      <c r="Z26" s="373">
        <v>59.552935658306737</v>
      </c>
      <c r="AA26" s="372"/>
      <c r="AB26" s="373">
        <v>40.21606189017556</v>
      </c>
      <c r="AC26" s="372"/>
      <c r="AD26" s="373">
        <v>43.98929349318805</v>
      </c>
      <c r="AE26" s="372"/>
      <c r="AF26" s="373">
        <v>41.596685430524978</v>
      </c>
      <c r="AG26" s="372"/>
      <c r="AH26" s="373">
        <v>25.190480981622283</v>
      </c>
      <c r="AI26" s="372"/>
      <c r="AJ26" s="373">
        <v>27.1972308176613</v>
      </c>
      <c r="AK26" s="372"/>
      <c r="AL26" s="373">
        <v>26.013392598676777</v>
      </c>
      <c r="AM26" s="372"/>
      <c r="AN26" s="373">
        <v>29.804455952017193</v>
      </c>
      <c r="AO26" s="372"/>
      <c r="AP26" s="373">
        <v>17.778348546433243</v>
      </c>
      <c r="AQ26" s="372"/>
      <c r="AR26" s="373">
        <v>18.244003562189288</v>
      </c>
      <c r="AS26" s="372"/>
      <c r="AT26" s="373">
        <v>19.899413275757372</v>
      </c>
      <c r="AU26" s="372"/>
      <c r="AV26" s="373">
        <v>23.84210204747831</v>
      </c>
      <c r="AW26" s="372"/>
      <c r="AX26" s="373">
        <v>45.707008427280726</v>
      </c>
      <c r="AY26" s="372"/>
      <c r="AZ26" s="373">
        <v>23.209348309783472</v>
      </c>
      <c r="BA26" s="372"/>
      <c r="BB26" s="373">
        <v>23.9942958509127</v>
      </c>
      <c r="BC26" s="372"/>
      <c r="BD26" s="373">
        <v>22.424061529241666</v>
      </c>
      <c r="BE26" s="372"/>
      <c r="BF26" s="373">
        <v>25.023426662539151</v>
      </c>
      <c r="BG26" s="372"/>
      <c r="BH26" s="373">
        <v>19.211940082388058</v>
      </c>
      <c r="BI26" s="372"/>
      <c r="BJ26" s="373">
        <v>21.091005088685289</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3.4986498213405537</v>
      </c>
      <c r="G27" s="372"/>
      <c r="H27" s="376">
        <v>3.7794174932236078</v>
      </c>
      <c r="I27" s="372"/>
      <c r="J27" s="376">
        <v>4.1521256424593176</v>
      </c>
      <c r="K27" s="372"/>
      <c r="L27" s="376">
        <v>3.7625640798119946</v>
      </c>
      <c r="M27" s="372"/>
      <c r="N27" s="376">
        <v>0.98645708364342899</v>
      </c>
      <c r="O27" s="372"/>
      <c r="P27" s="376">
        <v>4.4061910293332662</v>
      </c>
      <c r="Q27" s="372"/>
      <c r="R27" s="376">
        <v>4.0115229435061757</v>
      </c>
      <c r="S27" s="372"/>
      <c r="T27" s="376">
        <v>3.2704614059314756</v>
      </c>
      <c r="U27" s="372"/>
      <c r="V27" s="376">
        <v>2.964343150127918</v>
      </c>
      <c r="W27" s="372"/>
      <c r="X27" s="376">
        <v>2.876131388658945</v>
      </c>
      <c r="Y27" s="372"/>
      <c r="Z27" s="376">
        <v>3.3315096106809214</v>
      </c>
      <c r="AA27" s="372"/>
      <c r="AB27" s="376">
        <v>4.4282866826842566</v>
      </c>
      <c r="AC27" s="372"/>
      <c r="AD27" s="376">
        <v>4.4789702163855658</v>
      </c>
      <c r="AE27" s="372"/>
      <c r="AF27" s="376">
        <v>4.0884195184300198</v>
      </c>
      <c r="AG27" s="372"/>
      <c r="AH27" s="376">
        <v>4.8079125880248226</v>
      </c>
      <c r="AI27" s="372"/>
      <c r="AJ27" s="376">
        <v>9.2171508639825603</v>
      </c>
      <c r="AK27" s="372"/>
      <c r="AL27" s="376">
        <v>11.061242241099407</v>
      </c>
      <c r="AM27" s="372"/>
      <c r="AN27" s="376">
        <v>8.3615752089419466</v>
      </c>
      <c r="AO27" s="372"/>
      <c r="AP27" s="376">
        <v>1.5578497721630193</v>
      </c>
      <c r="AQ27" s="372"/>
      <c r="AR27" s="376">
        <v>1.7294729603680445</v>
      </c>
      <c r="AS27" s="372"/>
      <c r="AT27" s="376">
        <v>1.579002425216814</v>
      </c>
      <c r="AU27" s="372"/>
      <c r="AV27" s="376">
        <v>1.7729867956422702</v>
      </c>
      <c r="AW27" s="372"/>
      <c r="AX27" s="376">
        <v>1.8130322839003168</v>
      </c>
      <c r="AY27" s="372"/>
      <c r="AZ27" s="376">
        <v>2.017386087116456</v>
      </c>
      <c r="BA27" s="372"/>
      <c r="BB27" s="376">
        <v>1.5787784185293061</v>
      </c>
      <c r="BC27" s="372"/>
      <c r="BD27" s="376">
        <v>1.4425423409588112</v>
      </c>
      <c r="BE27" s="372"/>
      <c r="BF27" s="376">
        <v>1.8740698495055377</v>
      </c>
      <c r="BG27" s="372"/>
      <c r="BH27" s="376">
        <v>1.071680973662626</v>
      </c>
      <c r="BI27" s="372"/>
      <c r="BJ27" s="376">
        <v>1.2379940242659222</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15.692911190264308</v>
      </c>
      <c r="G28" s="372"/>
      <c r="H28" s="376">
        <v>20.075992393162185</v>
      </c>
      <c r="I28" s="372"/>
      <c r="J28" s="376">
        <v>18.100739210191993</v>
      </c>
      <c r="K28" s="372"/>
      <c r="L28" s="376">
        <v>17.263574234798629</v>
      </c>
      <c r="M28" s="372"/>
      <c r="N28" s="376">
        <v>12.555814624345432</v>
      </c>
      <c r="O28" s="372"/>
      <c r="P28" s="376">
        <v>19.089135731035892</v>
      </c>
      <c r="Q28" s="372"/>
      <c r="R28" s="376">
        <v>21.599597361490325</v>
      </c>
      <c r="S28" s="372"/>
      <c r="T28" s="376">
        <v>16.158627888343805</v>
      </c>
      <c r="U28" s="372"/>
      <c r="V28" s="376">
        <v>14.351097968295051</v>
      </c>
      <c r="W28" s="372"/>
      <c r="X28" s="376">
        <v>11.478297631298371</v>
      </c>
      <c r="Y28" s="372"/>
      <c r="Z28" s="376">
        <v>12.156303979018757</v>
      </c>
      <c r="AA28" s="372"/>
      <c r="AB28" s="376">
        <v>10.395935684153486</v>
      </c>
      <c r="AC28" s="372"/>
      <c r="AD28" s="376">
        <v>10.470090256692298</v>
      </c>
      <c r="AE28" s="372"/>
      <c r="AF28" s="376">
        <v>8.0912525063350103</v>
      </c>
      <c r="AG28" s="372"/>
      <c r="AH28" s="376">
        <v>8.1946843093750061</v>
      </c>
      <c r="AI28" s="372"/>
      <c r="AJ28" s="376">
        <v>10.266661546115079</v>
      </c>
      <c r="AK28" s="372"/>
      <c r="AL28" s="376">
        <v>8.8016817026387795</v>
      </c>
      <c r="AM28" s="372"/>
      <c r="AN28" s="376">
        <v>10.096522518467477</v>
      </c>
      <c r="AO28" s="372"/>
      <c r="AP28" s="376">
        <v>3.6782867531993815</v>
      </c>
      <c r="AQ28" s="372"/>
      <c r="AR28" s="376">
        <v>4.164393401554511</v>
      </c>
      <c r="AS28" s="372"/>
      <c r="AT28" s="376">
        <v>4.1587807962640992</v>
      </c>
      <c r="AU28" s="372"/>
      <c r="AV28" s="376">
        <v>5.2219438822168209</v>
      </c>
      <c r="AW28" s="372"/>
      <c r="AX28" s="376">
        <v>5.0688608838004843</v>
      </c>
      <c r="AY28" s="372"/>
      <c r="AZ28" s="376">
        <v>5.7147000938810155</v>
      </c>
      <c r="BA28" s="372"/>
      <c r="BB28" s="376">
        <v>5.2714190944164505</v>
      </c>
      <c r="BC28" s="372"/>
      <c r="BD28" s="376">
        <v>4.5697420975984793</v>
      </c>
      <c r="BE28" s="372"/>
      <c r="BF28" s="376">
        <v>6.15341481250322</v>
      </c>
      <c r="BG28" s="372"/>
      <c r="BH28" s="376">
        <v>4.0606355634150955</v>
      </c>
      <c r="BI28" s="372"/>
      <c r="BJ28" s="376">
        <v>4.8855069632448851</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79.818956925302302</v>
      </c>
      <c r="G29" s="372"/>
      <c r="H29" s="376">
        <v>71.146274411438625</v>
      </c>
      <c r="I29" s="372"/>
      <c r="J29" s="376">
        <v>83.890159656788313</v>
      </c>
      <c r="K29" s="372"/>
      <c r="L29" s="376">
        <v>77.48693359569009</v>
      </c>
      <c r="M29" s="372"/>
      <c r="N29" s="376">
        <v>69.003446796470854</v>
      </c>
      <c r="O29" s="372"/>
      <c r="P29" s="376">
        <v>72.908112282457779</v>
      </c>
      <c r="Q29" s="372"/>
      <c r="R29" s="376">
        <v>70.845164320723057</v>
      </c>
      <c r="S29" s="372"/>
      <c r="T29" s="376">
        <v>52.69133996644036</v>
      </c>
      <c r="U29" s="372"/>
      <c r="V29" s="376">
        <v>42.352759533125614</v>
      </c>
      <c r="W29" s="372"/>
      <c r="X29" s="376">
        <v>38.395430651851932</v>
      </c>
      <c r="Y29" s="372"/>
      <c r="Z29" s="376">
        <v>35.583889042360532</v>
      </c>
      <c r="AA29" s="372"/>
      <c r="AB29" s="376">
        <v>28.969144545003115</v>
      </c>
      <c r="AC29" s="372"/>
      <c r="AD29" s="376">
        <v>29.889571696729504</v>
      </c>
      <c r="AE29" s="372"/>
      <c r="AF29" s="376">
        <v>22.655864406565243</v>
      </c>
      <c r="AG29" s="372"/>
      <c r="AH29" s="376">
        <v>15.670748213523309</v>
      </c>
      <c r="AI29" s="372"/>
      <c r="AJ29" s="376">
        <v>20.126246404250377</v>
      </c>
      <c r="AK29" s="372"/>
      <c r="AL29" s="376">
        <v>19.451042811868561</v>
      </c>
      <c r="AM29" s="372"/>
      <c r="AN29" s="376">
        <v>18.564389382608827</v>
      </c>
      <c r="AO29" s="372"/>
      <c r="AP29" s="376">
        <v>9.1121536868171802</v>
      </c>
      <c r="AQ29" s="372"/>
      <c r="AR29" s="376">
        <v>9.2454819920551206</v>
      </c>
      <c r="AS29" s="372"/>
      <c r="AT29" s="376">
        <v>9.5971383443051685</v>
      </c>
      <c r="AU29" s="372"/>
      <c r="AV29" s="376">
        <v>15.765767339406375</v>
      </c>
      <c r="AW29" s="372"/>
      <c r="AX29" s="376">
        <v>12.963906211614443</v>
      </c>
      <c r="AY29" s="372"/>
      <c r="AZ29" s="376">
        <v>13.8164612497217</v>
      </c>
      <c r="BA29" s="372"/>
      <c r="BB29" s="376">
        <v>10.207192301578482</v>
      </c>
      <c r="BC29" s="372"/>
      <c r="BD29" s="376">
        <v>14.526974899849384</v>
      </c>
      <c r="BE29" s="372"/>
      <c r="BF29" s="376">
        <v>20.368056145491195</v>
      </c>
      <c r="BG29" s="372"/>
      <c r="BH29" s="376">
        <v>14.312645892614096</v>
      </c>
      <c r="BI29" s="372"/>
      <c r="BJ29" s="376">
        <v>15.300542841507525</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18.366814833057209</v>
      </c>
      <c r="G31" s="372"/>
      <c r="H31" s="373">
        <v>25.213270674600899</v>
      </c>
      <c r="I31" s="372"/>
      <c r="J31" s="373">
        <v>26.51425230867217</v>
      </c>
      <c r="K31" s="372"/>
      <c r="L31" s="373">
        <v>46.179533207990175</v>
      </c>
      <c r="M31" s="372"/>
      <c r="N31" s="373">
        <v>66.078432889354943</v>
      </c>
      <c r="O31" s="372"/>
      <c r="P31" s="373">
        <v>44.173249084942228</v>
      </c>
      <c r="Q31" s="372"/>
      <c r="R31" s="373">
        <v>43.662515114753006</v>
      </c>
      <c r="S31" s="372"/>
      <c r="T31" s="373">
        <v>42.907783698797772</v>
      </c>
      <c r="U31" s="372"/>
      <c r="V31" s="373">
        <v>48.484359573144843</v>
      </c>
      <c r="W31" s="372"/>
      <c r="X31" s="373">
        <v>48.853749569150231</v>
      </c>
      <c r="Y31" s="372"/>
      <c r="Z31" s="373">
        <v>38.576784578523537</v>
      </c>
      <c r="AA31" s="372"/>
      <c r="AB31" s="373">
        <v>33.271323829248999</v>
      </c>
      <c r="AC31" s="372"/>
      <c r="AD31" s="373">
        <v>38.742608922681491</v>
      </c>
      <c r="AE31" s="372"/>
      <c r="AF31" s="373">
        <v>30.984573074295419</v>
      </c>
      <c r="AG31" s="372"/>
      <c r="AH31" s="373">
        <v>23.848327039326481</v>
      </c>
      <c r="AI31" s="372"/>
      <c r="AJ31" s="373">
        <v>32.076446303055846</v>
      </c>
      <c r="AK31" s="372"/>
      <c r="AL31" s="373">
        <v>27.438911142858377</v>
      </c>
      <c r="AM31" s="372"/>
      <c r="AN31" s="373">
        <v>28.226896983511541</v>
      </c>
      <c r="AO31" s="372"/>
      <c r="AP31" s="373">
        <v>9.7533207857250552</v>
      </c>
      <c r="AQ31" s="372"/>
      <c r="AR31" s="373">
        <v>10.719435823449468</v>
      </c>
      <c r="AS31" s="372"/>
      <c r="AT31" s="373">
        <v>9.7417699264759126</v>
      </c>
      <c r="AU31" s="372"/>
      <c r="AV31" s="373">
        <v>12.434992745598876</v>
      </c>
      <c r="AW31" s="372"/>
      <c r="AX31" s="373">
        <v>12.338323946808245</v>
      </c>
      <c r="AY31" s="372"/>
      <c r="AZ31" s="373">
        <v>14.045137871103817</v>
      </c>
      <c r="BA31" s="372"/>
      <c r="BB31" s="373">
        <v>13.427858846878987</v>
      </c>
      <c r="BC31" s="372"/>
      <c r="BD31" s="373">
        <v>11.058479367608546</v>
      </c>
      <c r="BE31" s="372"/>
      <c r="BF31" s="373">
        <v>16.072946464840339</v>
      </c>
      <c r="BG31" s="372"/>
      <c r="BH31" s="373">
        <v>9.7265143915531755</v>
      </c>
      <c r="BI31" s="372"/>
      <c r="BJ31" s="373">
        <v>10.842404943793159</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40.550700642521946</v>
      </c>
      <c r="G32" s="372"/>
      <c r="H32" s="373">
        <v>46.673680946158065</v>
      </c>
      <c r="I32" s="372"/>
      <c r="J32" s="373">
        <v>47.089914116110677</v>
      </c>
      <c r="K32" s="372"/>
      <c r="L32" s="373">
        <v>39.075622472595704</v>
      </c>
      <c r="M32" s="372"/>
      <c r="N32" s="373">
        <v>23.281243291884969</v>
      </c>
      <c r="O32" s="372"/>
      <c r="P32" s="373">
        <v>28.676326964825932</v>
      </c>
      <c r="Q32" s="372"/>
      <c r="R32" s="373">
        <v>35.113571909243561</v>
      </c>
      <c r="S32" s="372"/>
      <c r="T32" s="373">
        <v>21.399710999887272</v>
      </c>
      <c r="U32" s="372"/>
      <c r="V32" s="373">
        <v>12.165489552448662</v>
      </c>
      <c r="W32" s="372"/>
      <c r="X32" s="373">
        <v>8.8770255825619167</v>
      </c>
      <c r="Y32" s="372"/>
      <c r="Z32" s="373">
        <v>5.8410567521652643</v>
      </c>
      <c r="AA32" s="372"/>
      <c r="AB32" s="373">
        <v>4.3943771573442625</v>
      </c>
      <c r="AC32" s="372"/>
      <c r="AD32" s="373">
        <v>5.3184710054449962</v>
      </c>
      <c r="AE32" s="372"/>
      <c r="AF32" s="373">
        <v>2.4077117726885087</v>
      </c>
      <c r="AG32" s="372"/>
      <c r="AH32" s="373">
        <v>2.6332087488057705</v>
      </c>
      <c r="AI32" s="372"/>
      <c r="AJ32" s="373">
        <v>3.2661657097637864</v>
      </c>
      <c r="AK32" s="372"/>
      <c r="AL32" s="373">
        <v>10.433876067357511</v>
      </c>
      <c r="AM32" s="372"/>
      <c r="AN32" s="373">
        <v>10.620252381882816</v>
      </c>
      <c r="AO32" s="372"/>
      <c r="AP32" s="373">
        <v>7.9764359802051521</v>
      </c>
      <c r="AQ32" s="372"/>
      <c r="AR32" s="373">
        <v>7.0089652836448426</v>
      </c>
      <c r="AS32" s="372"/>
      <c r="AT32" s="373">
        <v>8.0122190290319928</v>
      </c>
      <c r="AU32" s="372"/>
      <c r="AV32" s="373">
        <v>12.98292170546198</v>
      </c>
      <c r="AW32" s="372"/>
      <c r="AX32" s="373">
        <v>0.41950662458225696</v>
      </c>
      <c r="AY32" s="372"/>
      <c r="AZ32" s="373">
        <v>9.7617168792006144</v>
      </c>
      <c r="BA32" s="372"/>
      <c r="BB32" s="373">
        <v>10.895633793213422</v>
      </c>
      <c r="BC32" s="372"/>
      <c r="BD32" s="373">
        <v>10.571285363500348</v>
      </c>
      <c r="BE32" s="372"/>
      <c r="BF32" s="373">
        <v>11.236175226041404</v>
      </c>
      <c r="BG32" s="372"/>
      <c r="BH32" s="373">
        <v>8.2492618589037363</v>
      </c>
      <c r="BI32" s="372"/>
      <c r="BJ32" s="373">
        <v>6.1446204646131894</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164.23526730998421</v>
      </c>
      <c r="G34" s="372"/>
      <c r="H34" s="373">
        <v>165.86399292016699</v>
      </c>
      <c r="I34" s="372"/>
      <c r="J34" s="373">
        <v>179.74649693200544</v>
      </c>
      <c r="K34" s="372"/>
      <c r="L34" s="373">
        <v>178.78763889648707</v>
      </c>
      <c r="M34" s="372"/>
      <c r="N34" s="373">
        <v>45.84014170448129</v>
      </c>
      <c r="O34" s="372"/>
      <c r="P34" s="373">
        <v>128.21839559041294</v>
      </c>
      <c r="Q34" s="372"/>
      <c r="R34" s="373">
        <v>159.21950018918085</v>
      </c>
      <c r="S34" s="372"/>
      <c r="T34" s="373">
        <v>142.46470228406514</v>
      </c>
      <c r="U34" s="372"/>
      <c r="V34" s="373">
        <v>115.49238281549185</v>
      </c>
      <c r="W34" s="372"/>
      <c r="X34" s="373">
        <v>95.144386366596365</v>
      </c>
      <c r="Y34" s="372"/>
      <c r="Z34" s="373">
        <v>78.906661329979315</v>
      </c>
      <c r="AA34" s="372"/>
      <c r="AB34" s="373">
        <v>69.156769606798591</v>
      </c>
      <c r="AC34" s="372"/>
      <c r="AD34" s="373">
        <v>63.148672269689968</v>
      </c>
      <c r="AE34" s="372"/>
      <c r="AF34" s="373">
        <v>46.043696766601499</v>
      </c>
      <c r="AG34" s="372"/>
      <c r="AH34" s="373">
        <v>39.14622346277914</v>
      </c>
      <c r="AI34" s="372"/>
      <c r="AJ34" s="373">
        <v>28.812723426948455</v>
      </c>
      <c r="AK34" s="372"/>
      <c r="AL34" s="373">
        <v>20.997561570455336</v>
      </c>
      <c r="AM34" s="372"/>
      <c r="AN34" s="373">
        <v>20.150487125217133</v>
      </c>
      <c r="AO34" s="372"/>
      <c r="AP34" s="373">
        <v>14.09242371851623</v>
      </c>
      <c r="AQ34" s="372"/>
      <c r="AR34" s="373">
        <v>14.442341373768883</v>
      </c>
      <c r="AS34" s="372"/>
      <c r="AT34" s="373">
        <v>13.291227568545846</v>
      </c>
      <c r="AU34" s="372"/>
      <c r="AV34" s="373">
        <v>18.382857286140965</v>
      </c>
      <c r="AW34" s="372"/>
      <c r="AX34" s="373">
        <v>12.993346868482796</v>
      </c>
      <c r="AY34" s="372"/>
      <c r="AZ34" s="373">
        <v>14.035073432257862</v>
      </c>
      <c r="BA34" s="372"/>
      <c r="BB34" s="373">
        <v>14.344773451670065</v>
      </c>
      <c r="BC34" s="372"/>
      <c r="BD34" s="373">
        <v>12.809472783208703</v>
      </c>
      <c r="BE34" s="372"/>
      <c r="BF34" s="373">
        <v>15.23409396705223</v>
      </c>
      <c r="BG34" s="372"/>
      <c r="BH34" s="373">
        <v>11.716277261758458</v>
      </c>
      <c r="BI34" s="372"/>
      <c r="BJ34" s="373">
        <v>12.305242106191439</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69.871985504974262</v>
      </c>
      <c r="G35" s="372"/>
      <c r="H35" s="373">
        <v>72.761662701712595</v>
      </c>
      <c r="I35" s="372"/>
      <c r="J35" s="373">
        <v>73.393836567393762</v>
      </c>
      <c r="K35" s="372"/>
      <c r="L35" s="373">
        <v>77.867479850725502</v>
      </c>
      <c r="M35" s="372"/>
      <c r="N35" s="373">
        <v>59.970999421373904</v>
      </c>
      <c r="O35" s="372"/>
      <c r="P35" s="373">
        <v>60.41325139961419</v>
      </c>
      <c r="Q35" s="372"/>
      <c r="R35" s="373">
        <v>72.881472805933115</v>
      </c>
      <c r="S35" s="372"/>
      <c r="T35" s="373">
        <v>50.099209251992832</v>
      </c>
      <c r="U35" s="372"/>
      <c r="V35" s="373">
        <v>47.118574331803103</v>
      </c>
      <c r="W35" s="372"/>
      <c r="X35" s="373">
        <v>39.48803753912641</v>
      </c>
      <c r="Y35" s="372"/>
      <c r="Z35" s="373">
        <v>32.26011943143947</v>
      </c>
      <c r="AA35" s="372"/>
      <c r="AB35" s="373">
        <v>27.851767044376345</v>
      </c>
      <c r="AC35" s="372"/>
      <c r="AD35" s="373">
        <v>29.228804829467219</v>
      </c>
      <c r="AE35" s="372"/>
      <c r="AF35" s="373">
        <v>22.430426206417987</v>
      </c>
      <c r="AG35" s="372"/>
      <c r="AH35" s="373">
        <v>18.611719162220769</v>
      </c>
      <c r="AI35" s="372"/>
      <c r="AJ35" s="373">
        <v>16.523996982455422</v>
      </c>
      <c r="AK35" s="372"/>
      <c r="AL35" s="373">
        <v>8.8811787633365373</v>
      </c>
      <c r="AM35" s="372"/>
      <c r="AN35" s="373">
        <v>9.397980456188753</v>
      </c>
      <c r="AO35" s="372"/>
      <c r="AP35" s="373">
        <v>7.7861042966468368</v>
      </c>
      <c r="AQ35" s="372"/>
      <c r="AR35" s="373">
        <v>8.524148008207268</v>
      </c>
      <c r="AS35" s="372"/>
      <c r="AT35" s="373">
        <v>8.4480587808958987</v>
      </c>
      <c r="AU35" s="372"/>
      <c r="AV35" s="373">
        <v>6.773622174834582</v>
      </c>
      <c r="AW35" s="372"/>
      <c r="AX35" s="373">
        <v>6.0834461257513546</v>
      </c>
      <c r="AY35" s="372"/>
      <c r="AZ35" s="373">
        <v>6.3147980485826505</v>
      </c>
      <c r="BA35" s="372"/>
      <c r="BB35" s="373">
        <v>4.4812700199773507</v>
      </c>
      <c r="BC35" s="372"/>
      <c r="BD35" s="373">
        <v>4.1826065669177996</v>
      </c>
      <c r="BE35" s="372"/>
      <c r="BF35" s="373">
        <v>4.7044347137274656</v>
      </c>
      <c r="BG35" s="372"/>
      <c r="BH35" s="373">
        <v>3.6070120906326237</v>
      </c>
      <c r="BI35" s="372"/>
      <c r="BJ35" s="373">
        <v>3.7382689479481361</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4831.5393319748946</v>
      </c>
      <c r="G36" s="372"/>
      <c r="H36" s="370">
        <v>4749.9710455969571</v>
      </c>
      <c r="I36" s="372"/>
      <c r="J36" s="370">
        <v>4769.3496646607191</v>
      </c>
      <c r="K36" s="372"/>
      <c r="L36" s="370">
        <v>4716.9899573039738</v>
      </c>
      <c r="M36" s="372"/>
      <c r="N36" s="370">
        <v>4877.1634224791078</v>
      </c>
      <c r="O36" s="372"/>
      <c r="P36" s="370">
        <v>5831.4405655876863</v>
      </c>
      <c r="Q36" s="372"/>
      <c r="R36" s="370">
        <v>5059.8279529463634</v>
      </c>
      <c r="S36" s="372"/>
      <c r="T36" s="370">
        <v>4342.8929361605742</v>
      </c>
      <c r="U36" s="372"/>
      <c r="V36" s="370">
        <v>4562.0768244720894</v>
      </c>
      <c r="W36" s="372"/>
      <c r="X36" s="370">
        <v>4436.244621765336</v>
      </c>
      <c r="Y36" s="372"/>
      <c r="Z36" s="407">
        <v>6913.797846432507</v>
      </c>
      <c r="AA36" s="372" t="s">
        <v>563</v>
      </c>
      <c r="AB36" s="407">
        <v>4744.4943454740696</v>
      </c>
      <c r="AC36" s="372" t="s">
        <v>563</v>
      </c>
      <c r="AD36" s="407">
        <v>682.936910135007</v>
      </c>
      <c r="AE36" s="372" t="s">
        <v>563</v>
      </c>
      <c r="AF36" s="370">
        <v>492.23175487070648</v>
      </c>
      <c r="AG36" s="372"/>
      <c r="AH36" s="370">
        <v>456.28569079645951</v>
      </c>
      <c r="AI36" s="372"/>
      <c r="AJ36" s="370">
        <v>444.82826139870133</v>
      </c>
      <c r="AK36" s="372"/>
      <c r="AL36" s="370">
        <v>515.37276868424192</v>
      </c>
      <c r="AM36" s="372"/>
      <c r="AN36" s="370">
        <v>462.50640063646551</v>
      </c>
      <c r="AO36" s="372"/>
      <c r="AP36" s="370">
        <v>362.50154024420237</v>
      </c>
      <c r="AQ36" s="372"/>
      <c r="AR36" s="370">
        <v>310.00926314443149</v>
      </c>
      <c r="AS36" s="372"/>
      <c r="AT36" s="370">
        <v>407.77336306303454</v>
      </c>
      <c r="AU36" s="372"/>
      <c r="AV36" s="370">
        <v>189.8780588313839</v>
      </c>
      <c r="AW36" s="372"/>
      <c r="AX36" s="370">
        <v>136.11075960785607</v>
      </c>
      <c r="AY36" s="372"/>
      <c r="AZ36" s="370">
        <v>110.72002118084312</v>
      </c>
      <c r="BA36" s="372"/>
      <c r="BB36" s="370">
        <v>128.81831423133465</v>
      </c>
      <c r="BC36" s="372"/>
      <c r="BD36" s="370">
        <v>126.07413211571478</v>
      </c>
      <c r="BE36" s="372"/>
      <c r="BF36" s="370">
        <v>122.67905814047066</v>
      </c>
      <c r="BG36" s="372"/>
      <c r="BH36" s="370">
        <v>98.528652824324098</v>
      </c>
      <c r="BI36" s="372"/>
      <c r="BJ36" s="370">
        <v>117.10827335812719</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37.759947763994859</v>
      </c>
      <c r="G37" s="372"/>
      <c r="H37" s="370">
        <v>42.778402789744632</v>
      </c>
      <c r="I37" s="372"/>
      <c r="J37" s="370">
        <v>38.22623738544511</v>
      </c>
      <c r="K37" s="372"/>
      <c r="L37" s="370">
        <v>39.810603127793243</v>
      </c>
      <c r="M37" s="372"/>
      <c r="N37" s="370">
        <v>39.183688608512163</v>
      </c>
      <c r="O37" s="372"/>
      <c r="P37" s="370">
        <v>42.465330669892509</v>
      </c>
      <c r="Q37" s="372"/>
      <c r="R37" s="370">
        <v>49.189298065345248</v>
      </c>
      <c r="S37" s="372"/>
      <c r="T37" s="370">
        <v>37.569073804570095</v>
      </c>
      <c r="U37" s="372"/>
      <c r="V37" s="370">
        <v>33.97430690934717</v>
      </c>
      <c r="W37" s="372"/>
      <c r="X37" s="370">
        <v>32.24978424953153</v>
      </c>
      <c r="Y37" s="372"/>
      <c r="Z37" s="370">
        <v>32.990729773465716</v>
      </c>
      <c r="AA37" s="372"/>
      <c r="AB37" s="370">
        <v>24.816572442380643</v>
      </c>
      <c r="AC37" s="372"/>
      <c r="AD37" s="370">
        <v>28.17817728593942</v>
      </c>
      <c r="AE37" s="372"/>
      <c r="AF37" s="370">
        <v>35.7000536462387</v>
      </c>
      <c r="AG37" s="372"/>
      <c r="AH37" s="370">
        <v>17.065833039222156</v>
      </c>
      <c r="AI37" s="372"/>
      <c r="AJ37" s="370">
        <v>12.95950079624269</v>
      </c>
      <c r="AK37" s="372"/>
      <c r="AL37" s="370">
        <v>8.5036695082132141</v>
      </c>
      <c r="AM37" s="372"/>
      <c r="AN37" s="370">
        <v>14.762033466865105</v>
      </c>
      <c r="AO37" s="372"/>
      <c r="AP37" s="370">
        <v>13.412571347693071</v>
      </c>
      <c r="AQ37" s="372"/>
      <c r="AR37" s="370">
        <v>16.756861288100708</v>
      </c>
      <c r="AS37" s="372"/>
      <c r="AT37" s="370">
        <v>21.02689995901472</v>
      </c>
      <c r="AU37" s="372"/>
      <c r="AV37" s="370">
        <v>19.782422730989552</v>
      </c>
      <c r="AW37" s="372"/>
      <c r="AX37" s="370">
        <v>16.479431576877932</v>
      </c>
      <c r="AY37" s="372"/>
      <c r="AZ37" s="370">
        <v>15.32355790078244</v>
      </c>
      <c r="BA37" s="372"/>
      <c r="BB37" s="370">
        <v>10.23417945486386</v>
      </c>
      <c r="BC37" s="372"/>
      <c r="BD37" s="370">
        <v>11.135605566610066</v>
      </c>
      <c r="BE37" s="372"/>
      <c r="BF37" s="370">
        <v>11.691020813460437</v>
      </c>
      <c r="BG37" s="372"/>
      <c r="BH37" s="370">
        <v>11.695661041005856</v>
      </c>
      <c r="BI37" s="372"/>
      <c r="BJ37" s="370">
        <v>10.19173551515062</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17.72066913606675</v>
      </c>
      <c r="G38" s="372"/>
      <c r="H38" s="373">
        <v>18.327987032560618</v>
      </c>
      <c r="I38" s="372"/>
      <c r="J38" s="373">
        <v>17.592549299297367</v>
      </c>
      <c r="K38" s="372"/>
      <c r="L38" s="373">
        <v>17.060509149992694</v>
      </c>
      <c r="M38" s="372"/>
      <c r="N38" s="373">
        <v>18.49580733810016</v>
      </c>
      <c r="O38" s="372"/>
      <c r="P38" s="373">
        <v>16.319335338727299</v>
      </c>
      <c r="Q38" s="372"/>
      <c r="R38" s="373">
        <v>15.57110335327161</v>
      </c>
      <c r="S38" s="372"/>
      <c r="T38" s="373">
        <v>14.588783795734527</v>
      </c>
      <c r="U38" s="372"/>
      <c r="V38" s="373">
        <v>15.388714303098688</v>
      </c>
      <c r="W38" s="372"/>
      <c r="X38" s="373">
        <v>17.728541487082648</v>
      </c>
      <c r="Y38" s="372"/>
      <c r="Z38" s="373">
        <v>14.85673663833983</v>
      </c>
      <c r="AA38" s="372"/>
      <c r="AB38" s="373">
        <v>12.553210547661209</v>
      </c>
      <c r="AC38" s="372"/>
      <c r="AD38" s="373">
        <v>15.796173599997733</v>
      </c>
      <c r="AE38" s="372"/>
      <c r="AF38" s="373">
        <v>10.445281050304068</v>
      </c>
      <c r="AG38" s="372"/>
      <c r="AH38" s="373">
        <v>9.8032321266578126</v>
      </c>
      <c r="AI38" s="372"/>
      <c r="AJ38" s="373">
        <v>5.7106751450546005</v>
      </c>
      <c r="AK38" s="372"/>
      <c r="AL38" s="373">
        <v>3.9654140853670716</v>
      </c>
      <c r="AM38" s="372"/>
      <c r="AN38" s="373">
        <v>3.6065060325430909</v>
      </c>
      <c r="AO38" s="372"/>
      <c r="AP38" s="373">
        <v>2.5925632187662169</v>
      </c>
      <c r="AQ38" s="372"/>
      <c r="AR38" s="373">
        <v>2.7224799799816588</v>
      </c>
      <c r="AS38" s="372"/>
      <c r="AT38" s="373">
        <v>3.6714566668691919</v>
      </c>
      <c r="AU38" s="372"/>
      <c r="AV38" s="373">
        <v>3.2920794951680556</v>
      </c>
      <c r="AW38" s="372"/>
      <c r="AX38" s="373">
        <v>2.64072463706903</v>
      </c>
      <c r="AY38" s="372"/>
      <c r="AZ38" s="373">
        <v>2.6434918569554675</v>
      </c>
      <c r="BA38" s="372"/>
      <c r="BB38" s="373">
        <v>2.4551195123719065</v>
      </c>
      <c r="BC38" s="372"/>
      <c r="BD38" s="373">
        <v>2.6136028317523952</v>
      </c>
      <c r="BE38" s="372"/>
      <c r="BF38" s="373">
        <v>2.5759074394677017</v>
      </c>
      <c r="BG38" s="372"/>
      <c r="BH38" s="373">
        <v>2.589458365424286</v>
      </c>
      <c r="BI38" s="372"/>
      <c r="BJ38" s="373">
        <v>2.3459823504963033</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20.039278627928109</v>
      </c>
      <c r="G39" s="372"/>
      <c r="H39" s="373">
        <v>24.450415757184011</v>
      </c>
      <c r="I39" s="372"/>
      <c r="J39" s="373">
        <v>20.633688086147743</v>
      </c>
      <c r="K39" s="372"/>
      <c r="L39" s="373">
        <v>22.750093977800553</v>
      </c>
      <c r="M39" s="372"/>
      <c r="N39" s="373">
        <v>20.687881270412003</v>
      </c>
      <c r="O39" s="372"/>
      <c r="P39" s="373">
        <v>26.14599533116521</v>
      </c>
      <c r="Q39" s="372"/>
      <c r="R39" s="373">
        <v>33.618194712073638</v>
      </c>
      <c r="S39" s="372"/>
      <c r="T39" s="373">
        <v>22.980290008835567</v>
      </c>
      <c r="U39" s="372"/>
      <c r="V39" s="373">
        <v>18.585592606248483</v>
      </c>
      <c r="W39" s="372"/>
      <c r="X39" s="373">
        <v>14.521242762448882</v>
      </c>
      <c r="Y39" s="372"/>
      <c r="Z39" s="373">
        <v>18.133993135125888</v>
      </c>
      <c r="AA39" s="372"/>
      <c r="AB39" s="373">
        <v>12.263361894719434</v>
      </c>
      <c r="AC39" s="372"/>
      <c r="AD39" s="373">
        <v>12.382003685941685</v>
      </c>
      <c r="AE39" s="372"/>
      <c r="AF39" s="406">
        <v>25.254772595934632</v>
      </c>
      <c r="AG39" s="372" t="s">
        <v>358</v>
      </c>
      <c r="AH39" s="373">
        <v>7.2626009125643431</v>
      </c>
      <c r="AI39" s="372"/>
      <c r="AJ39" s="373">
        <v>7.2488256511880893</v>
      </c>
      <c r="AK39" s="372"/>
      <c r="AL39" s="373">
        <v>4.5382554228461434</v>
      </c>
      <c r="AM39" s="372"/>
      <c r="AN39" s="406">
        <v>11.155527434322014</v>
      </c>
      <c r="AO39" s="372" t="s">
        <v>358</v>
      </c>
      <c r="AP39" s="373">
        <v>10.820008128926855</v>
      </c>
      <c r="AQ39" s="372"/>
      <c r="AR39" s="373">
        <v>14.034381308119048</v>
      </c>
      <c r="AS39" s="372"/>
      <c r="AT39" s="373">
        <v>17.355443292145527</v>
      </c>
      <c r="AU39" s="372"/>
      <c r="AV39" s="373">
        <v>16.490343235821495</v>
      </c>
      <c r="AW39" s="372"/>
      <c r="AX39" s="373">
        <v>13.838706939808901</v>
      </c>
      <c r="AY39" s="372"/>
      <c r="AZ39" s="373">
        <v>12.680066043826972</v>
      </c>
      <c r="BA39" s="372"/>
      <c r="BB39" s="373">
        <v>7.7790599424919531</v>
      </c>
      <c r="BC39" s="372"/>
      <c r="BD39" s="373">
        <v>8.5220027348576703</v>
      </c>
      <c r="BE39" s="372"/>
      <c r="BF39" s="373">
        <v>9.1151133739927346</v>
      </c>
      <c r="BG39" s="372"/>
      <c r="BH39" s="373">
        <v>9.1062026755815708</v>
      </c>
      <c r="BI39" s="372"/>
      <c r="BJ39" s="373">
        <v>7.845753164654317</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169.57549182622432</v>
      </c>
      <c r="G40" s="372"/>
      <c r="H40" s="370">
        <v>312.62140752901007</v>
      </c>
      <c r="I40" s="372"/>
      <c r="J40" s="370">
        <v>181.72837006163894</v>
      </c>
      <c r="K40" s="372"/>
      <c r="L40" s="370">
        <v>374.13814099633913</v>
      </c>
      <c r="M40" s="372"/>
      <c r="N40" s="370">
        <v>188.15325256421323</v>
      </c>
      <c r="O40" s="372"/>
      <c r="P40" s="370">
        <v>179.98209723349979</v>
      </c>
      <c r="Q40" s="372"/>
      <c r="R40" s="370">
        <v>191.66954703797214</v>
      </c>
      <c r="S40" s="372"/>
      <c r="T40" s="370">
        <v>278.91195324233365</v>
      </c>
      <c r="U40" s="372"/>
      <c r="V40" s="370">
        <v>292.49215384903505</v>
      </c>
      <c r="W40" s="372"/>
      <c r="X40" s="370">
        <v>210.57485538407406</v>
      </c>
      <c r="Y40" s="372"/>
      <c r="Z40" s="370">
        <v>311.91974300919071</v>
      </c>
      <c r="AA40" s="372"/>
      <c r="AB40" s="370">
        <v>318.39758101421359</v>
      </c>
      <c r="AC40" s="372"/>
      <c r="AD40" s="370">
        <v>337.9064013657125</v>
      </c>
      <c r="AE40" s="372"/>
      <c r="AF40" s="370">
        <v>300.78518555321085</v>
      </c>
      <c r="AG40" s="372"/>
      <c r="AH40" s="370">
        <v>257.62753209274024</v>
      </c>
      <c r="AI40" s="372"/>
      <c r="AJ40" s="370">
        <v>201.61969666258864</v>
      </c>
      <c r="AK40" s="372"/>
      <c r="AL40" s="370">
        <v>153.86537872206466</v>
      </c>
      <c r="AM40" s="372"/>
      <c r="AN40" s="370">
        <v>101.23819237227234</v>
      </c>
      <c r="AO40" s="372"/>
      <c r="AP40" s="370">
        <v>110.27217748714698</v>
      </c>
      <c r="AQ40" s="372"/>
      <c r="AR40" s="370">
        <v>100.74584183774418</v>
      </c>
      <c r="AS40" s="372"/>
      <c r="AT40" s="370">
        <v>285.87611011841437</v>
      </c>
      <c r="AU40" s="372"/>
      <c r="AV40" s="370">
        <v>122.24824651532334</v>
      </c>
      <c r="AW40" s="372"/>
      <c r="AX40" s="370">
        <v>178.26766165174286</v>
      </c>
      <c r="AY40" s="372"/>
      <c r="AZ40" s="370">
        <v>123.05618423054879</v>
      </c>
      <c r="BA40" s="372"/>
      <c r="BB40" s="370">
        <v>144.47447118287843</v>
      </c>
      <c r="BC40" s="372"/>
      <c r="BD40" s="370">
        <v>229.39444688299915</v>
      </c>
      <c r="BE40" s="372"/>
      <c r="BF40" s="370">
        <v>205.16669703844377</v>
      </c>
      <c r="BG40" s="372"/>
      <c r="BH40" s="370">
        <v>170.158401900276</v>
      </c>
      <c r="BI40" s="372"/>
      <c r="BJ40" s="370">
        <v>96.026928901580405</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352.49257418191382</v>
      </c>
      <c r="G41" s="372"/>
      <c r="H41" s="370">
        <v>370.54447655688148</v>
      </c>
      <c r="I41" s="372"/>
      <c r="J41" s="370">
        <v>386.64049151715705</v>
      </c>
      <c r="K41" s="372"/>
      <c r="L41" s="370">
        <v>394.82169359646582</v>
      </c>
      <c r="M41" s="372"/>
      <c r="N41" s="370">
        <v>378.70513491348379</v>
      </c>
      <c r="O41" s="372"/>
      <c r="P41" s="370">
        <v>419.42524228180184</v>
      </c>
      <c r="Q41" s="372"/>
      <c r="R41" s="370">
        <v>404.09228694784588</v>
      </c>
      <c r="S41" s="372"/>
      <c r="T41" s="370">
        <v>356.98876204865098</v>
      </c>
      <c r="U41" s="372"/>
      <c r="V41" s="370">
        <v>328.41760304437946</v>
      </c>
      <c r="W41" s="372"/>
      <c r="X41" s="370">
        <v>301.59462767786431</v>
      </c>
      <c r="Y41" s="372"/>
      <c r="Z41" s="370">
        <v>298.57592792695596</v>
      </c>
      <c r="AA41" s="372"/>
      <c r="AB41" s="370">
        <v>236.05974573199933</v>
      </c>
      <c r="AC41" s="372"/>
      <c r="AD41" s="370">
        <v>214.39261805709359</v>
      </c>
      <c r="AE41" s="372"/>
      <c r="AF41" s="370">
        <v>198.09881221749185</v>
      </c>
      <c r="AG41" s="372"/>
      <c r="AH41" s="370">
        <v>205.62973563607852</v>
      </c>
      <c r="AI41" s="372"/>
      <c r="AJ41" s="370">
        <v>228.83738045332967</v>
      </c>
      <c r="AK41" s="372"/>
      <c r="AL41" s="370">
        <v>204.76995072679983</v>
      </c>
      <c r="AM41" s="372"/>
      <c r="AN41" s="370">
        <v>209.33449502072017</v>
      </c>
      <c r="AO41" s="372"/>
      <c r="AP41" s="370">
        <v>176.93557677325811</v>
      </c>
      <c r="AQ41" s="372"/>
      <c r="AR41" s="370">
        <v>178.54354260346199</v>
      </c>
      <c r="AS41" s="372"/>
      <c r="AT41" s="370">
        <v>201.35178924610352</v>
      </c>
      <c r="AU41" s="372"/>
      <c r="AV41" s="370">
        <v>197.37842954683953</v>
      </c>
      <c r="AW41" s="372"/>
      <c r="AX41" s="370">
        <v>193.92822363445583</v>
      </c>
      <c r="AY41" s="372"/>
      <c r="AZ41" s="370">
        <v>182.67200126960836</v>
      </c>
      <c r="BA41" s="372"/>
      <c r="BB41" s="370">
        <v>177.68736086256644</v>
      </c>
      <c r="BC41" s="372"/>
      <c r="BD41" s="370">
        <v>162.60994988491296</v>
      </c>
      <c r="BE41" s="372"/>
      <c r="BF41" s="370">
        <v>172.22315030365058</v>
      </c>
      <c r="BG41" s="372"/>
      <c r="BH41" s="370">
        <v>158.21156614022391</v>
      </c>
      <c r="BI41" s="372"/>
      <c r="BJ41" s="370">
        <v>149.36349127624214</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31.074264466757665</v>
      </c>
      <c r="G42" s="372"/>
      <c r="H42" s="373">
        <v>40.578609780948796</v>
      </c>
      <c r="I42" s="372"/>
      <c r="J42" s="373">
        <v>36.159577975225424</v>
      </c>
      <c r="K42" s="372"/>
      <c r="L42" s="373">
        <v>41.906685942072258</v>
      </c>
      <c r="M42" s="372"/>
      <c r="N42" s="373">
        <v>34.254337392782347</v>
      </c>
      <c r="O42" s="372"/>
      <c r="P42" s="373">
        <v>34.347469342766566</v>
      </c>
      <c r="Q42" s="372"/>
      <c r="R42" s="373">
        <v>43.130528542660862</v>
      </c>
      <c r="S42" s="372"/>
      <c r="T42" s="373">
        <v>39.958609251578132</v>
      </c>
      <c r="U42" s="372"/>
      <c r="V42" s="373">
        <v>36.44579381268359</v>
      </c>
      <c r="W42" s="372"/>
      <c r="X42" s="373">
        <v>41.171228203626178</v>
      </c>
      <c r="Y42" s="372"/>
      <c r="Z42" s="373">
        <v>39.390652034814877</v>
      </c>
      <c r="AA42" s="372"/>
      <c r="AB42" s="373">
        <v>35.617871408656377</v>
      </c>
      <c r="AC42" s="372"/>
      <c r="AD42" s="373">
        <v>33.543739093121054</v>
      </c>
      <c r="AE42" s="372"/>
      <c r="AF42" s="373">
        <v>32.669000574204205</v>
      </c>
      <c r="AG42" s="372"/>
      <c r="AH42" s="373">
        <v>23.992546014490081</v>
      </c>
      <c r="AI42" s="372"/>
      <c r="AJ42" s="373">
        <v>21.207689466894614</v>
      </c>
      <c r="AK42" s="372"/>
      <c r="AL42" s="373">
        <v>16.176738926266403</v>
      </c>
      <c r="AM42" s="372"/>
      <c r="AN42" s="373">
        <v>17.581011893097184</v>
      </c>
      <c r="AO42" s="372"/>
      <c r="AP42" s="373">
        <v>19.017946379355426</v>
      </c>
      <c r="AQ42" s="372"/>
      <c r="AR42" s="373">
        <v>20.06268800211669</v>
      </c>
      <c r="AS42" s="372"/>
      <c r="AT42" s="373">
        <v>24.598661396146603</v>
      </c>
      <c r="AU42" s="372"/>
      <c r="AV42" s="373">
        <v>24.686556089606714</v>
      </c>
      <c r="AW42" s="372"/>
      <c r="AX42" s="373">
        <v>24.330706795617377</v>
      </c>
      <c r="AY42" s="372"/>
      <c r="AZ42" s="373">
        <v>23.934997877190472</v>
      </c>
      <c r="BA42" s="372"/>
      <c r="BB42" s="373">
        <v>26.426691458637158</v>
      </c>
      <c r="BC42" s="372"/>
      <c r="BD42" s="373">
        <v>21.270018395046332</v>
      </c>
      <c r="BE42" s="372"/>
      <c r="BF42" s="373">
        <v>23.448720917125215</v>
      </c>
      <c r="BG42" s="372"/>
      <c r="BH42" s="373">
        <v>22.45658197581966</v>
      </c>
      <c r="BI42" s="372"/>
      <c r="BJ42" s="373">
        <v>22.211368294151843</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153.42566253088387</v>
      </c>
      <c r="G43" s="372"/>
      <c r="H43" s="373">
        <v>159.36101158255633</v>
      </c>
      <c r="I43" s="372"/>
      <c r="J43" s="373">
        <v>193.71485771437264</v>
      </c>
      <c r="K43" s="372"/>
      <c r="L43" s="373">
        <v>184.0476181850841</v>
      </c>
      <c r="M43" s="372"/>
      <c r="N43" s="373">
        <v>190.09384918429862</v>
      </c>
      <c r="O43" s="372"/>
      <c r="P43" s="373">
        <v>197.59651984159709</v>
      </c>
      <c r="Q43" s="372"/>
      <c r="R43" s="373">
        <v>178.96311324006248</v>
      </c>
      <c r="S43" s="372"/>
      <c r="T43" s="373">
        <v>148.1499023236839</v>
      </c>
      <c r="U43" s="372"/>
      <c r="V43" s="373">
        <v>136.33553162078118</v>
      </c>
      <c r="W43" s="372"/>
      <c r="X43" s="373">
        <v>131.62587157802804</v>
      </c>
      <c r="Y43" s="372"/>
      <c r="Z43" s="373">
        <v>133.61502090577835</v>
      </c>
      <c r="AA43" s="372"/>
      <c r="AB43" s="373">
        <v>97.766738029883925</v>
      </c>
      <c r="AC43" s="372"/>
      <c r="AD43" s="373">
        <v>93.089285775242303</v>
      </c>
      <c r="AE43" s="372"/>
      <c r="AF43" s="373">
        <v>79.333088550255795</v>
      </c>
      <c r="AG43" s="372"/>
      <c r="AH43" s="373">
        <v>98.443843040706682</v>
      </c>
      <c r="AI43" s="372"/>
      <c r="AJ43" s="373">
        <v>110.27218808583183</v>
      </c>
      <c r="AK43" s="372"/>
      <c r="AL43" s="373">
        <v>95.603557823729233</v>
      </c>
      <c r="AM43" s="372"/>
      <c r="AN43" s="373">
        <v>85.97125533447462</v>
      </c>
      <c r="AO43" s="372"/>
      <c r="AP43" s="373">
        <v>67.667662107813086</v>
      </c>
      <c r="AQ43" s="372"/>
      <c r="AR43" s="373">
        <v>69.290650897982388</v>
      </c>
      <c r="AS43" s="372"/>
      <c r="AT43" s="373">
        <v>78.850393595078785</v>
      </c>
      <c r="AU43" s="372"/>
      <c r="AV43" s="373">
        <v>77.524233515294569</v>
      </c>
      <c r="AW43" s="372"/>
      <c r="AX43" s="373">
        <v>74.324581637115173</v>
      </c>
      <c r="AY43" s="372"/>
      <c r="AZ43" s="373">
        <v>70.342247369609538</v>
      </c>
      <c r="BA43" s="372"/>
      <c r="BB43" s="373">
        <v>67.386192965602433</v>
      </c>
      <c r="BC43" s="372"/>
      <c r="BD43" s="373">
        <v>62.595408777616932</v>
      </c>
      <c r="BE43" s="372"/>
      <c r="BF43" s="373">
        <v>64.742937447370849</v>
      </c>
      <c r="BG43" s="372"/>
      <c r="BH43" s="373">
        <v>60.429587524298007</v>
      </c>
      <c r="BI43" s="372"/>
      <c r="BJ43" s="373">
        <v>56.852045013948818</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167.99264718427227</v>
      </c>
      <c r="G44" s="372"/>
      <c r="H44" s="373">
        <v>170.60485519337635</v>
      </c>
      <c r="I44" s="372"/>
      <c r="J44" s="373">
        <v>156.76605582755897</v>
      </c>
      <c r="K44" s="372"/>
      <c r="L44" s="373">
        <v>168.86738946930944</v>
      </c>
      <c r="M44" s="372"/>
      <c r="N44" s="373">
        <v>154.35694833640284</v>
      </c>
      <c r="O44" s="372"/>
      <c r="P44" s="373">
        <v>187.48125309743821</v>
      </c>
      <c r="Q44" s="372"/>
      <c r="R44" s="373">
        <v>181.9986451651225</v>
      </c>
      <c r="S44" s="372"/>
      <c r="T44" s="373">
        <v>168.88025047338891</v>
      </c>
      <c r="U44" s="372"/>
      <c r="V44" s="373">
        <v>155.63627761091473</v>
      </c>
      <c r="W44" s="372"/>
      <c r="X44" s="373">
        <v>128.79752789621011</v>
      </c>
      <c r="Y44" s="372"/>
      <c r="Z44" s="373">
        <v>125.57025498636273</v>
      </c>
      <c r="AA44" s="372"/>
      <c r="AB44" s="373">
        <v>102.67513629345902</v>
      </c>
      <c r="AC44" s="372"/>
      <c r="AD44" s="373">
        <v>87.759593188730236</v>
      </c>
      <c r="AE44" s="372"/>
      <c r="AF44" s="373">
        <v>86.096723093031855</v>
      </c>
      <c r="AG44" s="372"/>
      <c r="AH44" s="373">
        <v>83.193346580881752</v>
      </c>
      <c r="AI44" s="372"/>
      <c r="AJ44" s="373">
        <v>97.357502900603251</v>
      </c>
      <c r="AK44" s="372"/>
      <c r="AL44" s="373">
        <v>92.989653976804192</v>
      </c>
      <c r="AM44" s="372"/>
      <c r="AN44" s="373">
        <v>105.78222779314838</v>
      </c>
      <c r="AO44" s="372"/>
      <c r="AP44" s="373">
        <v>90.249968286089583</v>
      </c>
      <c r="AQ44" s="372"/>
      <c r="AR44" s="373">
        <v>89.190203703362911</v>
      </c>
      <c r="AS44" s="372"/>
      <c r="AT44" s="373">
        <v>97.902734254878126</v>
      </c>
      <c r="AU44" s="372"/>
      <c r="AV44" s="373">
        <v>95.167639941938262</v>
      </c>
      <c r="AW44" s="372"/>
      <c r="AX44" s="373">
        <v>95.272935201723271</v>
      </c>
      <c r="AY44" s="372"/>
      <c r="AZ44" s="373">
        <v>88.394756022808352</v>
      </c>
      <c r="BA44" s="372"/>
      <c r="BB44" s="373">
        <v>83.874476438326838</v>
      </c>
      <c r="BC44" s="372"/>
      <c r="BD44" s="373">
        <v>78.744522712249719</v>
      </c>
      <c r="BE44" s="372"/>
      <c r="BF44" s="373">
        <v>84.03149193915452</v>
      </c>
      <c r="BG44" s="372"/>
      <c r="BH44" s="373">
        <v>75.325396640106234</v>
      </c>
      <c r="BI44" s="372"/>
      <c r="BJ44" s="373">
        <v>70.300077968141494</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1083.8997471231435</v>
      </c>
      <c r="G45" s="372"/>
      <c r="H45" s="370">
        <v>1092.618599814876</v>
      </c>
      <c r="I45" s="372"/>
      <c r="J45" s="370">
        <v>1053.8722653336054</v>
      </c>
      <c r="K45" s="372"/>
      <c r="L45" s="370">
        <v>1087.9160025608157</v>
      </c>
      <c r="M45" s="372"/>
      <c r="N45" s="370">
        <v>991.90436883687369</v>
      </c>
      <c r="O45" s="372"/>
      <c r="P45" s="370">
        <v>880.12321198723782</v>
      </c>
      <c r="Q45" s="372"/>
      <c r="R45" s="370">
        <v>953.57832951526586</v>
      </c>
      <c r="S45" s="372"/>
      <c r="T45" s="370">
        <v>954.11897846688817</v>
      </c>
      <c r="U45" s="372"/>
      <c r="V45" s="370">
        <v>899.09478651409358</v>
      </c>
      <c r="W45" s="372"/>
      <c r="X45" s="370">
        <v>966.04191766552765</v>
      </c>
      <c r="Y45" s="372"/>
      <c r="Z45" s="370">
        <v>1123.9027923803733</v>
      </c>
      <c r="AA45" s="372"/>
      <c r="AB45" s="370">
        <v>984.32326939791847</v>
      </c>
      <c r="AC45" s="372"/>
      <c r="AD45" s="370">
        <v>1023.5123420517684</v>
      </c>
      <c r="AE45" s="372"/>
      <c r="AF45" s="370">
        <v>1115.9004376369044</v>
      </c>
      <c r="AG45" s="372"/>
      <c r="AH45" s="370">
        <v>994.67529781125302</v>
      </c>
      <c r="AI45" s="372"/>
      <c r="AJ45" s="370">
        <v>901.52097004175641</v>
      </c>
      <c r="AK45" s="372"/>
      <c r="AL45" s="407">
        <v>607.14772638845034</v>
      </c>
      <c r="AM45" s="372" t="s">
        <v>568</v>
      </c>
      <c r="AN45" s="370">
        <v>599.27040984816779</v>
      </c>
      <c r="AO45" s="372"/>
      <c r="AP45" s="370">
        <v>173.38719691744296</v>
      </c>
      <c r="AQ45" s="372"/>
      <c r="AR45" s="370">
        <v>204.07538399862113</v>
      </c>
      <c r="AS45" s="372"/>
      <c r="AT45" s="370">
        <v>257.18882333070809</v>
      </c>
      <c r="AU45" s="372"/>
      <c r="AV45" s="370">
        <v>260.98848925025675</v>
      </c>
      <c r="AW45" s="372"/>
      <c r="AX45" s="370">
        <v>256.24576211846141</v>
      </c>
      <c r="AY45" s="372"/>
      <c r="AZ45" s="370">
        <v>254.90905397402727</v>
      </c>
      <c r="BA45" s="372"/>
      <c r="BB45" s="370">
        <v>255.51245790039712</v>
      </c>
      <c r="BC45" s="372"/>
      <c r="BD45" s="370">
        <v>170.56785493310085</v>
      </c>
      <c r="BE45" s="372"/>
      <c r="BF45" s="370">
        <v>234.25496515948333</v>
      </c>
      <c r="BG45" s="372"/>
      <c r="BH45" s="370">
        <v>231.50662736076447</v>
      </c>
      <c r="BI45" s="372"/>
      <c r="BJ45" s="370">
        <v>212.25225824391379</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934.23923409321117</v>
      </c>
      <c r="G46" s="372"/>
      <c r="H46" s="373">
        <v>938.26447366132595</v>
      </c>
      <c r="I46" s="372"/>
      <c r="J46" s="373">
        <v>917.44505718643381</v>
      </c>
      <c r="K46" s="372"/>
      <c r="L46" s="373">
        <v>947.59175303048676</v>
      </c>
      <c r="M46" s="372"/>
      <c r="N46" s="373">
        <v>884.09488029229669</v>
      </c>
      <c r="O46" s="372"/>
      <c r="P46" s="373">
        <v>756.62253808902119</v>
      </c>
      <c r="Q46" s="372"/>
      <c r="R46" s="373">
        <v>797.33689781434157</v>
      </c>
      <c r="S46" s="372"/>
      <c r="T46" s="373">
        <v>854.88212145796331</v>
      </c>
      <c r="U46" s="372"/>
      <c r="V46" s="373">
        <v>815.05594486926339</v>
      </c>
      <c r="W46" s="372"/>
      <c r="X46" s="373">
        <v>908.76005151102811</v>
      </c>
      <c r="Y46" s="372"/>
      <c r="Z46" s="373">
        <v>1055.0179211834322</v>
      </c>
      <c r="AA46" s="372"/>
      <c r="AB46" s="373">
        <v>926.02705029634444</v>
      </c>
      <c r="AC46" s="372"/>
      <c r="AD46" s="373">
        <v>980.57983508199106</v>
      </c>
      <c r="AE46" s="372"/>
      <c r="AF46" s="373">
        <v>1072.96236335865</v>
      </c>
      <c r="AG46" s="372"/>
      <c r="AH46" s="373">
        <v>956.24320527991438</v>
      </c>
      <c r="AI46" s="372"/>
      <c r="AJ46" s="373">
        <v>856.12623718032444</v>
      </c>
      <c r="AK46" s="372"/>
      <c r="AL46" s="373">
        <v>562.20410430953848</v>
      </c>
      <c r="AM46" s="372"/>
      <c r="AN46" s="373">
        <v>565.39083088432142</v>
      </c>
      <c r="AO46" s="372"/>
      <c r="AP46" s="373">
        <v>135.71753090679653</v>
      </c>
      <c r="AQ46" s="372"/>
      <c r="AR46" s="373">
        <v>166.6625495328245</v>
      </c>
      <c r="AS46" s="372"/>
      <c r="AT46" s="373">
        <v>209.34077976750476</v>
      </c>
      <c r="AU46" s="372"/>
      <c r="AV46" s="373">
        <v>214.31869235378659</v>
      </c>
      <c r="AW46" s="372"/>
      <c r="AX46" s="373">
        <v>210.96461475505481</v>
      </c>
      <c r="AY46" s="372"/>
      <c r="AZ46" s="373">
        <v>215.09623886122083</v>
      </c>
      <c r="BA46" s="372"/>
      <c r="BB46" s="373">
        <v>212.57438722041857</v>
      </c>
      <c r="BC46" s="372"/>
      <c r="BD46" s="373">
        <v>133.35553073326179</v>
      </c>
      <c r="BE46" s="372"/>
      <c r="BF46" s="373">
        <v>191.0224253908232</v>
      </c>
      <c r="BG46" s="372"/>
      <c r="BH46" s="373">
        <v>190.10541231298777</v>
      </c>
      <c r="BI46" s="372"/>
      <c r="BJ46" s="373">
        <v>172.94376987489369</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29.369148858764611</v>
      </c>
      <c r="G47" s="372"/>
      <c r="H47" s="373">
        <v>25.322930168350336</v>
      </c>
      <c r="I47" s="372"/>
      <c r="J47" s="373">
        <v>15.483571182247351</v>
      </c>
      <c r="K47" s="372"/>
      <c r="L47" s="373">
        <v>21.019663659669586</v>
      </c>
      <c r="M47" s="372"/>
      <c r="N47" s="373">
        <v>5.3189843491457234</v>
      </c>
      <c r="O47" s="372"/>
      <c r="P47" s="373">
        <v>0.91526245269314732</v>
      </c>
      <c r="Q47" s="372"/>
      <c r="R47" s="373">
        <v>13.625073526269189</v>
      </c>
      <c r="S47" s="372"/>
      <c r="T47" s="373">
        <v>14.883452329230877</v>
      </c>
      <c r="U47" s="372"/>
      <c r="V47" s="373">
        <v>11.271523509849732</v>
      </c>
      <c r="W47" s="372"/>
      <c r="X47" s="373">
        <v>4.5809620990838429</v>
      </c>
      <c r="Y47" s="372"/>
      <c r="Z47" s="373">
        <v>0.6276141801118611</v>
      </c>
      <c r="AA47" s="372"/>
      <c r="AB47" s="373">
        <v>15.216035234274658</v>
      </c>
      <c r="AC47" s="372"/>
      <c r="AD47" s="373">
        <v>16.281118867616076</v>
      </c>
      <c r="AE47" s="372"/>
      <c r="AF47" s="373">
        <v>17.294054594998432</v>
      </c>
      <c r="AG47" s="372"/>
      <c r="AH47" s="373">
        <v>15.827171643593633</v>
      </c>
      <c r="AI47" s="372"/>
      <c r="AJ47" s="373">
        <v>16.721220583592302</v>
      </c>
      <c r="AK47" s="372"/>
      <c r="AL47" s="373">
        <v>14.823643680121187</v>
      </c>
      <c r="AM47" s="372"/>
      <c r="AN47" s="373">
        <v>5.3165399185897186</v>
      </c>
      <c r="AO47" s="372"/>
      <c r="AP47" s="373">
        <v>8.2932282796628662</v>
      </c>
      <c r="AQ47" s="372"/>
      <c r="AR47" s="373">
        <v>9.547466961685414</v>
      </c>
      <c r="AS47" s="372"/>
      <c r="AT47" s="373">
        <v>14.305777517892585</v>
      </c>
      <c r="AU47" s="372"/>
      <c r="AV47" s="373">
        <v>11.972332682320218</v>
      </c>
      <c r="AW47" s="372"/>
      <c r="AX47" s="373">
        <v>11.783376432311073</v>
      </c>
      <c r="AY47" s="372"/>
      <c r="AZ47" s="373">
        <v>6.9420090872040126</v>
      </c>
      <c r="BA47" s="372"/>
      <c r="BB47" s="373">
        <v>10.20556829655459</v>
      </c>
      <c r="BC47" s="372"/>
      <c r="BD47" s="373">
        <v>10.258077135118919</v>
      </c>
      <c r="BE47" s="372"/>
      <c r="BF47" s="373">
        <v>11.621619987327426</v>
      </c>
      <c r="BG47" s="372"/>
      <c r="BH47" s="373">
        <v>11.528409936401257</v>
      </c>
      <c r="BI47" s="372"/>
      <c r="BJ47" s="373">
        <v>11.842872678202353</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0.6162035017866887</v>
      </c>
      <c r="G48" s="372"/>
      <c r="H48" s="373">
        <v>0.64382875937765771</v>
      </c>
      <c r="I48" s="372"/>
      <c r="J48" s="373">
        <v>0.67263523102314227</v>
      </c>
      <c r="K48" s="372"/>
      <c r="L48" s="373">
        <v>0.61495594338557036</v>
      </c>
      <c r="M48" s="372"/>
      <c r="N48" s="373">
        <v>0.53293779252415985</v>
      </c>
      <c r="O48" s="372"/>
      <c r="P48" s="373">
        <v>0.62219881693087775</v>
      </c>
      <c r="Q48" s="372"/>
      <c r="R48" s="373">
        <v>0.57482550999967441</v>
      </c>
      <c r="S48" s="372"/>
      <c r="T48" s="373">
        <v>0.58146336534455401</v>
      </c>
      <c r="U48" s="372"/>
      <c r="V48" s="373">
        <v>0.58836728242260272</v>
      </c>
      <c r="W48" s="372"/>
      <c r="X48" s="373">
        <v>0.58531441410200946</v>
      </c>
      <c r="Y48" s="372"/>
      <c r="Z48" s="373">
        <v>0.65164204796171166</v>
      </c>
      <c r="AA48" s="372"/>
      <c r="AB48" s="373">
        <v>0.6246476379285546</v>
      </c>
      <c r="AC48" s="372"/>
      <c r="AD48" s="373">
        <v>1.1309073026421887</v>
      </c>
      <c r="AE48" s="372"/>
      <c r="AF48" s="373">
        <v>0.71796048410841096</v>
      </c>
      <c r="AG48" s="372"/>
      <c r="AH48" s="373">
        <v>0.61647864547328857</v>
      </c>
      <c r="AI48" s="372"/>
      <c r="AJ48" s="373">
        <v>0.5158054294954012</v>
      </c>
      <c r="AK48" s="372"/>
      <c r="AL48" s="373">
        <v>0.63484053402131801</v>
      </c>
      <c r="AM48" s="372"/>
      <c r="AN48" s="373">
        <v>0.59393497689221142</v>
      </c>
      <c r="AO48" s="372"/>
      <c r="AP48" s="373">
        <v>0.48279530348073474</v>
      </c>
      <c r="AQ48" s="372"/>
      <c r="AR48" s="373">
        <v>0.49594754827590803</v>
      </c>
      <c r="AS48" s="372"/>
      <c r="AT48" s="373">
        <v>0.57274622231834849</v>
      </c>
      <c r="AU48" s="372"/>
      <c r="AV48" s="373">
        <v>0.58335781345552284</v>
      </c>
      <c r="AW48" s="372"/>
      <c r="AX48" s="373">
        <v>0.56692597263246647</v>
      </c>
      <c r="AY48" s="372"/>
      <c r="AZ48" s="373">
        <v>0.6513354938264162</v>
      </c>
      <c r="BA48" s="372"/>
      <c r="BB48" s="373">
        <v>0.65843583884127443</v>
      </c>
      <c r="BC48" s="372"/>
      <c r="BD48" s="373">
        <v>0.46222490864192034</v>
      </c>
      <c r="BE48" s="372"/>
      <c r="BF48" s="373">
        <v>0.34792223672481365</v>
      </c>
      <c r="BG48" s="372"/>
      <c r="BH48" s="373">
        <v>0.4090155276324911</v>
      </c>
      <c r="BI48" s="372"/>
      <c r="BJ48" s="373">
        <v>0.43329900141104427</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96.431966571155996</v>
      </c>
      <c r="G49" s="372"/>
      <c r="H49" s="373">
        <v>105.07590926790924</v>
      </c>
      <c r="I49" s="372"/>
      <c r="J49" s="373">
        <v>96.557259093150932</v>
      </c>
      <c r="K49" s="372"/>
      <c r="L49" s="373">
        <v>95.309798421293294</v>
      </c>
      <c r="M49" s="372"/>
      <c r="N49" s="373">
        <v>79.166490727653553</v>
      </c>
      <c r="O49" s="372"/>
      <c r="P49" s="373">
        <v>97.916420286486115</v>
      </c>
      <c r="Q49" s="372"/>
      <c r="R49" s="373">
        <v>120.96734689919548</v>
      </c>
      <c r="S49" s="372"/>
      <c r="T49" s="373">
        <v>65.393742890562535</v>
      </c>
      <c r="U49" s="372"/>
      <c r="V49" s="373">
        <v>55.448865856328652</v>
      </c>
      <c r="W49" s="372"/>
      <c r="X49" s="373">
        <v>38.003292371163965</v>
      </c>
      <c r="Y49" s="372"/>
      <c r="Z49" s="373">
        <v>54.555933689400369</v>
      </c>
      <c r="AA49" s="372"/>
      <c r="AB49" s="373">
        <v>31.837338850209353</v>
      </c>
      <c r="AC49" s="372"/>
      <c r="AD49" s="373">
        <v>16.659593509404104</v>
      </c>
      <c r="AE49" s="372"/>
      <c r="AF49" s="373">
        <v>15.444242179282872</v>
      </c>
      <c r="AG49" s="372"/>
      <c r="AH49" s="373">
        <v>13.095994755540948</v>
      </c>
      <c r="AI49" s="372"/>
      <c r="AJ49" s="373">
        <v>18.831305541269778</v>
      </c>
      <c r="AK49" s="372"/>
      <c r="AL49" s="373">
        <v>21.528710994085625</v>
      </c>
      <c r="AM49" s="372"/>
      <c r="AN49" s="373">
        <v>19.896859187203667</v>
      </c>
      <c r="AO49" s="372"/>
      <c r="AP49" s="373">
        <v>22.639858854130569</v>
      </c>
      <c r="AQ49" s="372"/>
      <c r="AR49" s="373">
        <v>20.828027444703846</v>
      </c>
      <c r="AS49" s="372"/>
      <c r="AT49" s="373">
        <v>26.092643555992272</v>
      </c>
      <c r="AU49" s="372"/>
      <c r="AV49" s="373">
        <v>27.279436129096229</v>
      </c>
      <c r="AW49" s="372"/>
      <c r="AX49" s="373">
        <v>26.042520859510038</v>
      </c>
      <c r="AY49" s="372"/>
      <c r="AZ49" s="373">
        <v>25.341420869950699</v>
      </c>
      <c r="BA49" s="372"/>
      <c r="BB49" s="373">
        <v>24.731515916768597</v>
      </c>
      <c r="BC49" s="372"/>
      <c r="BD49" s="373">
        <v>20.035207880316943</v>
      </c>
      <c r="BE49" s="372"/>
      <c r="BF49" s="373">
        <v>24.494615393679229</v>
      </c>
      <c r="BG49" s="372"/>
      <c r="BH49" s="373">
        <v>23.250667233880154</v>
      </c>
      <c r="BI49" s="372"/>
      <c r="BJ49" s="373">
        <v>21.544102850585492</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23.243194098225175</v>
      </c>
      <c r="G50" s="372"/>
      <c r="H50" s="373">
        <v>23.3114579579129</v>
      </c>
      <c r="I50" s="372"/>
      <c r="J50" s="373">
        <v>23.713742640750116</v>
      </c>
      <c r="K50" s="372"/>
      <c r="L50" s="373">
        <v>23.379831505980608</v>
      </c>
      <c r="M50" s="372"/>
      <c r="N50" s="373">
        <v>22.791075675253555</v>
      </c>
      <c r="O50" s="372"/>
      <c r="P50" s="373">
        <v>24.046792342106553</v>
      </c>
      <c r="Q50" s="372"/>
      <c r="R50" s="373">
        <v>21.074185765459969</v>
      </c>
      <c r="S50" s="372"/>
      <c r="T50" s="373">
        <v>18.378198423786852</v>
      </c>
      <c r="U50" s="372"/>
      <c r="V50" s="373">
        <v>16.730084996229145</v>
      </c>
      <c r="W50" s="372"/>
      <c r="X50" s="373">
        <v>14.112297270149766</v>
      </c>
      <c r="Y50" s="372"/>
      <c r="Z50" s="373">
        <v>13.049681279467142</v>
      </c>
      <c r="AA50" s="372"/>
      <c r="AB50" s="373">
        <v>10.618197379161536</v>
      </c>
      <c r="AC50" s="372"/>
      <c r="AD50" s="373">
        <v>8.8608872901150022</v>
      </c>
      <c r="AE50" s="372"/>
      <c r="AF50" s="373">
        <v>9.481817019864538</v>
      </c>
      <c r="AG50" s="372"/>
      <c r="AH50" s="373">
        <v>8.8924474867308305</v>
      </c>
      <c r="AI50" s="372"/>
      <c r="AJ50" s="373">
        <v>9.3264013070745051</v>
      </c>
      <c r="AK50" s="372"/>
      <c r="AL50" s="373">
        <v>7.9564268706836474</v>
      </c>
      <c r="AM50" s="372"/>
      <c r="AN50" s="373">
        <v>8.072244881160838</v>
      </c>
      <c r="AO50" s="372"/>
      <c r="AP50" s="373">
        <v>6.25378357337227</v>
      </c>
      <c r="AQ50" s="372"/>
      <c r="AR50" s="373">
        <v>6.5413925111314351</v>
      </c>
      <c r="AS50" s="372"/>
      <c r="AT50" s="373">
        <v>6.8768762670000996</v>
      </c>
      <c r="AU50" s="372"/>
      <c r="AV50" s="373">
        <v>6.8346702715981618</v>
      </c>
      <c r="AW50" s="372"/>
      <c r="AX50" s="373">
        <v>6.888324098953051</v>
      </c>
      <c r="AY50" s="372"/>
      <c r="AZ50" s="373">
        <v>6.8780496618253153</v>
      </c>
      <c r="BA50" s="372"/>
      <c r="BB50" s="373">
        <v>7.3425506278140817</v>
      </c>
      <c r="BC50" s="372"/>
      <c r="BD50" s="373">
        <v>6.4568142757612836</v>
      </c>
      <c r="BE50" s="372"/>
      <c r="BF50" s="373">
        <v>6.7683821509286668</v>
      </c>
      <c r="BG50" s="372"/>
      <c r="BH50" s="373">
        <v>6.2131223498627648</v>
      </c>
      <c r="BI50" s="372"/>
      <c r="BJ50" s="373">
        <v>5.4882138388211992</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61.008053771748166</v>
      </c>
      <c r="G51" s="372"/>
      <c r="H51" s="370">
        <v>63.65070651423553</v>
      </c>
      <c r="I51" s="372"/>
      <c r="J51" s="370">
        <v>62.868179593501395</v>
      </c>
      <c r="K51" s="372"/>
      <c r="L51" s="370">
        <v>59.508485876538487</v>
      </c>
      <c r="M51" s="372"/>
      <c r="N51" s="370">
        <v>56.422991748677383</v>
      </c>
      <c r="O51" s="372"/>
      <c r="P51" s="370">
        <v>61.744689474021875</v>
      </c>
      <c r="Q51" s="372"/>
      <c r="R51" s="370">
        <v>58.137389429435842</v>
      </c>
      <c r="S51" s="372"/>
      <c r="T51" s="370">
        <v>49.120770275040826</v>
      </c>
      <c r="U51" s="372"/>
      <c r="V51" s="370">
        <v>43.066779622587575</v>
      </c>
      <c r="W51" s="372"/>
      <c r="X51" s="370">
        <v>34.98196657478497</v>
      </c>
      <c r="Y51" s="372"/>
      <c r="Z51" s="370">
        <v>29.696722439460693</v>
      </c>
      <c r="AA51" s="372"/>
      <c r="AB51" s="370">
        <v>24.841604719312162</v>
      </c>
      <c r="AC51" s="372"/>
      <c r="AD51" s="370">
        <v>23.417981865487317</v>
      </c>
      <c r="AE51" s="372"/>
      <c r="AF51" s="370">
        <v>23.982110840320221</v>
      </c>
      <c r="AG51" s="372"/>
      <c r="AH51" s="370">
        <v>23.208125058643283</v>
      </c>
      <c r="AI51" s="372"/>
      <c r="AJ51" s="370">
        <v>27.348656162186646</v>
      </c>
      <c r="AK51" s="372"/>
      <c r="AL51" s="370">
        <v>28.050046571516621</v>
      </c>
      <c r="AM51" s="372"/>
      <c r="AN51" s="370">
        <v>32.76779562231453</v>
      </c>
      <c r="AO51" s="372"/>
      <c r="AP51" s="370">
        <v>33.402797535264611</v>
      </c>
      <c r="AQ51" s="372"/>
      <c r="AR51" s="370">
        <v>34.933346796012941</v>
      </c>
      <c r="AS51" s="372"/>
      <c r="AT51" s="370">
        <v>36.144889776752784</v>
      </c>
      <c r="AU51" s="372"/>
      <c r="AV51" s="370">
        <v>35.058833409661062</v>
      </c>
      <c r="AW51" s="372"/>
      <c r="AX51" s="370">
        <v>35.983772903323946</v>
      </c>
      <c r="AY51" s="372"/>
      <c r="AZ51" s="370">
        <v>32.819619187142479</v>
      </c>
      <c r="BA51" s="372"/>
      <c r="BB51" s="370">
        <v>32.737141879720184</v>
      </c>
      <c r="BC51" s="372"/>
      <c r="BD51" s="370">
        <v>32.008046956502824</v>
      </c>
      <c r="BE51" s="372"/>
      <c r="BF51" s="370">
        <v>30.825100980469916</v>
      </c>
      <c r="BG51" s="372"/>
      <c r="BH51" s="370">
        <v>27.847356859229123</v>
      </c>
      <c r="BI51" s="372"/>
      <c r="BJ51" s="370">
        <v>27.087138565913126</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51.641005807068574</v>
      </c>
      <c r="G52" s="372"/>
      <c r="H52" s="370">
        <v>52.604247040958796</v>
      </c>
      <c r="I52" s="372"/>
      <c r="J52" s="370">
        <v>51.756063484978817</v>
      </c>
      <c r="K52" s="372"/>
      <c r="L52" s="370">
        <v>51.190110787833568</v>
      </c>
      <c r="M52" s="372"/>
      <c r="N52" s="370">
        <v>49.758279732075529</v>
      </c>
      <c r="O52" s="372"/>
      <c r="P52" s="370">
        <v>55.285614681654316</v>
      </c>
      <c r="Q52" s="372"/>
      <c r="R52" s="370">
        <v>49.955750747202956</v>
      </c>
      <c r="S52" s="372"/>
      <c r="T52" s="370">
        <v>39.950432012521119</v>
      </c>
      <c r="U52" s="372"/>
      <c r="V52" s="370">
        <v>36.50622352069999</v>
      </c>
      <c r="W52" s="372"/>
      <c r="X52" s="370">
        <v>31.612119661880691</v>
      </c>
      <c r="Y52" s="372"/>
      <c r="Z52" s="370">
        <v>30.746306759268386</v>
      </c>
      <c r="AA52" s="372"/>
      <c r="AB52" s="370">
        <v>26.408791339827182</v>
      </c>
      <c r="AC52" s="372"/>
      <c r="AD52" s="370">
        <v>27.730645898046753</v>
      </c>
      <c r="AE52" s="372"/>
      <c r="AF52" s="370">
        <v>34.041547698128618</v>
      </c>
      <c r="AG52" s="372"/>
      <c r="AH52" s="370">
        <v>28.836339717678705</v>
      </c>
      <c r="AI52" s="372"/>
      <c r="AJ52" s="370">
        <v>36.463379798277202</v>
      </c>
      <c r="AK52" s="372"/>
      <c r="AL52" s="370">
        <v>34.819243168908471</v>
      </c>
      <c r="AM52" s="372"/>
      <c r="AN52" s="370">
        <v>38.766599220103473</v>
      </c>
      <c r="AO52" s="372"/>
      <c r="AP52" s="370">
        <v>23.404335635160265</v>
      </c>
      <c r="AQ52" s="372"/>
      <c r="AR52" s="370">
        <v>24.594149249914892</v>
      </c>
      <c r="AS52" s="372"/>
      <c r="AT52" s="370">
        <v>25.78725398975989</v>
      </c>
      <c r="AU52" s="372"/>
      <c r="AV52" s="370">
        <v>26.075610042023367</v>
      </c>
      <c r="AW52" s="372"/>
      <c r="AX52" s="370">
        <v>26.738758325845176</v>
      </c>
      <c r="AY52" s="372"/>
      <c r="AZ52" s="370">
        <v>25.845667360565479</v>
      </c>
      <c r="BA52" s="372"/>
      <c r="BB52" s="370">
        <v>25.233314957015185</v>
      </c>
      <c r="BC52" s="372"/>
      <c r="BD52" s="370">
        <v>25.060732086414937</v>
      </c>
      <c r="BE52" s="372"/>
      <c r="BF52" s="370">
        <v>27.364046105108336</v>
      </c>
      <c r="BG52" s="372"/>
      <c r="BH52" s="370">
        <v>24.248174802229194</v>
      </c>
      <c r="BI52" s="372"/>
      <c r="BJ52" s="370">
        <v>23.539863721355065</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v>13.047546196313235</v>
      </c>
      <c r="G53" s="396">
        <v>13.047546196313235</v>
      </c>
      <c r="H53" s="378">
        <v>13.047546196313235</v>
      </c>
      <c r="I53" s="396">
        <v>13.047546196313235</v>
      </c>
      <c r="J53" s="378">
        <v>13.047546196313235</v>
      </c>
      <c r="K53" s="396">
        <v>13.047546196313235</v>
      </c>
      <c r="L53" s="378">
        <v>13.047546196313235</v>
      </c>
      <c r="M53" s="396">
        <v>13.047546196313235</v>
      </c>
      <c r="N53" s="378">
        <v>13.047546196313235</v>
      </c>
      <c r="O53" s="396">
        <v>13.047546196313235</v>
      </c>
      <c r="P53" s="378">
        <v>13.047546196313235</v>
      </c>
      <c r="Q53" s="396">
        <v>13.047546196313235</v>
      </c>
      <c r="R53" s="378">
        <v>13.047546196313235</v>
      </c>
      <c r="S53" s="396">
        <v>13.047546196313235</v>
      </c>
      <c r="T53" s="378">
        <v>13.047546196313235</v>
      </c>
      <c r="U53" s="396">
        <v>13.047546196313235</v>
      </c>
      <c r="V53" s="378">
        <v>13.047546196313235</v>
      </c>
      <c r="W53" s="396">
        <v>13.047546196313235</v>
      </c>
      <c r="X53" s="378">
        <v>13.047546196313235</v>
      </c>
      <c r="Y53" s="396">
        <v>13.047546196313235</v>
      </c>
      <c r="Z53" s="378">
        <v>13.047546196313235</v>
      </c>
      <c r="AA53" s="396">
        <v>13.047546196313235</v>
      </c>
      <c r="AB53" s="378">
        <v>13.047546196313235</v>
      </c>
      <c r="AC53" s="396">
        <v>13.047546196313235</v>
      </c>
      <c r="AD53" s="378">
        <v>13.047546196313235</v>
      </c>
      <c r="AE53" s="396">
        <v>13.047546196313235</v>
      </c>
      <c r="AF53" s="378">
        <v>13.047546196313235</v>
      </c>
      <c r="AG53" s="396">
        <v>13.047546196313235</v>
      </c>
      <c r="AH53" s="378">
        <v>13.047546196313235</v>
      </c>
      <c r="AI53" s="396">
        <v>13.047546196313235</v>
      </c>
      <c r="AJ53" s="378">
        <v>13.047546196313235</v>
      </c>
      <c r="AK53" s="396">
        <v>13.047546196313235</v>
      </c>
      <c r="AL53" s="378">
        <v>13.047546196313235</v>
      </c>
      <c r="AM53" s="396">
        <v>13.047546196313235</v>
      </c>
      <c r="AN53" s="378">
        <v>13.047546196313235</v>
      </c>
      <c r="AO53" s="396">
        <v>13.047546196313235</v>
      </c>
      <c r="AP53" s="378">
        <v>13.047546196313235</v>
      </c>
      <c r="AQ53" s="396">
        <v>13.047546196313235</v>
      </c>
      <c r="AR53" s="378">
        <v>13.047546196313235</v>
      </c>
      <c r="AS53" s="396">
        <v>13.047546196313235</v>
      </c>
      <c r="AT53" s="378">
        <v>13.047546196313235</v>
      </c>
      <c r="AU53" s="396">
        <v>13.047546196313235</v>
      </c>
      <c r="AV53" s="378">
        <v>13.047546196313235</v>
      </c>
      <c r="AW53" s="396">
        <v>13.047546196313235</v>
      </c>
      <c r="AX53" s="378">
        <v>13.047546196313235</v>
      </c>
      <c r="AY53" s="396">
        <v>13.047546196313235</v>
      </c>
      <c r="AZ53" s="378">
        <v>13.047546196313235</v>
      </c>
      <c r="BA53" s="396">
        <v>13.047546196313235</v>
      </c>
      <c r="BB53" s="378">
        <v>13.047546196313235</v>
      </c>
      <c r="BC53" s="396">
        <v>13.047546196313235</v>
      </c>
      <c r="BD53" s="378">
        <v>13.047546196313235</v>
      </c>
      <c r="BE53" s="396">
        <v>13.047546196313235</v>
      </c>
      <c r="BF53" s="378">
        <v>13.047546196313235</v>
      </c>
      <c r="BG53" s="396">
        <v>13.047546196313235</v>
      </c>
      <c r="BH53" s="378">
        <v>13.047546196313235</v>
      </c>
      <c r="BI53" s="396">
        <v>13.047546196313235</v>
      </c>
      <c r="BJ53" s="378">
        <v>13.047546196313235</v>
      </c>
      <c r="BK53" s="396">
        <v>13.047546196313235</v>
      </c>
      <c r="BL53" s="378"/>
      <c r="BM53" s="400">
        <v>13.047546196313235</v>
      </c>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6.7642381780790712</v>
      </c>
      <c r="G54" s="372"/>
      <c r="H54" s="373">
        <v>7.7545975924744299</v>
      </c>
      <c r="I54" s="372"/>
      <c r="J54" s="373">
        <v>7.0797603226593502</v>
      </c>
      <c r="K54" s="372"/>
      <c r="L54" s="373">
        <v>6.733923148423556</v>
      </c>
      <c r="M54" s="372"/>
      <c r="N54" s="373">
        <v>6.9460732520435213</v>
      </c>
      <c r="O54" s="372"/>
      <c r="P54" s="373">
        <v>8.8088006490697737</v>
      </c>
      <c r="Q54" s="372"/>
      <c r="R54" s="373">
        <v>6.938869325019553</v>
      </c>
      <c r="S54" s="372"/>
      <c r="T54" s="373">
        <v>6.2130201651075687</v>
      </c>
      <c r="U54" s="372"/>
      <c r="V54" s="373">
        <v>5.6820516374789172</v>
      </c>
      <c r="W54" s="372"/>
      <c r="X54" s="373">
        <v>4.851849148051917</v>
      </c>
      <c r="Y54" s="372"/>
      <c r="Z54" s="373">
        <v>3.9015440212647192</v>
      </c>
      <c r="AA54" s="372"/>
      <c r="AB54" s="373">
        <v>3.7113625839452569</v>
      </c>
      <c r="AC54" s="372"/>
      <c r="AD54" s="373">
        <v>3.4405094008759383</v>
      </c>
      <c r="AE54" s="372"/>
      <c r="AF54" s="373">
        <v>8.6157887571293248</v>
      </c>
      <c r="AG54" s="372"/>
      <c r="AH54" s="373">
        <v>3.2343558652221218</v>
      </c>
      <c r="AI54" s="372"/>
      <c r="AJ54" s="373">
        <v>4.2005957253954485</v>
      </c>
      <c r="AK54" s="372"/>
      <c r="AL54" s="373">
        <v>3.7878516088441012</v>
      </c>
      <c r="AM54" s="372"/>
      <c r="AN54" s="373">
        <v>4.0717236880198255</v>
      </c>
      <c r="AO54" s="372"/>
      <c r="AP54" s="373">
        <v>2.8022144313142472</v>
      </c>
      <c r="AQ54" s="372"/>
      <c r="AR54" s="373">
        <v>2.9213913296016494</v>
      </c>
      <c r="AS54" s="372"/>
      <c r="AT54" s="373">
        <v>2.9262533145068326</v>
      </c>
      <c r="AU54" s="372"/>
      <c r="AV54" s="373">
        <v>2.867988272796322</v>
      </c>
      <c r="AW54" s="372"/>
      <c r="AX54" s="373">
        <v>2.887787268592009</v>
      </c>
      <c r="AY54" s="372"/>
      <c r="AZ54" s="373">
        <v>2.734869049309979</v>
      </c>
      <c r="BA54" s="372"/>
      <c r="BB54" s="373">
        <v>2.3093100693317927</v>
      </c>
      <c r="BC54" s="372"/>
      <c r="BD54" s="373">
        <v>2.2662225971310868</v>
      </c>
      <c r="BE54" s="372"/>
      <c r="BF54" s="373">
        <v>2.5292101692690236</v>
      </c>
      <c r="BG54" s="372"/>
      <c r="BH54" s="373">
        <v>2.318091825207242</v>
      </c>
      <c r="BI54" s="372"/>
      <c r="BJ54" s="373">
        <v>2.2589125321808816</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6.2833080182341634</v>
      </c>
      <c r="G55" s="372"/>
      <c r="H55" s="373">
        <v>6.0658266404204966</v>
      </c>
      <c r="I55" s="372"/>
      <c r="J55" s="373">
        <v>6.2646384040937155</v>
      </c>
      <c r="K55" s="372"/>
      <c r="L55" s="373">
        <v>6.0389608271595057</v>
      </c>
      <c r="M55" s="372"/>
      <c r="N55" s="373">
        <v>6.0842388414745869</v>
      </c>
      <c r="O55" s="372"/>
      <c r="P55" s="373">
        <v>6.6223219251457248</v>
      </c>
      <c r="Q55" s="372"/>
      <c r="R55" s="373">
        <v>5.6312699756820459</v>
      </c>
      <c r="S55" s="372"/>
      <c r="T55" s="373">
        <v>4.4054200081528387</v>
      </c>
      <c r="U55" s="372"/>
      <c r="V55" s="373">
        <v>3.2267058493073533</v>
      </c>
      <c r="W55" s="372"/>
      <c r="X55" s="373">
        <v>2.4153342934985043</v>
      </c>
      <c r="Y55" s="372"/>
      <c r="Z55" s="373">
        <v>1.8750709154886058</v>
      </c>
      <c r="AA55" s="372"/>
      <c r="AB55" s="373">
        <v>1.8612182516057449</v>
      </c>
      <c r="AC55" s="372"/>
      <c r="AD55" s="373">
        <v>2.4583303626589772</v>
      </c>
      <c r="AE55" s="372"/>
      <c r="AF55" s="373">
        <v>1.9045579598433009</v>
      </c>
      <c r="AG55" s="372"/>
      <c r="AH55" s="373">
        <v>2.2029492989491755</v>
      </c>
      <c r="AI55" s="372"/>
      <c r="AJ55" s="373">
        <v>2.7318698868904874</v>
      </c>
      <c r="AK55" s="372"/>
      <c r="AL55" s="373">
        <v>2.1878288338439447</v>
      </c>
      <c r="AM55" s="372"/>
      <c r="AN55" s="373">
        <v>2.3371317015729791</v>
      </c>
      <c r="AO55" s="372"/>
      <c r="AP55" s="373">
        <v>1.7012889905632547</v>
      </c>
      <c r="AQ55" s="372"/>
      <c r="AR55" s="373">
        <v>1.729216060999631</v>
      </c>
      <c r="AS55" s="372"/>
      <c r="AT55" s="373">
        <v>1.8985866593256817</v>
      </c>
      <c r="AU55" s="372"/>
      <c r="AV55" s="373">
        <v>1.8506817255576453</v>
      </c>
      <c r="AW55" s="372"/>
      <c r="AX55" s="373">
        <v>1.9257942076418666</v>
      </c>
      <c r="AY55" s="372"/>
      <c r="AZ55" s="373">
        <v>1.8323168202089615</v>
      </c>
      <c r="BA55" s="372"/>
      <c r="BB55" s="373">
        <v>1.7520332459734378</v>
      </c>
      <c r="BC55" s="372"/>
      <c r="BD55" s="373">
        <v>1.7382636232190956</v>
      </c>
      <c r="BE55" s="372"/>
      <c r="BF55" s="373">
        <v>1.776717409362109</v>
      </c>
      <c r="BG55" s="372"/>
      <c r="BH55" s="373">
        <v>1.6841767263535592</v>
      </c>
      <c r="BI55" s="372"/>
      <c r="BJ55" s="373">
        <v>1.6481241409335663</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20.334193650679786</v>
      </c>
      <c r="G56" s="372"/>
      <c r="H56" s="376">
        <v>19.829714951210551</v>
      </c>
      <c r="I56" s="372"/>
      <c r="J56" s="376">
        <v>19.944634512783601</v>
      </c>
      <c r="K56" s="372"/>
      <c r="L56" s="376">
        <v>20.530154550389785</v>
      </c>
      <c r="M56" s="372"/>
      <c r="N56" s="376">
        <v>19.681176876590776</v>
      </c>
      <c r="O56" s="372"/>
      <c r="P56" s="376">
        <v>20.44538470726787</v>
      </c>
      <c r="Q56" s="372"/>
      <c r="R56" s="376">
        <v>17.636828336070554</v>
      </c>
      <c r="S56" s="372"/>
      <c r="T56" s="376">
        <v>15.194892232389257</v>
      </c>
      <c r="U56" s="372"/>
      <c r="V56" s="376">
        <v>13.178921722551012</v>
      </c>
      <c r="W56" s="372"/>
      <c r="X56" s="376">
        <v>11.458779672276727</v>
      </c>
      <c r="Y56" s="372"/>
      <c r="Z56" s="376">
        <v>12.545473141339219</v>
      </c>
      <c r="AA56" s="372"/>
      <c r="AB56" s="376">
        <v>9.3503677563581391</v>
      </c>
      <c r="AC56" s="372"/>
      <c r="AD56" s="376">
        <v>9.2189534270255571</v>
      </c>
      <c r="AE56" s="372"/>
      <c r="AF56" s="376">
        <v>8.988291120047565</v>
      </c>
      <c r="AG56" s="372"/>
      <c r="AH56" s="376">
        <v>8.6543330556443845</v>
      </c>
      <c r="AI56" s="372"/>
      <c r="AJ56" s="376">
        <v>11.444601114834622</v>
      </c>
      <c r="AK56" s="372"/>
      <c r="AL56" s="376">
        <v>9.8093830941238878</v>
      </c>
      <c r="AM56" s="372"/>
      <c r="AN56" s="376">
        <v>10.593475451384585</v>
      </c>
      <c r="AO56" s="372"/>
      <c r="AP56" s="376">
        <v>3.8921634861817891</v>
      </c>
      <c r="AQ56" s="372"/>
      <c r="AR56" s="376">
        <v>4.1934393806425296</v>
      </c>
      <c r="AS56" s="372"/>
      <c r="AT56" s="376">
        <v>4.2553383436611316</v>
      </c>
      <c r="AU56" s="372"/>
      <c r="AV56" s="376">
        <v>4.0847128039913363</v>
      </c>
      <c r="AW56" s="372"/>
      <c r="AX56" s="376">
        <v>4.1634826877648479</v>
      </c>
      <c r="AY56" s="372"/>
      <c r="AZ56" s="376">
        <v>3.9431382467948177</v>
      </c>
      <c r="BA56" s="372"/>
      <c r="BB56" s="376">
        <v>4.1505413467887671</v>
      </c>
      <c r="BC56" s="372"/>
      <c r="BD56" s="376">
        <v>4.114689366692212</v>
      </c>
      <c r="BE56" s="372"/>
      <c r="BF56" s="376">
        <v>3.7600221662003728</v>
      </c>
      <c r="BG56" s="372"/>
      <c r="BH56" s="376">
        <v>3.1978355055665424</v>
      </c>
      <c r="BI56" s="372"/>
      <c r="BJ56" s="376">
        <v>2.9650667575391827</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18.259265960075552</v>
      </c>
      <c r="G57" s="372"/>
      <c r="H57" s="376">
        <v>18.954107856853316</v>
      </c>
      <c r="I57" s="372"/>
      <c r="J57" s="376">
        <v>18.467030245442153</v>
      </c>
      <c r="K57" s="372"/>
      <c r="L57" s="376">
        <v>17.887072261860723</v>
      </c>
      <c r="M57" s="372"/>
      <c r="N57" s="376">
        <v>17.046790761966641</v>
      </c>
      <c r="O57" s="372"/>
      <c r="P57" s="376">
        <v>19.409107400170946</v>
      </c>
      <c r="Q57" s="372"/>
      <c r="R57" s="376">
        <v>19.748783110430804</v>
      </c>
      <c r="S57" s="372"/>
      <c r="T57" s="376">
        <v>14.137099606871452</v>
      </c>
      <c r="U57" s="372"/>
      <c r="V57" s="376">
        <v>14.418544311362712</v>
      </c>
      <c r="W57" s="372"/>
      <c r="X57" s="376">
        <v>12.886156548053544</v>
      </c>
      <c r="Y57" s="372"/>
      <c r="Z57" s="376">
        <v>12.424218681175843</v>
      </c>
      <c r="AA57" s="372"/>
      <c r="AB57" s="376">
        <v>11.485842747918044</v>
      </c>
      <c r="AC57" s="372"/>
      <c r="AD57" s="376">
        <v>12.61285270748628</v>
      </c>
      <c r="AE57" s="372"/>
      <c r="AF57" s="376">
        <v>14.532909861108427</v>
      </c>
      <c r="AG57" s="372"/>
      <c r="AH57" s="376">
        <v>14.744701497863021</v>
      </c>
      <c r="AI57" s="372"/>
      <c r="AJ57" s="376">
        <v>18.086313071156642</v>
      </c>
      <c r="AK57" s="372"/>
      <c r="AL57" s="376">
        <v>19.034179632096542</v>
      </c>
      <c r="AM57" s="372"/>
      <c r="AN57" s="376">
        <v>21.764268379126083</v>
      </c>
      <c r="AO57" s="372"/>
      <c r="AP57" s="376">
        <v>15.008668727100975</v>
      </c>
      <c r="AQ57" s="372"/>
      <c r="AR57" s="376">
        <v>15.75010247867108</v>
      </c>
      <c r="AS57" s="372"/>
      <c r="AT57" s="376">
        <v>16.707075672266246</v>
      </c>
      <c r="AU57" s="372"/>
      <c r="AV57" s="376">
        <v>17.272227239678063</v>
      </c>
      <c r="AW57" s="372"/>
      <c r="AX57" s="376">
        <v>17.761694161846453</v>
      </c>
      <c r="AY57" s="372"/>
      <c r="AZ57" s="376">
        <v>17.335343244251721</v>
      </c>
      <c r="BA57" s="372"/>
      <c r="BB57" s="376">
        <v>17.021430294921188</v>
      </c>
      <c r="BC57" s="372"/>
      <c r="BD57" s="376">
        <v>16.941556499372542</v>
      </c>
      <c r="BE57" s="372"/>
      <c r="BF57" s="376">
        <v>19.29809636027683</v>
      </c>
      <c r="BG57" s="372"/>
      <c r="BH57" s="376">
        <v>17.04807074510185</v>
      </c>
      <c r="BI57" s="372"/>
      <c r="BJ57" s="376">
        <v>16.667760290701434</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56.792398288441703</v>
      </c>
      <c r="G58" s="372"/>
      <c r="H58" s="370">
        <v>43.768729006177217</v>
      </c>
      <c r="I58" s="372"/>
      <c r="J58" s="370">
        <v>45.66136489872342</v>
      </c>
      <c r="K58" s="372"/>
      <c r="L58" s="370">
        <v>44.03896409149776</v>
      </c>
      <c r="M58" s="372"/>
      <c r="N58" s="370">
        <v>44.307782199248066</v>
      </c>
      <c r="O58" s="372"/>
      <c r="P58" s="370">
        <v>43.132000964444849</v>
      </c>
      <c r="Q58" s="372"/>
      <c r="R58" s="370">
        <v>36.603698341444286</v>
      </c>
      <c r="S58" s="372"/>
      <c r="T58" s="370">
        <v>34.578643531776294</v>
      </c>
      <c r="U58" s="372"/>
      <c r="V58" s="370">
        <v>30.201722093771153</v>
      </c>
      <c r="W58" s="372"/>
      <c r="X58" s="370">
        <v>25.781995006405978</v>
      </c>
      <c r="Y58" s="372"/>
      <c r="Z58" s="370">
        <v>25.932223030989878</v>
      </c>
      <c r="AA58" s="372"/>
      <c r="AB58" s="370">
        <v>21.153090688683392</v>
      </c>
      <c r="AC58" s="372"/>
      <c r="AD58" s="370">
        <v>21.576996577096338</v>
      </c>
      <c r="AE58" s="372"/>
      <c r="AF58" s="370">
        <v>20.570001075493749</v>
      </c>
      <c r="AG58" s="372"/>
      <c r="AH58" s="370">
        <v>20.558275923856769</v>
      </c>
      <c r="AI58" s="372"/>
      <c r="AJ58" s="370">
        <v>28.815808663730436</v>
      </c>
      <c r="AK58" s="372"/>
      <c r="AL58" s="370">
        <v>26.847161130498311</v>
      </c>
      <c r="AM58" s="372"/>
      <c r="AN58" s="370">
        <v>28.283071414018977</v>
      </c>
      <c r="AO58" s="372"/>
      <c r="AP58" s="370">
        <v>13.261600095681018</v>
      </c>
      <c r="AQ58" s="372"/>
      <c r="AR58" s="370">
        <v>13.926413267537223</v>
      </c>
      <c r="AS58" s="372"/>
      <c r="AT58" s="370">
        <v>14.411734791554514</v>
      </c>
      <c r="AU58" s="372"/>
      <c r="AV58" s="370">
        <v>15.189498288312764</v>
      </c>
      <c r="AW58" s="372"/>
      <c r="AX58" s="370">
        <v>16.301965088347796</v>
      </c>
      <c r="AY58" s="372"/>
      <c r="AZ58" s="370">
        <v>15.784428005509955</v>
      </c>
      <c r="BA58" s="372"/>
      <c r="BB58" s="370">
        <v>15.981401686119336</v>
      </c>
      <c r="BC58" s="372"/>
      <c r="BD58" s="370">
        <v>15.01790907019206</v>
      </c>
      <c r="BE58" s="372"/>
      <c r="BF58" s="370">
        <v>15.733165134909875</v>
      </c>
      <c r="BG58" s="372"/>
      <c r="BH58" s="370">
        <v>14.306894634974256</v>
      </c>
      <c r="BI58" s="372"/>
      <c r="BJ58" s="370">
        <v>13.025751592404232</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42.499217624081382</v>
      </c>
      <c r="G59" s="372"/>
      <c r="H59" s="373">
        <v>33.674537667086909</v>
      </c>
      <c r="I59" s="372"/>
      <c r="J59" s="373">
        <v>33.769478870668131</v>
      </c>
      <c r="K59" s="372"/>
      <c r="L59" s="373">
        <v>29.817975289327673</v>
      </c>
      <c r="M59" s="372"/>
      <c r="N59" s="373">
        <v>28.257961573501753</v>
      </c>
      <c r="O59" s="372"/>
      <c r="P59" s="373">
        <v>29.003533638817629</v>
      </c>
      <c r="Q59" s="372"/>
      <c r="R59" s="373">
        <v>24.3930947079972</v>
      </c>
      <c r="S59" s="372"/>
      <c r="T59" s="373">
        <v>23.007543018294093</v>
      </c>
      <c r="U59" s="372"/>
      <c r="V59" s="373">
        <v>20.772993321300554</v>
      </c>
      <c r="W59" s="372"/>
      <c r="X59" s="373">
        <v>17.706715845653058</v>
      </c>
      <c r="Y59" s="372"/>
      <c r="Z59" s="373">
        <v>18.578681809639743</v>
      </c>
      <c r="AA59" s="372"/>
      <c r="AB59" s="373">
        <v>15.310569278817908</v>
      </c>
      <c r="AC59" s="372"/>
      <c r="AD59" s="373">
        <v>14.687959519809022</v>
      </c>
      <c r="AE59" s="372"/>
      <c r="AF59" s="373">
        <v>12.344926602313771</v>
      </c>
      <c r="AG59" s="372"/>
      <c r="AH59" s="373">
        <v>14.014458918039537</v>
      </c>
      <c r="AI59" s="372"/>
      <c r="AJ59" s="373">
        <v>20.584765837931428</v>
      </c>
      <c r="AK59" s="372"/>
      <c r="AL59" s="373">
        <v>18.207968857721823</v>
      </c>
      <c r="AM59" s="372"/>
      <c r="AN59" s="373">
        <v>20.207678021094072</v>
      </c>
      <c r="AO59" s="372"/>
      <c r="AP59" s="373">
        <v>7.9262676525863984</v>
      </c>
      <c r="AQ59" s="372"/>
      <c r="AR59" s="373">
        <v>8.3258259582875134</v>
      </c>
      <c r="AS59" s="372"/>
      <c r="AT59" s="373">
        <v>8.5314170670010299</v>
      </c>
      <c r="AU59" s="372"/>
      <c r="AV59" s="373">
        <v>9.3459246365671245</v>
      </c>
      <c r="AW59" s="372"/>
      <c r="AX59" s="373">
        <v>10.279205654634456</v>
      </c>
      <c r="AY59" s="372"/>
      <c r="AZ59" s="373">
        <v>10.240400082504879</v>
      </c>
      <c r="BA59" s="372"/>
      <c r="BB59" s="373">
        <v>12.280250237483482</v>
      </c>
      <c r="BC59" s="372"/>
      <c r="BD59" s="373">
        <v>11.338371823745389</v>
      </c>
      <c r="BE59" s="372"/>
      <c r="BF59" s="373">
        <v>10.113872399000462</v>
      </c>
      <c r="BG59" s="372"/>
      <c r="BH59" s="373">
        <v>9.3921687114196093</v>
      </c>
      <c r="BI59" s="372"/>
      <c r="BJ59" s="373">
        <v>8.2335367150737611</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11.9599170549777</v>
      </c>
      <c r="G60" s="372"/>
      <c r="H60" s="373">
        <v>8.1223061363607805</v>
      </c>
      <c r="I60" s="372"/>
      <c r="J60" s="373">
        <v>9.5140650981593904</v>
      </c>
      <c r="K60" s="372"/>
      <c r="L60" s="373">
        <v>11.375742304439536</v>
      </c>
      <c r="M60" s="372"/>
      <c r="N60" s="373">
        <v>13.214323638894493</v>
      </c>
      <c r="O60" s="372"/>
      <c r="P60" s="373">
        <v>11.832043871712301</v>
      </c>
      <c r="Q60" s="372"/>
      <c r="R60" s="373">
        <v>10.486462389722453</v>
      </c>
      <c r="S60" s="372"/>
      <c r="T60" s="373">
        <v>9.9462098479206951</v>
      </c>
      <c r="U60" s="372"/>
      <c r="V60" s="373">
        <v>7.6037268131686524</v>
      </c>
      <c r="W60" s="372"/>
      <c r="X60" s="373">
        <v>6.5714561567954357</v>
      </c>
      <c r="Y60" s="372"/>
      <c r="Z60" s="373">
        <v>5.5681073660886957</v>
      </c>
      <c r="AA60" s="372"/>
      <c r="AB60" s="373">
        <v>3.7450753638269996</v>
      </c>
      <c r="AC60" s="372"/>
      <c r="AD60" s="373">
        <v>4.589300295000573</v>
      </c>
      <c r="AE60" s="372"/>
      <c r="AF60" s="373">
        <v>4.812060282821256</v>
      </c>
      <c r="AG60" s="372"/>
      <c r="AH60" s="373">
        <v>3.6665717255197898</v>
      </c>
      <c r="AI60" s="372"/>
      <c r="AJ60" s="373">
        <v>4.1381431804751561</v>
      </c>
      <c r="AK60" s="372"/>
      <c r="AL60" s="373">
        <v>4.7134974168637598</v>
      </c>
      <c r="AM60" s="372"/>
      <c r="AN60" s="373">
        <v>3.3105643096156512</v>
      </c>
      <c r="AO60" s="372"/>
      <c r="AP60" s="373">
        <v>2.1086610070300411</v>
      </c>
      <c r="AQ60" s="372"/>
      <c r="AR60" s="373">
        <v>2.1707959047888301</v>
      </c>
      <c r="AS60" s="372"/>
      <c r="AT60" s="373">
        <v>2.148013727496934</v>
      </c>
      <c r="AU60" s="372"/>
      <c r="AV60" s="373">
        <v>2.1318771433762751</v>
      </c>
      <c r="AW60" s="372"/>
      <c r="AX60" s="373">
        <v>2.1185283676579916</v>
      </c>
      <c r="AY60" s="372"/>
      <c r="AZ60" s="373">
        <v>1.9349027095522802</v>
      </c>
      <c r="BA60" s="372"/>
      <c r="BB60" s="373">
        <v>2.1440576508640681</v>
      </c>
      <c r="BC60" s="372"/>
      <c r="BD60" s="373">
        <v>2.1184114272219894</v>
      </c>
      <c r="BE60" s="372"/>
      <c r="BF60" s="373">
        <v>1.9010123299563779</v>
      </c>
      <c r="BG60" s="372"/>
      <c r="BH60" s="373">
        <v>1.6009534720182015</v>
      </c>
      <c r="BI60" s="372"/>
      <c r="BJ60" s="373">
        <v>1.6551818253385804</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2.3332636093826191</v>
      </c>
      <c r="G61" s="372"/>
      <c r="H61" s="373">
        <v>1.9718852027295315</v>
      </c>
      <c r="I61" s="372"/>
      <c r="J61" s="373">
        <v>2.3778209298958948</v>
      </c>
      <c r="K61" s="372"/>
      <c r="L61" s="373">
        <v>2.8452464977305501</v>
      </c>
      <c r="M61" s="372"/>
      <c r="N61" s="373">
        <v>2.8354969868518252</v>
      </c>
      <c r="O61" s="372"/>
      <c r="P61" s="373">
        <v>2.2964234539149175</v>
      </c>
      <c r="Q61" s="372"/>
      <c r="R61" s="373">
        <v>1.7241412437246344</v>
      </c>
      <c r="S61" s="372"/>
      <c r="T61" s="373">
        <v>1.6248906655615081</v>
      </c>
      <c r="U61" s="372"/>
      <c r="V61" s="373">
        <v>1.8250019593019451</v>
      </c>
      <c r="W61" s="372"/>
      <c r="X61" s="373">
        <v>1.5038230039574867</v>
      </c>
      <c r="Y61" s="372"/>
      <c r="Z61" s="373">
        <v>1.7854338552614379</v>
      </c>
      <c r="AA61" s="372"/>
      <c r="AB61" s="373">
        <v>2.0974460460384847</v>
      </c>
      <c r="AC61" s="372"/>
      <c r="AD61" s="373">
        <v>2.299736762286742</v>
      </c>
      <c r="AE61" s="372"/>
      <c r="AF61" s="373">
        <v>3.413014190358723</v>
      </c>
      <c r="AG61" s="372"/>
      <c r="AH61" s="373">
        <v>2.8772452802974389</v>
      </c>
      <c r="AI61" s="372"/>
      <c r="AJ61" s="373">
        <v>4.0928996453238531</v>
      </c>
      <c r="AK61" s="372"/>
      <c r="AL61" s="373">
        <v>3.9256948559127274</v>
      </c>
      <c r="AM61" s="372"/>
      <c r="AN61" s="373">
        <v>4.7648290833092544</v>
      </c>
      <c r="AO61" s="372"/>
      <c r="AP61" s="373">
        <v>3.226671436064577</v>
      </c>
      <c r="AQ61" s="372"/>
      <c r="AR61" s="373">
        <v>3.4297914044608793</v>
      </c>
      <c r="AS61" s="372"/>
      <c r="AT61" s="373">
        <v>3.7323039970565497</v>
      </c>
      <c r="AU61" s="372"/>
      <c r="AV61" s="373">
        <v>3.7116965083693638</v>
      </c>
      <c r="AW61" s="372"/>
      <c r="AX61" s="373">
        <v>3.9042310660553503</v>
      </c>
      <c r="AY61" s="372"/>
      <c r="AZ61" s="373">
        <v>3.6091252134527956</v>
      </c>
      <c r="BA61" s="372"/>
      <c r="BB61" s="373">
        <v>1.5570937977717849</v>
      </c>
      <c r="BC61" s="372"/>
      <c r="BD61" s="373">
        <v>1.5611258192246813</v>
      </c>
      <c r="BE61" s="372"/>
      <c r="BF61" s="373">
        <v>3.7182804059530352</v>
      </c>
      <c r="BG61" s="372"/>
      <c r="BH61" s="373">
        <v>3.3137724515364448</v>
      </c>
      <c r="BI61" s="372"/>
      <c r="BJ61" s="373">
        <v>3.137033051991891</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79.316272359656026</v>
      </c>
      <c r="G62" s="372"/>
      <c r="H62" s="370">
        <v>82.763074408146693</v>
      </c>
      <c r="I62" s="372"/>
      <c r="J62" s="370">
        <v>84.001610561294754</v>
      </c>
      <c r="K62" s="372"/>
      <c r="L62" s="370">
        <v>93.949837604501511</v>
      </c>
      <c r="M62" s="372"/>
      <c r="N62" s="370">
        <v>66.481887916244318</v>
      </c>
      <c r="O62" s="372"/>
      <c r="P62" s="370">
        <v>103.53632731814021</v>
      </c>
      <c r="Q62" s="372"/>
      <c r="R62" s="370">
        <v>131.76266964861495</v>
      </c>
      <c r="S62" s="372"/>
      <c r="T62" s="370">
        <v>90.366639421718858</v>
      </c>
      <c r="U62" s="372"/>
      <c r="V62" s="370">
        <v>67.944968278075407</v>
      </c>
      <c r="W62" s="372"/>
      <c r="X62" s="370">
        <v>59.240650016216044</v>
      </c>
      <c r="Y62" s="372"/>
      <c r="Z62" s="370">
        <v>76.45210176877093</v>
      </c>
      <c r="AA62" s="372"/>
      <c r="AB62" s="370">
        <v>46.372201541362273</v>
      </c>
      <c r="AC62" s="372"/>
      <c r="AD62" s="370">
        <v>32.763070212293663</v>
      </c>
      <c r="AE62" s="372"/>
      <c r="AF62" s="370">
        <v>51.582868961773549</v>
      </c>
      <c r="AG62" s="372"/>
      <c r="AH62" s="370">
        <v>48.769031747001975</v>
      </c>
      <c r="AI62" s="372"/>
      <c r="AJ62" s="370">
        <v>38.490466770876758</v>
      </c>
      <c r="AK62" s="372"/>
      <c r="AL62" s="370">
        <v>37.017697261978647</v>
      </c>
      <c r="AM62" s="372"/>
      <c r="AN62" s="370">
        <v>41.088053619046576</v>
      </c>
      <c r="AO62" s="372"/>
      <c r="AP62" s="370">
        <v>17.522872222038004</v>
      </c>
      <c r="AQ62" s="372"/>
      <c r="AR62" s="370">
        <v>16.126366147519356</v>
      </c>
      <c r="AS62" s="372"/>
      <c r="AT62" s="370">
        <v>17.705705489776129</v>
      </c>
      <c r="AU62" s="372"/>
      <c r="AV62" s="370">
        <v>18.131265268037197</v>
      </c>
      <c r="AW62" s="372"/>
      <c r="AX62" s="370">
        <v>17.400829172758634</v>
      </c>
      <c r="AY62" s="372"/>
      <c r="AZ62" s="370">
        <v>16.626404330558145</v>
      </c>
      <c r="BA62" s="372"/>
      <c r="BB62" s="370">
        <v>16.994644425814393</v>
      </c>
      <c r="BC62" s="372"/>
      <c r="BD62" s="370">
        <v>15.977598853790719</v>
      </c>
      <c r="BE62" s="372"/>
      <c r="BF62" s="370">
        <v>16.896321849198142</v>
      </c>
      <c r="BG62" s="372"/>
      <c r="BH62" s="370">
        <v>15.654503531655601</v>
      </c>
      <c r="BI62" s="372"/>
      <c r="BJ62" s="370">
        <v>14.928384222150198</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115.8635769857037</v>
      </c>
      <c r="G64" s="372"/>
      <c r="H64" s="370">
        <v>146.96349269055344</v>
      </c>
      <c r="I64" s="372"/>
      <c r="J64" s="370">
        <v>153.40588014494944</v>
      </c>
      <c r="K64" s="372"/>
      <c r="L64" s="370">
        <v>171.77474069901007</v>
      </c>
      <c r="M64" s="372"/>
      <c r="N64" s="370">
        <v>171.91471104556518</v>
      </c>
      <c r="O64" s="372"/>
      <c r="P64" s="370">
        <v>208.2072811062244</v>
      </c>
      <c r="Q64" s="372"/>
      <c r="R64" s="370">
        <v>233.21451513765902</v>
      </c>
      <c r="S64" s="372"/>
      <c r="T64" s="370">
        <v>177.2294040686744</v>
      </c>
      <c r="U64" s="372"/>
      <c r="V64" s="370">
        <v>134.00613271967262</v>
      </c>
      <c r="W64" s="372"/>
      <c r="X64" s="370">
        <v>105.90433149158915</v>
      </c>
      <c r="Y64" s="372"/>
      <c r="Z64" s="370">
        <v>149.69181517409055</v>
      </c>
      <c r="AA64" s="372"/>
      <c r="AB64" s="370">
        <v>93.931541378843974</v>
      </c>
      <c r="AC64" s="372"/>
      <c r="AD64" s="370">
        <v>50.094119029699819</v>
      </c>
      <c r="AE64" s="372"/>
      <c r="AF64" s="370">
        <v>66.698081797716753</v>
      </c>
      <c r="AG64" s="372"/>
      <c r="AH64" s="370">
        <v>41.890886214896312</v>
      </c>
      <c r="AI64" s="372"/>
      <c r="AJ64" s="370">
        <v>52.922587158793199</v>
      </c>
      <c r="AK64" s="372"/>
      <c r="AL64" s="370">
        <v>53.950896235227688</v>
      </c>
      <c r="AM64" s="372"/>
      <c r="AN64" s="370">
        <v>60.583340175600199</v>
      </c>
      <c r="AO64" s="372"/>
      <c r="AP64" s="370">
        <v>56.345845580457627</v>
      </c>
      <c r="AQ64" s="372"/>
      <c r="AR64" s="370">
        <v>92.978956076752027</v>
      </c>
      <c r="AS64" s="372"/>
      <c r="AT64" s="370">
        <v>99.476067750439469</v>
      </c>
      <c r="AU64" s="372"/>
      <c r="AV64" s="370">
        <v>74.811994563721228</v>
      </c>
      <c r="AW64" s="372"/>
      <c r="AX64" s="370">
        <v>75.372219095055016</v>
      </c>
      <c r="AY64" s="372"/>
      <c r="AZ64" s="370">
        <v>65.967824289524529</v>
      </c>
      <c r="BA64" s="372"/>
      <c r="BB64" s="370">
        <v>70.531340724854374</v>
      </c>
      <c r="BC64" s="372"/>
      <c r="BD64" s="370">
        <v>63.488558764573938</v>
      </c>
      <c r="BE64" s="372"/>
      <c r="BF64" s="370">
        <v>69.600815990431201</v>
      </c>
      <c r="BG64" s="372"/>
      <c r="BH64" s="370">
        <v>64.942383851925058</v>
      </c>
      <c r="BI64" s="372"/>
      <c r="BJ64" s="370">
        <v>63.660644314147795</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28.017665383855881</v>
      </c>
      <c r="G66" s="372"/>
      <c r="H66" s="373">
        <v>31.738974658071051</v>
      </c>
      <c r="I66" s="372"/>
      <c r="J66" s="373">
        <v>37.169320266576079</v>
      </c>
      <c r="K66" s="372"/>
      <c r="L66" s="373">
        <v>40.051629060499941</v>
      </c>
      <c r="M66" s="372"/>
      <c r="N66" s="373">
        <v>33.955327898793435</v>
      </c>
      <c r="O66" s="372"/>
      <c r="P66" s="373">
        <v>42.064132089611391</v>
      </c>
      <c r="Q66" s="372"/>
      <c r="R66" s="373">
        <v>43.230844935922327</v>
      </c>
      <c r="S66" s="372"/>
      <c r="T66" s="373">
        <v>34.567031204401786</v>
      </c>
      <c r="U66" s="372"/>
      <c r="V66" s="373">
        <v>30.022553589589489</v>
      </c>
      <c r="W66" s="372"/>
      <c r="X66" s="373">
        <v>26.252676094490447</v>
      </c>
      <c r="Y66" s="372"/>
      <c r="Z66" s="373">
        <v>31.535227837806705</v>
      </c>
      <c r="AA66" s="372"/>
      <c r="AB66" s="373">
        <v>22.529766060430706</v>
      </c>
      <c r="AC66" s="372"/>
      <c r="AD66" s="373">
        <v>18.549406549426106</v>
      </c>
      <c r="AE66" s="372"/>
      <c r="AF66" s="373">
        <v>17.851057775540532</v>
      </c>
      <c r="AG66" s="372"/>
      <c r="AH66" s="373">
        <v>19.820117625507649</v>
      </c>
      <c r="AI66" s="372"/>
      <c r="AJ66" s="373">
        <v>25.16154368557698</v>
      </c>
      <c r="AK66" s="372"/>
      <c r="AL66" s="373">
        <v>27.072672911327942</v>
      </c>
      <c r="AM66" s="372"/>
      <c r="AN66" s="373">
        <v>29.649408096375129</v>
      </c>
      <c r="AO66" s="372"/>
      <c r="AP66" s="373">
        <v>27.803433564649939</v>
      </c>
      <c r="AQ66" s="372"/>
      <c r="AR66" s="373">
        <v>41.068779200074843</v>
      </c>
      <c r="AS66" s="372"/>
      <c r="AT66" s="373">
        <v>33.450148498918686</v>
      </c>
      <c r="AU66" s="372"/>
      <c r="AV66" s="373">
        <v>31.870253005826402</v>
      </c>
      <c r="AW66" s="372"/>
      <c r="AX66" s="373">
        <v>33.510927439260968</v>
      </c>
      <c r="AY66" s="372"/>
      <c r="AZ66" s="373">
        <v>31.861942882102532</v>
      </c>
      <c r="BA66" s="372"/>
      <c r="BB66" s="373">
        <v>31.803431883640688</v>
      </c>
      <c r="BC66" s="372"/>
      <c r="BD66" s="373">
        <v>27.054387550689089</v>
      </c>
      <c r="BE66" s="372"/>
      <c r="BF66" s="373">
        <v>31.333723967773413</v>
      </c>
      <c r="BG66" s="372"/>
      <c r="BH66" s="373">
        <v>29.519273559383709</v>
      </c>
      <c r="BI66" s="372"/>
      <c r="BJ66" s="373">
        <v>28.924591043486362</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20.04935148664072</v>
      </c>
      <c r="G67" s="372"/>
      <c r="H67" s="373">
        <v>25.8642777945756</v>
      </c>
      <c r="I67" s="372"/>
      <c r="J67" s="373">
        <v>22.997777917985289</v>
      </c>
      <c r="K67" s="372"/>
      <c r="L67" s="373">
        <v>23.069613716191899</v>
      </c>
      <c r="M67" s="372"/>
      <c r="N67" s="373">
        <v>23.975588754487379</v>
      </c>
      <c r="O67" s="372"/>
      <c r="P67" s="373">
        <v>25.124497764431947</v>
      </c>
      <c r="Q67" s="372"/>
      <c r="R67" s="373">
        <v>22.915429898132651</v>
      </c>
      <c r="S67" s="372"/>
      <c r="T67" s="373">
        <v>19.626896480579823</v>
      </c>
      <c r="U67" s="372"/>
      <c r="V67" s="373">
        <v>16.799837587688479</v>
      </c>
      <c r="W67" s="372"/>
      <c r="X67" s="373">
        <v>13.804878407215066</v>
      </c>
      <c r="Y67" s="372"/>
      <c r="Z67" s="373">
        <v>12.658386349133723</v>
      </c>
      <c r="AA67" s="372"/>
      <c r="AB67" s="373">
        <v>11.138359053062722</v>
      </c>
      <c r="AC67" s="372"/>
      <c r="AD67" s="373">
        <v>11.039375600513855</v>
      </c>
      <c r="AE67" s="372"/>
      <c r="AF67" s="373">
        <v>11.527463754249526</v>
      </c>
      <c r="AG67" s="372"/>
      <c r="AH67" s="373">
        <v>10.238035362163767</v>
      </c>
      <c r="AI67" s="372"/>
      <c r="AJ67" s="373">
        <v>12.612913302980584</v>
      </c>
      <c r="AK67" s="372"/>
      <c r="AL67" s="373">
        <v>12.324840865634574</v>
      </c>
      <c r="AM67" s="372"/>
      <c r="AN67" s="373">
        <v>13.26529053610183</v>
      </c>
      <c r="AO67" s="372"/>
      <c r="AP67" s="373">
        <v>12.144519841962042</v>
      </c>
      <c r="AQ67" s="372"/>
      <c r="AR67" s="373">
        <v>12.149027987888473</v>
      </c>
      <c r="AS67" s="372"/>
      <c r="AT67" s="373">
        <v>13.860060793841951</v>
      </c>
      <c r="AU67" s="372"/>
      <c r="AV67" s="373">
        <v>13.789439938772523</v>
      </c>
      <c r="AW67" s="372"/>
      <c r="AX67" s="373">
        <v>13.873081485606386</v>
      </c>
      <c r="AY67" s="372"/>
      <c r="AZ67" s="373">
        <v>13.18681744701489</v>
      </c>
      <c r="BA67" s="372"/>
      <c r="BB67" s="373">
        <v>11.973125894974272</v>
      </c>
      <c r="BC67" s="372"/>
      <c r="BD67" s="373">
        <v>12.110759643438936</v>
      </c>
      <c r="BE67" s="372"/>
      <c r="BF67" s="373">
        <v>13.619766297378574</v>
      </c>
      <c r="BG67" s="372"/>
      <c r="BH67" s="373">
        <v>13.099608745194253</v>
      </c>
      <c r="BI67" s="372"/>
      <c r="BJ67" s="373">
        <v>12.906844237818317</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22.233743150626402</v>
      </c>
      <c r="G68" s="372"/>
      <c r="H68" s="376">
        <v>17.843620010173847</v>
      </c>
      <c r="I68" s="372"/>
      <c r="J68" s="376">
        <v>16.194082048927775</v>
      </c>
      <c r="K68" s="372"/>
      <c r="L68" s="376">
        <v>15.289509690099445</v>
      </c>
      <c r="M68" s="372"/>
      <c r="N68" s="376">
        <v>13.780849900542357</v>
      </c>
      <c r="O68" s="372"/>
      <c r="P68" s="376">
        <v>16.509030827522398</v>
      </c>
      <c r="Q68" s="372"/>
      <c r="R68" s="376">
        <v>12.174716924866155</v>
      </c>
      <c r="S68" s="372"/>
      <c r="T68" s="376">
        <v>9.7066946917275274</v>
      </c>
      <c r="U68" s="372"/>
      <c r="V68" s="376">
        <v>7.1686845886260846</v>
      </c>
      <c r="W68" s="372"/>
      <c r="X68" s="376">
        <v>6.7308880121251615</v>
      </c>
      <c r="Y68" s="372"/>
      <c r="Z68" s="376">
        <v>5.243277750055265</v>
      </c>
      <c r="AA68" s="372"/>
      <c r="AB68" s="376">
        <v>4.0312020919581952</v>
      </c>
      <c r="AC68" s="372"/>
      <c r="AD68" s="376">
        <v>3.5492733793539299</v>
      </c>
      <c r="AE68" s="372"/>
      <c r="AF68" s="376">
        <v>3.1044795945984465</v>
      </c>
      <c r="AG68" s="372"/>
      <c r="AH68" s="376">
        <v>2.9515220082565792</v>
      </c>
      <c r="AI68" s="372"/>
      <c r="AJ68" s="376">
        <v>3.6687547169277503</v>
      </c>
      <c r="AK68" s="372"/>
      <c r="AL68" s="376">
        <v>3.5906105874267209</v>
      </c>
      <c r="AM68" s="372"/>
      <c r="AN68" s="376">
        <v>3.7111945359203657</v>
      </c>
      <c r="AO68" s="372"/>
      <c r="AP68" s="376">
        <v>3.0444610084616275</v>
      </c>
      <c r="AQ68" s="372"/>
      <c r="AR68" s="376">
        <v>3.0507473203185653</v>
      </c>
      <c r="AS68" s="372"/>
      <c r="AT68" s="376">
        <v>3.084322845224952</v>
      </c>
      <c r="AU68" s="372"/>
      <c r="AV68" s="376">
        <v>2.851239467587567</v>
      </c>
      <c r="AW68" s="372"/>
      <c r="AX68" s="376">
        <v>2.8641784672318331</v>
      </c>
      <c r="AY68" s="372"/>
      <c r="AZ68" s="376">
        <v>2.6515162280708466</v>
      </c>
      <c r="BA68" s="372"/>
      <c r="BB68" s="376">
        <v>2.7413972900125403</v>
      </c>
      <c r="BC68" s="372"/>
      <c r="BD68" s="376">
        <v>2.734001197309444</v>
      </c>
      <c r="BE68" s="372"/>
      <c r="BF68" s="376">
        <v>2.7134685814549742</v>
      </c>
      <c r="BG68" s="372"/>
      <c r="BH68" s="376">
        <v>2.4666216332310498</v>
      </c>
      <c r="BI68" s="372"/>
      <c r="BJ68" s="376">
        <v>2.5346852811335343</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6.4783489784669381</v>
      </c>
      <c r="G70" s="372"/>
      <c r="H70" s="373">
        <v>6.5783420605401677</v>
      </c>
      <c r="I70" s="372"/>
      <c r="J70" s="373">
        <v>6.7314218512064725</v>
      </c>
      <c r="K70" s="372"/>
      <c r="L70" s="373">
        <v>7.6142322640616866</v>
      </c>
      <c r="M70" s="372"/>
      <c r="N70" s="373">
        <v>8.4808635179862559</v>
      </c>
      <c r="O70" s="372"/>
      <c r="P70" s="373">
        <v>9.475739288106821</v>
      </c>
      <c r="Q70" s="372"/>
      <c r="R70" s="373">
        <v>8.092405975984553</v>
      </c>
      <c r="S70" s="372"/>
      <c r="T70" s="373">
        <v>6.951135440087528</v>
      </c>
      <c r="U70" s="372"/>
      <c r="V70" s="373">
        <v>6.4253380599970802</v>
      </c>
      <c r="W70" s="372"/>
      <c r="X70" s="373">
        <v>5.6923866546682147</v>
      </c>
      <c r="Y70" s="372"/>
      <c r="Z70" s="373">
        <v>5.2651175110232602</v>
      </c>
      <c r="AA70" s="372"/>
      <c r="AB70" s="373">
        <v>4.6117221149511245</v>
      </c>
      <c r="AC70" s="372"/>
      <c r="AD70" s="373">
        <v>4.6194868918361909</v>
      </c>
      <c r="AE70" s="372"/>
      <c r="AF70" s="373">
        <v>17.110245850122919</v>
      </c>
      <c r="AG70" s="372"/>
      <c r="AH70" s="373">
        <v>4.6536465915803564</v>
      </c>
      <c r="AI70" s="372"/>
      <c r="AJ70" s="373">
        <v>6.179207990966554</v>
      </c>
      <c r="AK70" s="372"/>
      <c r="AL70" s="373">
        <v>5.9528281936230085</v>
      </c>
      <c r="AM70" s="372"/>
      <c r="AN70" s="373">
        <v>7.9409786592854994</v>
      </c>
      <c r="AO70" s="372"/>
      <c r="AP70" s="373">
        <v>7.5137399276481345</v>
      </c>
      <c r="AQ70" s="372"/>
      <c r="AR70" s="373">
        <v>7.7943161640684773</v>
      </c>
      <c r="AS70" s="372"/>
      <c r="AT70" s="373">
        <v>9.0342566408223739</v>
      </c>
      <c r="AU70" s="372"/>
      <c r="AV70" s="373">
        <v>8.4706578800589014</v>
      </c>
      <c r="AW70" s="372"/>
      <c r="AX70" s="373">
        <v>8.8151336719886828</v>
      </c>
      <c r="AY70" s="372"/>
      <c r="AZ70" s="373">
        <v>8.8009954639801204</v>
      </c>
      <c r="BA70" s="372"/>
      <c r="BB70" s="373">
        <v>8.4074384274200131</v>
      </c>
      <c r="BC70" s="372"/>
      <c r="BD70" s="373">
        <v>7.971479801769644</v>
      </c>
      <c r="BE70" s="372"/>
      <c r="BF70" s="373">
        <v>8.6177012037113201</v>
      </c>
      <c r="BG70" s="372"/>
      <c r="BH70" s="373">
        <v>8.0152542186643352</v>
      </c>
      <c r="BI70" s="372"/>
      <c r="BJ70" s="373">
        <v>7.8190942605563585</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39.084467986113751</v>
      </c>
      <c r="G71" s="372"/>
      <c r="H71" s="373">
        <v>64.938278167192763</v>
      </c>
      <c r="I71" s="372"/>
      <c r="J71" s="373">
        <v>70.313278060253836</v>
      </c>
      <c r="K71" s="372"/>
      <c r="L71" s="373">
        <v>85.749755968157103</v>
      </c>
      <c r="M71" s="372"/>
      <c r="N71" s="373">
        <v>91.722080973755752</v>
      </c>
      <c r="O71" s="372"/>
      <c r="P71" s="373">
        <v>115.03388113655186</v>
      </c>
      <c r="Q71" s="372"/>
      <c r="R71" s="373">
        <v>146.80111740275333</v>
      </c>
      <c r="S71" s="372"/>
      <c r="T71" s="373">
        <v>106.37764625187774</v>
      </c>
      <c r="U71" s="372"/>
      <c r="V71" s="373">
        <v>73.58971889377149</v>
      </c>
      <c r="W71" s="372"/>
      <c r="X71" s="373">
        <v>53.423502323090261</v>
      </c>
      <c r="Y71" s="372"/>
      <c r="Z71" s="373">
        <v>94.989805726071609</v>
      </c>
      <c r="AA71" s="372"/>
      <c r="AB71" s="373">
        <v>51.620492058441222</v>
      </c>
      <c r="AC71" s="372"/>
      <c r="AD71" s="373">
        <v>12.336576608569739</v>
      </c>
      <c r="AE71" s="372"/>
      <c r="AF71" s="373">
        <v>17.104834823205341</v>
      </c>
      <c r="AG71" s="372"/>
      <c r="AH71" s="373">
        <v>4.2275646273879603</v>
      </c>
      <c r="AI71" s="372"/>
      <c r="AJ71" s="373">
        <v>5.3001674623413324</v>
      </c>
      <c r="AK71" s="372"/>
      <c r="AL71" s="373">
        <v>5.0099436772154444</v>
      </c>
      <c r="AM71" s="372"/>
      <c r="AN71" s="373">
        <v>6.0164683479173782</v>
      </c>
      <c r="AO71" s="372"/>
      <c r="AP71" s="373">
        <v>5.8396912377358872</v>
      </c>
      <c r="AQ71" s="372"/>
      <c r="AR71" s="373">
        <v>28.91608540440167</v>
      </c>
      <c r="AS71" s="372"/>
      <c r="AT71" s="373">
        <v>40.047278971631499</v>
      </c>
      <c r="AU71" s="372"/>
      <c r="AV71" s="373">
        <v>17.830404271475839</v>
      </c>
      <c r="AW71" s="372"/>
      <c r="AX71" s="373">
        <v>16.30889803096715</v>
      </c>
      <c r="AY71" s="372"/>
      <c r="AZ71" s="373">
        <v>9.4665522683561374</v>
      </c>
      <c r="BA71" s="372"/>
      <c r="BB71" s="373">
        <v>15.605947228806858</v>
      </c>
      <c r="BC71" s="372"/>
      <c r="BD71" s="373">
        <v>13.617930571366825</v>
      </c>
      <c r="BE71" s="372"/>
      <c r="BF71" s="373">
        <v>13.316155940112919</v>
      </c>
      <c r="BG71" s="372"/>
      <c r="BH71" s="373">
        <v>11.841625695451707</v>
      </c>
      <c r="BI71" s="372"/>
      <c r="BJ71" s="373">
        <v>11.475429491153223</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48.795040315184835</v>
      </c>
      <c r="G72" s="372"/>
      <c r="H72" s="370">
        <v>49.163219400995345</v>
      </c>
      <c r="I72" s="372"/>
      <c r="J72" s="370">
        <v>52.310020867915611</v>
      </c>
      <c r="K72" s="372"/>
      <c r="L72" s="370">
        <v>57.82925653532763</v>
      </c>
      <c r="M72" s="372"/>
      <c r="N72" s="370">
        <v>50.756136530683747</v>
      </c>
      <c r="O72" s="372"/>
      <c r="P72" s="370">
        <v>74.229699105132354</v>
      </c>
      <c r="Q72" s="372"/>
      <c r="R72" s="370">
        <v>66.009221218910781</v>
      </c>
      <c r="S72" s="372"/>
      <c r="T72" s="370">
        <v>51.450227378094183</v>
      </c>
      <c r="U72" s="372"/>
      <c r="V72" s="370">
        <v>42.686483843445487</v>
      </c>
      <c r="W72" s="372"/>
      <c r="X72" s="370">
        <v>36.973069634900035</v>
      </c>
      <c r="Y72" s="372"/>
      <c r="Z72" s="370">
        <v>34.60426069881423</v>
      </c>
      <c r="AA72" s="372"/>
      <c r="AB72" s="370">
        <v>29.40270381609448</v>
      </c>
      <c r="AC72" s="372"/>
      <c r="AD72" s="370">
        <v>28.567449848951526</v>
      </c>
      <c r="AE72" s="372"/>
      <c r="AF72" s="370">
        <v>41.431791905521109</v>
      </c>
      <c r="AG72" s="372"/>
      <c r="AH72" s="370">
        <v>29.287199229550986</v>
      </c>
      <c r="AI72" s="372"/>
      <c r="AJ72" s="370">
        <v>36.204959286771327</v>
      </c>
      <c r="AK72" s="372"/>
      <c r="AL72" s="370">
        <v>36.08024327992824</v>
      </c>
      <c r="AM72" s="372"/>
      <c r="AN72" s="370">
        <v>41.848223448265379</v>
      </c>
      <c r="AO72" s="372"/>
      <c r="AP72" s="370">
        <v>43.667644412370748</v>
      </c>
      <c r="AQ72" s="372"/>
      <c r="AR72" s="370">
        <v>46.20720441036201</v>
      </c>
      <c r="AS72" s="372"/>
      <c r="AT72" s="370">
        <v>65.958058205591598</v>
      </c>
      <c r="AU72" s="372"/>
      <c r="AV72" s="370">
        <v>58.196971329665374</v>
      </c>
      <c r="AW72" s="372"/>
      <c r="AX72" s="370">
        <v>59.853188809022122</v>
      </c>
      <c r="AY72" s="372"/>
      <c r="AZ72" s="370">
        <v>60.769618898661108</v>
      </c>
      <c r="BA72" s="372"/>
      <c r="BB72" s="370">
        <v>65.732879377814328</v>
      </c>
      <c r="BC72" s="372"/>
      <c r="BD72" s="370">
        <v>62.098403638009614</v>
      </c>
      <c r="BE72" s="372"/>
      <c r="BF72" s="370">
        <v>60.377609748168432</v>
      </c>
      <c r="BG72" s="372"/>
      <c r="BH72" s="370">
        <v>57.801234739652244</v>
      </c>
      <c r="BI72" s="372"/>
      <c r="BJ72" s="370">
        <v>58.55764270849415</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5.0530296678490227</v>
      </c>
      <c r="G73" s="372"/>
      <c r="H73" s="373">
        <v>4.3718131936984852</v>
      </c>
      <c r="I73" s="372"/>
      <c r="J73" s="373">
        <v>4.5402864853322571</v>
      </c>
      <c r="K73" s="372"/>
      <c r="L73" s="373">
        <v>4.6586363697293569</v>
      </c>
      <c r="M73" s="372"/>
      <c r="N73" s="373">
        <v>4.0402866401814199</v>
      </c>
      <c r="O73" s="372"/>
      <c r="P73" s="373">
        <v>5.3894142305282795</v>
      </c>
      <c r="Q73" s="372"/>
      <c r="R73" s="373">
        <v>5.2233332821168741</v>
      </c>
      <c r="S73" s="372"/>
      <c r="T73" s="373">
        <v>4.046044809260418</v>
      </c>
      <c r="U73" s="372"/>
      <c r="V73" s="373">
        <v>4.068110706823755</v>
      </c>
      <c r="W73" s="372"/>
      <c r="X73" s="373">
        <v>3.3556461165975779</v>
      </c>
      <c r="Y73" s="372"/>
      <c r="Z73" s="373">
        <v>3.5204897740492931</v>
      </c>
      <c r="AA73" s="372"/>
      <c r="AB73" s="373">
        <v>2.6892361722072118</v>
      </c>
      <c r="AC73" s="372"/>
      <c r="AD73" s="373">
        <v>2.4298045297384796</v>
      </c>
      <c r="AE73" s="372"/>
      <c r="AF73" s="373">
        <v>13.446374171980718</v>
      </c>
      <c r="AG73" s="372"/>
      <c r="AH73" s="373">
        <v>3.1095761306236884</v>
      </c>
      <c r="AI73" s="372"/>
      <c r="AJ73" s="373">
        <v>4.0395357680231623</v>
      </c>
      <c r="AK73" s="372"/>
      <c r="AL73" s="373">
        <v>3.0230774687501829</v>
      </c>
      <c r="AM73" s="372"/>
      <c r="AN73" s="373">
        <v>3.8205538980739919</v>
      </c>
      <c r="AO73" s="372"/>
      <c r="AP73" s="373">
        <v>5.5695907333634906</v>
      </c>
      <c r="AQ73" s="372"/>
      <c r="AR73" s="373">
        <v>6.3886394804648639</v>
      </c>
      <c r="AS73" s="372"/>
      <c r="AT73" s="373">
        <v>8.5840825956896278</v>
      </c>
      <c r="AU73" s="372"/>
      <c r="AV73" s="373">
        <v>10.619593101729507</v>
      </c>
      <c r="AW73" s="372"/>
      <c r="AX73" s="373">
        <v>12.638193401268916</v>
      </c>
      <c r="AY73" s="372"/>
      <c r="AZ73" s="373">
        <v>15.007402109482053</v>
      </c>
      <c r="BA73" s="372"/>
      <c r="BB73" s="373">
        <v>20.401889557070433</v>
      </c>
      <c r="BC73" s="372"/>
      <c r="BD73" s="373">
        <v>18.480534545953887</v>
      </c>
      <c r="BE73" s="372"/>
      <c r="BF73" s="373">
        <v>16.313033865517159</v>
      </c>
      <c r="BG73" s="372"/>
      <c r="BH73" s="373">
        <v>16.74260595338832</v>
      </c>
      <c r="BI73" s="372"/>
      <c r="BJ73" s="373">
        <v>16.973758111387642</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4.3465078386258149</v>
      </c>
      <c r="G74" s="372"/>
      <c r="H74" s="373">
        <v>4.0035930277540137</v>
      </c>
      <c r="I74" s="372"/>
      <c r="J74" s="373">
        <v>4.0529325042808804</v>
      </c>
      <c r="K74" s="372"/>
      <c r="L74" s="373">
        <v>3.9638344984517184</v>
      </c>
      <c r="M74" s="372"/>
      <c r="N74" s="373">
        <v>3.9574528488588898</v>
      </c>
      <c r="O74" s="372"/>
      <c r="P74" s="373">
        <v>4.6529307210742923</v>
      </c>
      <c r="Q74" s="372"/>
      <c r="R74" s="373">
        <v>3.7896824523111587</v>
      </c>
      <c r="S74" s="372"/>
      <c r="T74" s="373">
        <v>3.3480305541832656</v>
      </c>
      <c r="U74" s="372"/>
      <c r="V74" s="373">
        <v>3.3502693956940059</v>
      </c>
      <c r="W74" s="372"/>
      <c r="X74" s="373">
        <v>3.4913786998696699</v>
      </c>
      <c r="Y74" s="372"/>
      <c r="Z74" s="373">
        <v>3.7725740046590368</v>
      </c>
      <c r="AA74" s="372"/>
      <c r="AB74" s="373">
        <v>3.6548472764155164</v>
      </c>
      <c r="AC74" s="372"/>
      <c r="AD74" s="373">
        <v>4.6164599206594916</v>
      </c>
      <c r="AE74" s="372"/>
      <c r="AF74" s="373">
        <v>5.7570331239780934</v>
      </c>
      <c r="AG74" s="372"/>
      <c r="AH74" s="373">
        <v>4.6761783216146178</v>
      </c>
      <c r="AI74" s="372"/>
      <c r="AJ74" s="373">
        <v>6.2346265375015291</v>
      </c>
      <c r="AK74" s="372"/>
      <c r="AL74" s="373">
        <v>7.6205436009976442</v>
      </c>
      <c r="AM74" s="372"/>
      <c r="AN74" s="373">
        <v>8.7045070737091077</v>
      </c>
      <c r="AO74" s="372"/>
      <c r="AP74" s="373">
        <v>7.1608977762029546</v>
      </c>
      <c r="AQ74" s="372"/>
      <c r="AR74" s="373">
        <v>7.2459008683626038</v>
      </c>
      <c r="AS74" s="372"/>
      <c r="AT74" s="373">
        <v>8.7964612509248852</v>
      </c>
      <c r="AU74" s="372"/>
      <c r="AV74" s="373">
        <v>8.7063383455725827</v>
      </c>
      <c r="AW74" s="372"/>
      <c r="AX74" s="373">
        <v>7.7052638196516776</v>
      </c>
      <c r="AY74" s="372"/>
      <c r="AZ74" s="373">
        <v>6.9578277514259836</v>
      </c>
      <c r="BA74" s="372"/>
      <c r="BB74" s="373">
        <v>6.6595679826387446</v>
      </c>
      <c r="BC74" s="372"/>
      <c r="BD74" s="373">
        <v>6.4981273082739195</v>
      </c>
      <c r="BE74" s="372"/>
      <c r="BF74" s="373">
        <v>6.061424349135959</v>
      </c>
      <c r="BG74" s="372"/>
      <c r="BH74" s="373">
        <v>4.9346365481644474</v>
      </c>
      <c r="BI74" s="372"/>
      <c r="BJ74" s="373">
        <v>4.7778853500627374</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3.9734384260471258</v>
      </c>
      <c r="G75" s="372"/>
      <c r="H75" s="373">
        <v>3.3347229354433727</v>
      </c>
      <c r="I75" s="372"/>
      <c r="J75" s="373">
        <v>3.8866170207398687</v>
      </c>
      <c r="K75" s="372"/>
      <c r="L75" s="373">
        <v>4.5227571345883044</v>
      </c>
      <c r="M75" s="372"/>
      <c r="N75" s="373">
        <v>4.1550129039956403</v>
      </c>
      <c r="O75" s="372"/>
      <c r="P75" s="373">
        <v>3.6388997329462973</v>
      </c>
      <c r="Q75" s="372"/>
      <c r="R75" s="373">
        <v>3.2279303467972014</v>
      </c>
      <c r="S75" s="372"/>
      <c r="T75" s="373">
        <v>2.5585851170881906</v>
      </c>
      <c r="U75" s="372"/>
      <c r="V75" s="373">
        <v>2.4382527771878144</v>
      </c>
      <c r="W75" s="372"/>
      <c r="X75" s="373">
        <v>2.109335545298987</v>
      </c>
      <c r="Y75" s="372"/>
      <c r="Z75" s="373">
        <v>1.7686781298066456</v>
      </c>
      <c r="AA75" s="372"/>
      <c r="AB75" s="373">
        <v>1.2260607167224389</v>
      </c>
      <c r="AC75" s="372"/>
      <c r="AD75" s="373">
        <v>1.3524760037166217</v>
      </c>
      <c r="AE75" s="372"/>
      <c r="AF75" s="373">
        <v>1.2797912769113446</v>
      </c>
      <c r="AG75" s="372"/>
      <c r="AH75" s="373">
        <v>1.2494884643119799</v>
      </c>
      <c r="AI75" s="372"/>
      <c r="AJ75" s="373">
        <v>1.5183708819413468</v>
      </c>
      <c r="AK75" s="372"/>
      <c r="AL75" s="373">
        <v>1.627619873909786</v>
      </c>
      <c r="AM75" s="372"/>
      <c r="AN75" s="373">
        <v>1.7729126103962594</v>
      </c>
      <c r="AO75" s="372"/>
      <c r="AP75" s="373">
        <v>1.3785997507192058</v>
      </c>
      <c r="AQ75" s="372"/>
      <c r="AR75" s="373">
        <v>1.4670269397190363</v>
      </c>
      <c r="AS75" s="372"/>
      <c r="AT75" s="373">
        <v>1.7956364471352491</v>
      </c>
      <c r="AU75" s="372"/>
      <c r="AV75" s="373">
        <v>1.8898886249008739</v>
      </c>
      <c r="AW75" s="372"/>
      <c r="AX75" s="373">
        <v>1.822633851040026</v>
      </c>
      <c r="AY75" s="372"/>
      <c r="AZ75" s="373">
        <v>1.7454338315248235</v>
      </c>
      <c r="BA75" s="372"/>
      <c r="BB75" s="373">
        <v>1.7540304539810225</v>
      </c>
      <c r="BC75" s="372"/>
      <c r="BD75" s="373">
        <v>1.3922187020670038</v>
      </c>
      <c r="BE75" s="372"/>
      <c r="BF75" s="373">
        <v>1.2236414461332867</v>
      </c>
      <c r="BG75" s="372"/>
      <c r="BH75" s="373">
        <v>1.1382443979696275</v>
      </c>
      <c r="BI75" s="372"/>
      <c r="BJ75" s="373">
        <v>1.1034408816259484</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35.422064382662874</v>
      </c>
      <c r="G76" s="372"/>
      <c r="H76" s="373">
        <v>37.453090244099471</v>
      </c>
      <c r="I76" s="372"/>
      <c r="J76" s="373">
        <v>39.8301848575626</v>
      </c>
      <c r="K76" s="372"/>
      <c r="L76" s="373">
        <v>44.684028532558251</v>
      </c>
      <c r="M76" s="372"/>
      <c r="N76" s="373">
        <v>38.603384137647801</v>
      </c>
      <c r="O76" s="372"/>
      <c r="P76" s="373">
        <v>60.548454420583482</v>
      </c>
      <c r="Q76" s="372"/>
      <c r="R76" s="373">
        <v>53.768275137685542</v>
      </c>
      <c r="S76" s="372"/>
      <c r="T76" s="373">
        <v>41.497566897562308</v>
      </c>
      <c r="U76" s="372"/>
      <c r="V76" s="373">
        <v>32.829850963739908</v>
      </c>
      <c r="W76" s="372"/>
      <c r="X76" s="373">
        <v>28.016709273133802</v>
      </c>
      <c r="Y76" s="372"/>
      <c r="Z76" s="373">
        <v>25.542518790299258</v>
      </c>
      <c r="AA76" s="372"/>
      <c r="AB76" s="373">
        <v>21.832559650749314</v>
      </c>
      <c r="AC76" s="372"/>
      <c r="AD76" s="373">
        <v>20.168709394836934</v>
      </c>
      <c r="AE76" s="372"/>
      <c r="AF76" s="373">
        <v>20.948593332650958</v>
      </c>
      <c r="AG76" s="372"/>
      <c r="AH76" s="373">
        <v>20.251956313000697</v>
      </c>
      <c r="AI76" s="372"/>
      <c r="AJ76" s="373">
        <v>24.412426099305293</v>
      </c>
      <c r="AK76" s="372"/>
      <c r="AL76" s="373">
        <v>23.809002336270627</v>
      </c>
      <c r="AM76" s="372"/>
      <c r="AN76" s="373">
        <v>27.55024986608602</v>
      </c>
      <c r="AO76" s="372"/>
      <c r="AP76" s="373">
        <v>29.558556152085096</v>
      </c>
      <c r="AQ76" s="372"/>
      <c r="AR76" s="373">
        <v>31.105637121815509</v>
      </c>
      <c r="AS76" s="372"/>
      <c r="AT76" s="373">
        <v>46.781877911841839</v>
      </c>
      <c r="AU76" s="372"/>
      <c r="AV76" s="373">
        <v>36.981151257462415</v>
      </c>
      <c r="AW76" s="372"/>
      <c r="AX76" s="373">
        <v>37.687097737061499</v>
      </c>
      <c r="AY76" s="372"/>
      <c r="AZ76" s="373">
        <v>37.058955206228248</v>
      </c>
      <c r="BA76" s="372"/>
      <c r="BB76" s="373">
        <v>36.91739138412413</v>
      </c>
      <c r="BC76" s="372"/>
      <c r="BD76" s="373">
        <v>35.727523081714807</v>
      </c>
      <c r="BE76" s="372"/>
      <c r="BF76" s="373">
        <v>36.779510087382029</v>
      </c>
      <c r="BG76" s="372"/>
      <c r="BH76" s="373">
        <v>34.985747840129847</v>
      </c>
      <c r="BI76" s="372"/>
      <c r="BJ76" s="373">
        <v>35.702558365417822</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143.52635947157231</v>
      </c>
      <c r="G77" s="372"/>
      <c r="H77" s="370">
        <v>137.9882690681184</v>
      </c>
      <c r="I77" s="372"/>
      <c r="J77" s="370">
        <v>143.41851476521305</v>
      </c>
      <c r="K77" s="372"/>
      <c r="L77" s="370">
        <v>138.94964221068125</v>
      </c>
      <c r="M77" s="372"/>
      <c r="N77" s="370">
        <v>136.83367612783766</v>
      </c>
      <c r="O77" s="372"/>
      <c r="P77" s="370">
        <v>151.86000860262362</v>
      </c>
      <c r="Q77" s="372"/>
      <c r="R77" s="370">
        <v>131.19016905527715</v>
      </c>
      <c r="S77" s="372"/>
      <c r="T77" s="370">
        <v>109.9281725897183</v>
      </c>
      <c r="U77" s="372"/>
      <c r="V77" s="370">
        <v>99.507268564712675</v>
      </c>
      <c r="W77" s="372"/>
      <c r="X77" s="370">
        <v>83.252512290196947</v>
      </c>
      <c r="Y77" s="372"/>
      <c r="Z77" s="370">
        <v>73.982136139612351</v>
      </c>
      <c r="AA77" s="372"/>
      <c r="AB77" s="370">
        <v>62.700874783754493</v>
      </c>
      <c r="AC77" s="372"/>
      <c r="AD77" s="370">
        <v>60.697697376108451</v>
      </c>
      <c r="AE77" s="372"/>
      <c r="AF77" s="370">
        <v>59.506049119779263</v>
      </c>
      <c r="AG77" s="372"/>
      <c r="AH77" s="370">
        <v>61.05450074355884</v>
      </c>
      <c r="AI77" s="372"/>
      <c r="AJ77" s="370">
        <v>80.786677880198667</v>
      </c>
      <c r="AK77" s="372"/>
      <c r="AL77" s="370">
        <v>74.101404797406587</v>
      </c>
      <c r="AM77" s="372"/>
      <c r="AN77" s="370">
        <v>77.418428890155653</v>
      </c>
      <c r="AO77" s="372"/>
      <c r="AP77" s="370">
        <v>51.46071983092147</v>
      </c>
      <c r="AQ77" s="372"/>
      <c r="AR77" s="370">
        <v>53.240611947347745</v>
      </c>
      <c r="AS77" s="372"/>
      <c r="AT77" s="370">
        <v>52.624485967312687</v>
      </c>
      <c r="AU77" s="372"/>
      <c r="AV77" s="370">
        <v>51.663181937737029</v>
      </c>
      <c r="AW77" s="372"/>
      <c r="AX77" s="370">
        <v>51.32752308322884</v>
      </c>
      <c r="AY77" s="372"/>
      <c r="AZ77" s="370">
        <v>47.560140183199259</v>
      </c>
      <c r="BA77" s="372"/>
      <c r="BB77" s="370">
        <v>54.071865968007089</v>
      </c>
      <c r="BC77" s="372"/>
      <c r="BD77" s="370">
        <v>53.114443012566376</v>
      </c>
      <c r="BE77" s="372"/>
      <c r="BF77" s="370">
        <v>51.260328790952173</v>
      </c>
      <c r="BG77" s="372"/>
      <c r="BH77" s="370">
        <v>45.315430963179033</v>
      </c>
      <c r="BI77" s="372"/>
      <c r="BJ77" s="370">
        <v>43.084582567888361</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183.23445035314319</v>
      </c>
      <c r="G78" s="372"/>
      <c r="H78" s="370">
        <v>162.01798453637161</v>
      </c>
      <c r="I78" s="372"/>
      <c r="J78" s="370">
        <v>163.12762748596296</v>
      </c>
      <c r="K78" s="372"/>
      <c r="L78" s="370">
        <v>158.91292642075638</v>
      </c>
      <c r="M78" s="372"/>
      <c r="N78" s="370">
        <v>158.62303858121251</v>
      </c>
      <c r="O78" s="372"/>
      <c r="P78" s="370">
        <v>185.34762697068064</v>
      </c>
      <c r="Q78" s="372"/>
      <c r="R78" s="370">
        <v>154.15407986751967</v>
      </c>
      <c r="S78" s="372"/>
      <c r="T78" s="370">
        <v>126.82390647009883</v>
      </c>
      <c r="U78" s="372"/>
      <c r="V78" s="370">
        <v>111.99768034477009</v>
      </c>
      <c r="W78" s="372"/>
      <c r="X78" s="370">
        <v>89.078662105474578</v>
      </c>
      <c r="Y78" s="372"/>
      <c r="Z78" s="370">
        <v>67.038291534022932</v>
      </c>
      <c r="AA78" s="372"/>
      <c r="AB78" s="370">
        <v>55.785312845228574</v>
      </c>
      <c r="AC78" s="372"/>
      <c r="AD78" s="370">
        <v>54.080098624069663</v>
      </c>
      <c r="AE78" s="372"/>
      <c r="AF78" s="370">
        <v>54.779879108692974</v>
      </c>
      <c r="AG78" s="372"/>
      <c r="AH78" s="370">
        <v>53.51383689770006</v>
      </c>
      <c r="AI78" s="372"/>
      <c r="AJ78" s="370">
        <v>64.761528620255916</v>
      </c>
      <c r="AK78" s="372"/>
      <c r="AL78" s="370">
        <v>63.628884237526776</v>
      </c>
      <c r="AM78" s="372"/>
      <c r="AN78" s="370">
        <v>67.220521943300056</v>
      </c>
      <c r="AO78" s="372"/>
      <c r="AP78" s="370">
        <v>56.297895218275336</v>
      </c>
      <c r="AQ78" s="372"/>
      <c r="AR78" s="370">
        <v>57.656273614245535</v>
      </c>
      <c r="AS78" s="372"/>
      <c r="AT78" s="370">
        <v>56.878946416106722</v>
      </c>
      <c r="AU78" s="372"/>
      <c r="AV78" s="370">
        <v>55.579053802184966</v>
      </c>
      <c r="AW78" s="372"/>
      <c r="AX78" s="370">
        <v>55.273840111516179</v>
      </c>
      <c r="AY78" s="372"/>
      <c r="AZ78" s="370">
        <v>51.294608129860087</v>
      </c>
      <c r="BA78" s="372"/>
      <c r="BB78" s="370">
        <v>53.094225035587492</v>
      </c>
      <c r="BC78" s="372"/>
      <c r="BD78" s="370">
        <v>52.392046151562141</v>
      </c>
      <c r="BE78" s="372"/>
      <c r="BF78" s="370">
        <v>51.79312984597393</v>
      </c>
      <c r="BG78" s="372"/>
      <c r="BH78" s="370">
        <v>45.738324727025883</v>
      </c>
      <c r="BI78" s="372"/>
      <c r="BJ78" s="370">
        <v>44.326754575009957</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136.59368263880205</v>
      </c>
      <c r="G79" s="372"/>
      <c r="H79" s="370">
        <v>133.93015163997327</v>
      </c>
      <c r="I79" s="372"/>
      <c r="J79" s="370">
        <v>131.19511069841371</v>
      </c>
      <c r="K79" s="372"/>
      <c r="L79" s="370">
        <v>127.56732578516963</v>
      </c>
      <c r="M79" s="372"/>
      <c r="N79" s="370">
        <v>128.10205221765096</v>
      </c>
      <c r="O79" s="372"/>
      <c r="P79" s="370">
        <v>150.42729657708651</v>
      </c>
      <c r="Q79" s="372"/>
      <c r="R79" s="370">
        <v>129.13079692219742</v>
      </c>
      <c r="S79" s="372"/>
      <c r="T79" s="370">
        <v>106.611984493267</v>
      </c>
      <c r="U79" s="372"/>
      <c r="V79" s="370">
        <v>91.895066615549112</v>
      </c>
      <c r="W79" s="372"/>
      <c r="X79" s="370">
        <v>71.616625873497142</v>
      </c>
      <c r="Y79" s="372"/>
      <c r="Z79" s="370">
        <v>53.880824011909304</v>
      </c>
      <c r="AA79" s="372"/>
      <c r="AB79" s="370">
        <v>44.800905495427934</v>
      </c>
      <c r="AC79" s="372"/>
      <c r="AD79" s="370">
        <v>47.020037029516899</v>
      </c>
      <c r="AE79" s="372"/>
      <c r="AF79" s="370">
        <v>46.623797170564416</v>
      </c>
      <c r="AG79" s="372"/>
      <c r="AH79" s="370">
        <v>43.255533652099132</v>
      </c>
      <c r="AI79" s="372"/>
      <c r="AJ79" s="370">
        <v>53.523871588981528</v>
      </c>
      <c r="AK79" s="372"/>
      <c r="AL79" s="370">
        <v>51.212554135259914</v>
      </c>
      <c r="AM79" s="372"/>
      <c r="AN79" s="370">
        <v>54.0517958512308</v>
      </c>
      <c r="AO79" s="372"/>
      <c r="AP79" s="370">
        <v>43.605715772632614</v>
      </c>
      <c r="AQ79" s="372"/>
      <c r="AR79" s="370">
        <v>45.814772497267278</v>
      </c>
      <c r="AS79" s="372"/>
      <c r="AT79" s="370">
        <v>45.861754507678924</v>
      </c>
      <c r="AU79" s="372"/>
      <c r="AV79" s="370">
        <v>45.697802451794821</v>
      </c>
      <c r="AW79" s="372"/>
      <c r="AX79" s="370">
        <v>45.958497767051618</v>
      </c>
      <c r="AY79" s="372"/>
      <c r="AZ79" s="370">
        <v>42.409626712532102</v>
      </c>
      <c r="BA79" s="372"/>
      <c r="BB79" s="370">
        <v>44.141333559499699</v>
      </c>
      <c r="BC79" s="372"/>
      <c r="BD79" s="370">
        <v>43.881103598369634</v>
      </c>
      <c r="BE79" s="372"/>
      <c r="BF79" s="370">
        <v>43.464347006721162</v>
      </c>
      <c r="BG79" s="372"/>
      <c r="BH79" s="370">
        <v>38.838809220209072</v>
      </c>
      <c r="BI79" s="372"/>
      <c r="BJ79" s="370">
        <v>37.723546197739481</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102.30419790983896</v>
      </c>
      <c r="G80" s="372"/>
      <c r="H80" s="373">
        <v>100.17015011450694</v>
      </c>
      <c r="I80" s="372"/>
      <c r="J80" s="373">
        <v>100.73872320991805</v>
      </c>
      <c r="K80" s="372"/>
      <c r="L80" s="373">
        <v>97.056019588385439</v>
      </c>
      <c r="M80" s="372"/>
      <c r="N80" s="373">
        <v>97.866062205894949</v>
      </c>
      <c r="O80" s="372"/>
      <c r="P80" s="373">
        <v>115.60769605348476</v>
      </c>
      <c r="Q80" s="372"/>
      <c r="R80" s="373">
        <v>98.0305916231043</v>
      </c>
      <c r="S80" s="372"/>
      <c r="T80" s="373">
        <v>81.427032490431657</v>
      </c>
      <c r="U80" s="372"/>
      <c r="V80" s="373">
        <v>71.332703763563572</v>
      </c>
      <c r="W80" s="372"/>
      <c r="X80" s="373">
        <v>55.724616680138389</v>
      </c>
      <c r="Y80" s="372"/>
      <c r="Z80" s="373">
        <v>41.725348567164701</v>
      </c>
      <c r="AA80" s="372"/>
      <c r="AB80" s="373">
        <v>33.843782675837161</v>
      </c>
      <c r="AC80" s="372"/>
      <c r="AD80" s="373">
        <v>35.921260463045542</v>
      </c>
      <c r="AE80" s="372"/>
      <c r="AF80" s="373">
        <v>36.580232519568085</v>
      </c>
      <c r="AG80" s="372"/>
      <c r="AH80" s="373">
        <v>34.383020321059682</v>
      </c>
      <c r="AI80" s="372"/>
      <c r="AJ80" s="373">
        <v>43.114014908054777</v>
      </c>
      <c r="AK80" s="372"/>
      <c r="AL80" s="373">
        <v>40.786105043291016</v>
      </c>
      <c r="AM80" s="372"/>
      <c r="AN80" s="373">
        <v>42.995695144418562</v>
      </c>
      <c r="AO80" s="372"/>
      <c r="AP80" s="373">
        <v>33.602771499639083</v>
      </c>
      <c r="AQ80" s="372"/>
      <c r="AR80" s="373">
        <v>35.362629371075464</v>
      </c>
      <c r="AS80" s="372"/>
      <c r="AT80" s="373">
        <v>35.348774734539305</v>
      </c>
      <c r="AU80" s="372"/>
      <c r="AV80" s="373">
        <v>35.125595010765025</v>
      </c>
      <c r="AW80" s="372"/>
      <c r="AX80" s="373">
        <v>35.259739209093254</v>
      </c>
      <c r="AY80" s="372"/>
      <c r="AZ80" s="373">
        <v>32.647974712922988</v>
      </c>
      <c r="BA80" s="372"/>
      <c r="BB80" s="373">
        <v>33.804425765048585</v>
      </c>
      <c r="BC80" s="372"/>
      <c r="BD80" s="373">
        <v>33.614927265304573</v>
      </c>
      <c r="BE80" s="372"/>
      <c r="BF80" s="373">
        <v>33.315441845950922</v>
      </c>
      <c r="BG80" s="372"/>
      <c r="BH80" s="373">
        <v>29.907994364477926</v>
      </c>
      <c r="BI80" s="372"/>
      <c r="BJ80" s="373">
        <v>28.993642033191779</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34.289484728963096</v>
      </c>
      <c r="G81" s="372"/>
      <c r="H81" s="373">
        <v>33.760001525466329</v>
      </c>
      <c r="I81" s="372"/>
      <c r="J81" s="373">
        <v>30.456387488495675</v>
      </c>
      <c r="K81" s="372"/>
      <c r="L81" s="373">
        <v>30.511306196784187</v>
      </c>
      <c r="M81" s="372"/>
      <c r="N81" s="373">
        <v>30.235990011756002</v>
      </c>
      <c r="O81" s="372"/>
      <c r="P81" s="373">
        <v>34.819600523601736</v>
      </c>
      <c r="Q81" s="372"/>
      <c r="R81" s="373">
        <v>31.100205299093115</v>
      </c>
      <c r="S81" s="372"/>
      <c r="T81" s="373">
        <v>25.184952002835345</v>
      </c>
      <c r="U81" s="372"/>
      <c r="V81" s="373">
        <v>20.562362851985537</v>
      </c>
      <c r="W81" s="372"/>
      <c r="X81" s="373">
        <v>15.892009193358748</v>
      </c>
      <c r="Y81" s="372"/>
      <c r="Z81" s="373">
        <v>12.155475444744605</v>
      </c>
      <c r="AA81" s="372"/>
      <c r="AB81" s="373">
        <v>10.957122819590774</v>
      </c>
      <c r="AC81" s="372"/>
      <c r="AD81" s="373">
        <v>11.098776566471358</v>
      </c>
      <c r="AE81" s="372"/>
      <c r="AF81" s="373">
        <v>10.043564650996334</v>
      </c>
      <c r="AG81" s="372"/>
      <c r="AH81" s="373">
        <v>8.8725133310394515</v>
      </c>
      <c r="AI81" s="372"/>
      <c r="AJ81" s="373">
        <v>10.409856680926751</v>
      </c>
      <c r="AK81" s="372"/>
      <c r="AL81" s="373">
        <v>10.426449091968898</v>
      </c>
      <c r="AM81" s="372"/>
      <c r="AN81" s="373">
        <v>11.05610070681224</v>
      </c>
      <c r="AO81" s="372"/>
      <c r="AP81" s="373">
        <v>10.002944272993531</v>
      </c>
      <c r="AQ81" s="372"/>
      <c r="AR81" s="373">
        <v>10.452143126191814</v>
      </c>
      <c r="AS81" s="372"/>
      <c r="AT81" s="373">
        <v>10.512979773139623</v>
      </c>
      <c r="AU81" s="372"/>
      <c r="AV81" s="373">
        <v>10.572207441029796</v>
      </c>
      <c r="AW81" s="372"/>
      <c r="AX81" s="373">
        <v>10.698758557958362</v>
      </c>
      <c r="AY81" s="372"/>
      <c r="AZ81" s="373">
        <v>9.7616519996091107</v>
      </c>
      <c r="BA81" s="372"/>
      <c r="BB81" s="373">
        <v>10.336907794451117</v>
      </c>
      <c r="BC81" s="372"/>
      <c r="BD81" s="373">
        <v>10.26617633306506</v>
      </c>
      <c r="BE81" s="372"/>
      <c r="BF81" s="373">
        <v>10.148905160770241</v>
      </c>
      <c r="BG81" s="372"/>
      <c r="BH81" s="373">
        <v>8.9308148557311444</v>
      </c>
      <c r="BI81" s="372"/>
      <c r="BJ81" s="373">
        <v>8.7299041645477029</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34.286450535004505</v>
      </c>
      <c r="G82" s="372"/>
      <c r="H82" s="370">
        <v>28.083822772388629</v>
      </c>
      <c r="I82" s="372"/>
      <c r="J82" s="370">
        <v>28.381639883869887</v>
      </c>
      <c r="K82" s="372"/>
      <c r="L82" s="370">
        <v>26.265880870099952</v>
      </c>
      <c r="M82" s="372"/>
      <c r="N82" s="370">
        <v>26.4766129487029</v>
      </c>
      <c r="O82" s="372"/>
      <c r="P82" s="370">
        <v>28.343511870730548</v>
      </c>
      <c r="Q82" s="372"/>
      <c r="R82" s="370">
        <v>24.623927799835734</v>
      </c>
      <c r="S82" s="372"/>
      <c r="T82" s="370">
        <v>21.275839123871762</v>
      </c>
      <c r="U82" s="372"/>
      <c r="V82" s="370">
        <v>18.218642086403584</v>
      </c>
      <c r="W82" s="372"/>
      <c r="X82" s="370">
        <v>19.384312711879311</v>
      </c>
      <c r="Y82" s="372"/>
      <c r="Z82" s="370">
        <v>20.248015759134638</v>
      </c>
      <c r="AA82" s="372"/>
      <c r="AB82" s="370">
        <v>10.995859911864038</v>
      </c>
      <c r="AC82" s="372"/>
      <c r="AD82" s="370">
        <v>11.952935667414843</v>
      </c>
      <c r="AE82" s="372"/>
      <c r="AF82" s="370">
        <v>10.117464366342524</v>
      </c>
      <c r="AG82" s="372"/>
      <c r="AH82" s="370">
        <v>12.120129637403091</v>
      </c>
      <c r="AI82" s="372"/>
      <c r="AJ82" s="370">
        <v>16.378271482505252</v>
      </c>
      <c r="AK82" s="372"/>
      <c r="AL82" s="370">
        <v>16.119452853220167</v>
      </c>
      <c r="AM82" s="372"/>
      <c r="AN82" s="370">
        <v>17.754403463650441</v>
      </c>
      <c r="AO82" s="372"/>
      <c r="AP82" s="370">
        <v>10.307000558933019</v>
      </c>
      <c r="AQ82" s="372"/>
      <c r="AR82" s="370">
        <v>11.1847146326364</v>
      </c>
      <c r="AS82" s="372"/>
      <c r="AT82" s="370">
        <v>11.754863937492701</v>
      </c>
      <c r="AU82" s="372"/>
      <c r="AV82" s="370">
        <v>11.435424877268495</v>
      </c>
      <c r="AW82" s="372"/>
      <c r="AX82" s="370">
        <v>11.500271720082281</v>
      </c>
      <c r="AY82" s="372"/>
      <c r="AZ82" s="370">
        <v>10.685031702789367</v>
      </c>
      <c r="BA82" s="372"/>
      <c r="BB82" s="370">
        <v>10.808877112247309</v>
      </c>
      <c r="BC82" s="372"/>
      <c r="BD82" s="370">
        <v>10.580732934068617</v>
      </c>
      <c r="BE82" s="372"/>
      <c r="BF82" s="370">
        <v>10.258723284451811</v>
      </c>
      <c r="BG82" s="372"/>
      <c r="BH82" s="370">
        <v>9.978741173455056</v>
      </c>
      <c r="BI82" s="372"/>
      <c r="BJ82" s="370">
        <v>9.6837592569245157</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24.382823633427961</v>
      </c>
      <c r="G83" s="372"/>
      <c r="H83" s="373">
        <v>19.146031728487319</v>
      </c>
      <c r="I83" s="372"/>
      <c r="J83" s="373">
        <v>19.427598562129468</v>
      </c>
      <c r="K83" s="372"/>
      <c r="L83" s="373">
        <v>18.192815745727867</v>
      </c>
      <c r="M83" s="372"/>
      <c r="N83" s="373">
        <v>17.761870857139886</v>
      </c>
      <c r="O83" s="372"/>
      <c r="P83" s="373">
        <v>18.748642470812644</v>
      </c>
      <c r="Q83" s="372"/>
      <c r="R83" s="373">
        <v>16.828291943663061</v>
      </c>
      <c r="S83" s="372"/>
      <c r="T83" s="373">
        <v>14.614567281890567</v>
      </c>
      <c r="U83" s="372"/>
      <c r="V83" s="373">
        <v>13.05492740437248</v>
      </c>
      <c r="W83" s="372"/>
      <c r="X83" s="373">
        <v>15.041304153906392</v>
      </c>
      <c r="Y83" s="372"/>
      <c r="Z83" s="373">
        <v>16.479398608589403</v>
      </c>
      <c r="AA83" s="372"/>
      <c r="AB83" s="373">
        <v>8.1278910418970955</v>
      </c>
      <c r="AC83" s="372"/>
      <c r="AD83" s="373">
        <v>9.1684205243438779</v>
      </c>
      <c r="AE83" s="372"/>
      <c r="AF83" s="373">
        <v>7.4972950671745178</v>
      </c>
      <c r="AG83" s="372"/>
      <c r="AH83" s="373">
        <v>9.5624282135162311</v>
      </c>
      <c r="AI83" s="372"/>
      <c r="AJ83" s="373">
        <v>13.208292008250778</v>
      </c>
      <c r="AK83" s="372"/>
      <c r="AL83" s="373">
        <v>12.692336617774037</v>
      </c>
      <c r="AM83" s="372"/>
      <c r="AN83" s="373">
        <v>13.843956865716935</v>
      </c>
      <c r="AO83" s="372"/>
      <c r="AP83" s="373">
        <v>6.5877445324465347</v>
      </c>
      <c r="AQ83" s="372"/>
      <c r="AR83" s="373">
        <v>7.180560260359238</v>
      </c>
      <c r="AS83" s="372"/>
      <c r="AT83" s="373">
        <v>7.1894818723270921</v>
      </c>
      <c r="AU83" s="372"/>
      <c r="AV83" s="373">
        <v>7.0232807793919658</v>
      </c>
      <c r="AW83" s="372"/>
      <c r="AX83" s="373">
        <v>7.1024385539567403</v>
      </c>
      <c r="AY83" s="372"/>
      <c r="AZ83" s="373">
        <v>6.5055050023978396</v>
      </c>
      <c r="BA83" s="372"/>
      <c r="BB83" s="373">
        <v>6.7575608866712216</v>
      </c>
      <c r="BC83" s="372"/>
      <c r="BD83" s="373">
        <v>6.6547377520340962</v>
      </c>
      <c r="BE83" s="372"/>
      <c r="BF83" s="373">
        <v>6.4097685626864269</v>
      </c>
      <c r="BG83" s="372"/>
      <c r="BH83" s="373">
        <v>6.2836157185041461</v>
      </c>
      <c r="BI83" s="372"/>
      <c r="BJ83" s="373">
        <v>6.1556519495892177</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9.9036269015765424</v>
      </c>
      <c r="G84" s="372"/>
      <c r="H84" s="373">
        <v>8.9377910439013082</v>
      </c>
      <c r="I84" s="372"/>
      <c r="J84" s="373">
        <v>8.9540413217404193</v>
      </c>
      <c r="K84" s="372"/>
      <c r="L84" s="373">
        <v>8.0730651243720857</v>
      </c>
      <c r="M84" s="372"/>
      <c r="N84" s="373">
        <v>8.7147420915630143</v>
      </c>
      <c r="O84" s="372"/>
      <c r="P84" s="373">
        <v>9.5948693999179042</v>
      </c>
      <c r="Q84" s="372"/>
      <c r="R84" s="373">
        <v>7.7956358561726713</v>
      </c>
      <c r="S84" s="372"/>
      <c r="T84" s="373">
        <v>6.661271841981196</v>
      </c>
      <c r="U84" s="372"/>
      <c r="V84" s="373">
        <v>5.1637146820311033</v>
      </c>
      <c r="W84" s="372"/>
      <c r="X84" s="373">
        <v>4.3430085579729196</v>
      </c>
      <c r="Y84" s="372"/>
      <c r="Z84" s="373">
        <v>3.7686171505452344</v>
      </c>
      <c r="AA84" s="372"/>
      <c r="AB84" s="373">
        <v>2.8679688699669414</v>
      </c>
      <c r="AC84" s="372"/>
      <c r="AD84" s="373">
        <v>2.7845151430709651</v>
      </c>
      <c r="AE84" s="372"/>
      <c r="AF84" s="373">
        <v>2.620169299168007</v>
      </c>
      <c r="AG84" s="372"/>
      <c r="AH84" s="373">
        <v>2.5577014238868596</v>
      </c>
      <c r="AI84" s="372"/>
      <c r="AJ84" s="373">
        <v>3.1699794742544736</v>
      </c>
      <c r="AK84" s="372"/>
      <c r="AL84" s="373">
        <v>3.4271162354461295</v>
      </c>
      <c r="AM84" s="372"/>
      <c r="AN84" s="373">
        <v>3.910446597933507</v>
      </c>
      <c r="AO84" s="372"/>
      <c r="AP84" s="373">
        <v>3.7192560264864847</v>
      </c>
      <c r="AQ84" s="372"/>
      <c r="AR84" s="373">
        <v>4.0041543722771626</v>
      </c>
      <c r="AS84" s="372"/>
      <c r="AT84" s="373">
        <v>4.5653820651656085</v>
      </c>
      <c r="AU84" s="372"/>
      <c r="AV84" s="373">
        <v>4.4121440978765287</v>
      </c>
      <c r="AW84" s="372"/>
      <c r="AX84" s="373">
        <v>4.3978331661255412</v>
      </c>
      <c r="AY84" s="372"/>
      <c r="AZ84" s="373">
        <v>4.1795267003915271</v>
      </c>
      <c r="BA84" s="372"/>
      <c r="BB84" s="373">
        <v>4.0513162255760866</v>
      </c>
      <c r="BC84" s="372"/>
      <c r="BD84" s="373">
        <v>3.925995182034522</v>
      </c>
      <c r="BE84" s="372"/>
      <c r="BF84" s="373">
        <v>3.8489547217653834</v>
      </c>
      <c r="BG84" s="372"/>
      <c r="BH84" s="373">
        <v>3.6951254549509089</v>
      </c>
      <c r="BI84" s="372"/>
      <c r="BJ84" s="373">
        <v>3.528107307335298</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22.68309459314796</v>
      </c>
      <c r="G85" s="372"/>
      <c r="H85" s="370">
        <v>24.02978179662983</v>
      </c>
      <c r="I85" s="372"/>
      <c r="J85" s="370">
        <v>25.221686874198525</v>
      </c>
      <c r="K85" s="372"/>
      <c r="L85" s="370">
        <v>24.641578492571064</v>
      </c>
      <c r="M85" s="372"/>
      <c r="N85" s="370">
        <v>24.845509258064645</v>
      </c>
      <c r="O85" s="372"/>
      <c r="P85" s="370">
        <v>27.729491043293947</v>
      </c>
      <c r="Q85" s="372"/>
      <c r="R85" s="370">
        <v>25.379183958817876</v>
      </c>
      <c r="S85" s="372"/>
      <c r="T85" s="370">
        <v>21.763743373472799</v>
      </c>
      <c r="U85" s="372"/>
      <c r="V85" s="370">
        <v>18.563150697303545</v>
      </c>
      <c r="W85" s="372"/>
      <c r="X85" s="370">
        <v>18.587047820273749</v>
      </c>
      <c r="Y85" s="372"/>
      <c r="Z85" s="370">
        <v>15.133294991647208</v>
      </c>
      <c r="AA85" s="372"/>
      <c r="AB85" s="370">
        <v>12.059254780407368</v>
      </c>
      <c r="AC85" s="372"/>
      <c r="AD85" s="370">
        <v>11.558931975433584</v>
      </c>
      <c r="AE85" s="372"/>
      <c r="AF85" s="370">
        <v>11.30334632194471</v>
      </c>
      <c r="AG85" s="372"/>
      <c r="AH85" s="370">
        <v>10.981498200130094</v>
      </c>
      <c r="AI85" s="372"/>
      <c r="AJ85" s="370">
        <v>14.236291643850215</v>
      </c>
      <c r="AK85" s="372"/>
      <c r="AL85" s="370">
        <v>13.350587752391577</v>
      </c>
      <c r="AM85" s="372"/>
      <c r="AN85" s="370">
        <v>14.354816394570651</v>
      </c>
      <c r="AO85" s="372"/>
      <c r="AP85" s="370">
        <v>13.560984773624057</v>
      </c>
      <c r="AQ85" s="372"/>
      <c r="AR85" s="370">
        <v>13.325840571256979</v>
      </c>
      <c r="AS85" s="372"/>
      <c r="AT85" s="370">
        <v>14.161795795657586</v>
      </c>
      <c r="AU85" s="372"/>
      <c r="AV85" s="370">
        <v>14.619539271900321</v>
      </c>
      <c r="AW85" s="372"/>
      <c r="AX85" s="370">
        <v>15.15509138925715</v>
      </c>
      <c r="AY85" s="372"/>
      <c r="AZ85" s="370">
        <v>14.172658458284204</v>
      </c>
      <c r="BA85" s="372"/>
      <c r="BB85" s="370">
        <v>12.27021247188498</v>
      </c>
      <c r="BC85" s="372"/>
      <c r="BD85" s="370">
        <v>12.182264461103369</v>
      </c>
      <c r="BE85" s="372"/>
      <c r="BF85" s="370">
        <v>14.684957644756725</v>
      </c>
      <c r="BG85" s="372"/>
      <c r="BH85" s="370">
        <v>13.015559020882817</v>
      </c>
      <c r="BI85" s="372"/>
      <c r="BJ85" s="370">
        <v>12.606864702360211</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8.0051718317779912</v>
      </c>
      <c r="G86" s="372"/>
      <c r="H86" s="373">
        <v>8.6014255432828399</v>
      </c>
      <c r="I86" s="372"/>
      <c r="J86" s="373">
        <v>9.8528065133552811</v>
      </c>
      <c r="K86" s="372"/>
      <c r="L86" s="373">
        <v>9.8147570933005461</v>
      </c>
      <c r="M86" s="372"/>
      <c r="N86" s="373">
        <v>10.636522686150848</v>
      </c>
      <c r="O86" s="372"/>
      <c r="P86" s="373">
        <v>11.818669230040602</v>
      </c>
      <c r="Q86" s="372"/>
      <c r="R86" s="373">
        <v>11.608987808211296</v>
      </c>
      <c r="S86" s="372"/>
      <c r="T86" s="373">
        <v>9.2581050259847046</v>
      </c>
      <c r="U86" s="372"/>
      <c r="V86" s="373">
        <v>7.2244311815523412</v>
      </c>
      <c r="W86" s="372"/>
      <c r="X86" s="373">
        <v>8.3875805579093878</v>
      </c>
      <c r="Y86" s="372"/>
      <c r="Z86" s="373">
        <v>6.4136594262526812</v>
      </c>
      <c r="AA86" s="372"/>
      <c r="AB86" s="373">
        <v>4.8998317850722275</v>
      </c>
      <c r="AC86" s="372"/>
      <c r="AD86" s="373">
        <v>4.3679256006908718</v>
      </c>
      <c r="AE86" s="372"/>
      <c r="AF86" s="373">
        <v>3.7960015484734968</v>
      </c>
      <c r="AG86" s="372"/>
      <c r="AH86" s="373">
        <v>3.6494997531726048</v>
      </c>
      <c r="AI86" s="372"/>
      <c r="AJ86" s="373">
        <v>4.4635688425622302</v>
      </c>
      <c r="AK86" s="372"/>
      <c r="AL86" s="373">
        <v>4.2596095677199219</v>
      </c>
      <c r="AM86" s="372"/>
      <c r="AN86" s="373">
        <v>4.3702624842599462</v>
      </c>
      <c r="AO86" s="372"/>
      <c r="AP86" s="373">
        <v>4.4790318590366143</v>
      </c>
      <c r="AQ86" s="372"/>
      <c r="AR86" s="373">
        <v>4.6765364864838039</v>
      </c>
      <c r="AS86" s="372"/>
      <c r="AT86" s="373">
        <v>4.913240756660084</v>
      </c>
      <c r="AU86" s="372"/>
      <c r="AV86" s="373">
        <v>5.3064383917065046</v>
      </c>
      <c r="AW86" s="372"/>
      <c r="AX86" s="373">
        <v>5.596468551849112</v>
      </c>
      <c r="AY86" s="372"/>
      <c r="AZ86" s="373">
        <v>5.3066401934851646</v>
      </c>
      <c r="BA86" s="372"/>
      <c r="BB86" s="373">
        <v>5.7724291242131089</v>
      </c>
      <c r="BC86" s="372"/>
      <c r="BD86" s="373">
        <v>5.6545187287928078</v>
      </c>
      <c r="BE86" s="372"/>
      <c r="BF86" s="373">
        <v>5.4435404738234592</v>
      </c>
      <c r="BG86" s="372"/>
      <c r="BH86" s="373">
        <v>5.0541525905897782</v>
      </c>
      <c r="BI86" s="372"/>
      <c r="BJ86" s="373">
        <v>5.0056337017570884</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3.807248745104876</v>
      </c>
      <c r="G87" s="372"/>
      <c r="H87" s="373">
        <v>3.9010580194066131</v>
      </c>
      <c r="I87" s="372"/>
      <c r="J87" s="373">
        <v>3.5764443532484487</v>
      </c>
      <c r="K87" s="372"/>
      <c r="L87" s="373">
        <v>3.6133462902433262</v>
      </c>
      <c r="M87" s="372"/>
      <c r="N87" s="373">
        <v>3.4679598658710753</v>
      </c>
      <c r="O87" s="372"/>
      <c r="P87" s="373">
        <v>4.9366166684861978</v>
      </c>
      <c r="Q87" s="372"/>
      <c r="R87" s="373">
        <v>4.3984707006875947</v>
      </c>
      <c r="S87" s="372"/>
      <c r="T87" s="373">
        <v>4.1648257485534126</v>
      </c>
      <c r="U87" s="372"/>
      <c r="V87" s="373">
        <v>3.8648484618356522</v>
      </c>
      <c r="W87" s="372"/>
      <c r="X87" s="373">
        <v>3.3052296022441219</v>
      </c>
      <c r="Y87" s="372"/>
      <c r="Z87" s="373">
        <v>3.0768533191327485</v>
      </c>
      <c r="AA87" s="372"/>
      <c r="AB87" s="373">
        <v>2.5773125476232788</v>
      </c>
      <c r="AC87" s="372"/>
      <c r="AD87" s="373">
        <v>2.8009163213953476</v>
      </c>
      <c r="AE87" s="372"/>
      <c r="AF87" s="373">
        <v>2.538117713562329</v>
      </c>
      <c r="AG87" s="372"/>
      <c r="AH87" s="373">
        <v>1.7955280513066418</v>
      </c>
      <c r="AI87" s="372"/>
      <c r="AJ87" s="373">
        <v>1.9929467211907033</v>
      </c>
      <c r="AK87" s="372"/>
      <c r="AL87" s="373">
        <v>1.7849832177369751</v>
      </c>
      <c r="AM87" s="372"/>
      <c r="AN87" s="373">
        <v>1.946064530382027</v>
      </c>
      <c r="AO87" s="372"/>
      <c r="AP87" s="373">
        <v>1.7708440722838887</v>
      </c>
      <c r="AQ87" s="372"/>
      <c r="AR87" s="373">
        <v>1.7081814107139832</v>
      </c>
      <c r="AS87" s="372"/>
      <c r="AT87" s="373">
        <v>1.8718268267719564</v>
      </c>
      <c r="AU87" s="372"/>
      <c r="AV87" s="373">
        <v>1.8363054363378255</v>
      </c>
      <c r="AW87" s="372"/>
      <c r="AX87" s="373">
        <v>1.8972990682469122</v>
      </c>
      <c r="AY87" s="372"/>
      <c r="AZ87" s="373">
        <v>1.743055754251235</v>
      </c>
      <c r="BA87" s="372"/>
      <c r="BB87" s="373">
        <v>1.3766395479152675</v>
      </c>
      <c r="BC87" s="372"/>
      <c r="BD87" s="373">
        <v>1.4105252725971356</v>
      </c>
      <c r="BE87" s="372"/>
      <c r="BF87" s="373">
        <v>1.6750695695455124</v>
      </c>
      <c r="BG87" s="372"/>
      <c r="BH87" s="373">
        <v>1.5517753748341458</v>
      </c>
      <c r="BI87" s="372"/>
      <c r="BJ87" s="373">
        <v>1.4452678526253226</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10.870674016265092</v>
      </c>
      <c r="G88" s="372"/>
      <c r="H88" s="373">
        <v>11.527298233940378</v>
      </c>
      <c r="I88" s="372"/>
      <c r="J88" s="373">
        <v>11.792436007594796</v>
      </c>
      <c r="K88" s="372"/>
      <c r="L88" s="373">
        <v>11.213475109027193</v>
      </c>
      <c r="M88" s="372"/>
      <c r="N88" s="373">
        <v>10.741026706042723</v>
      </c>
      <c r="O88" s="372"/>
      <c r="P88" s="373">
        <v>10.974205144767145</v>
      </c>
      <c r="Q88" s="372"/>
      <c r="R88" s="373">
        <v>9.3717254499189835</v>
      </c>
      <c r="S88" s="372"/>
      <c r="T88" s="373">
        <v>8.3408125989346846</v>
      </c>
      <c r="U88" s="372"/>
      <c r="V88" s="373">
        <v>7.4738710539155528</v>
      </c>
      <c r="W88" s="372"/>
      <c r="X88" s="373">
        <v>6.8942376601202398</v>
      </c>
      <c r="Y88" s="372"/>
      <c r="Z88" s="373">
        <v>5.6427822462617785</v>
      </c>
      <c r="AA88" s="372"/>
      <c r="AB88" s="373">
        <v>4.5821104477118615</v>
      </c>
      <c r="AC88" s="372"/>
      <c r="AD88" s="373">
        <v>4.3900900533473655</v>
      </c>
      <c r="AE88" s="372"/>
      <c r="AF88" s="373">
        <v>4.969227059908885</v>
      </c>
      <c r="AG88" s="372"/>
      <c r="AH88" s="373">
        <v>5.5364703956508485</v>
      </c>
      <c r="AI88" s="372"/>
      <c r="AJ88" s="373">
        <v>7.7797760800972817</v>
      </c>
      <c r="AK88" s="372"/>
      <c r="AL88" s="373">
        <v>7.30599496693468</v>
      </c>
      <c r="AM88" s="372"/>
      <c r="AN88" s="373">
        <v>8.0384893799286772</v>
      </c>
      <c r="AO88" s="372"/>
      <c r="AP88" s="373">
        <v>7.3111088423035548</v>
      </c>
      <c r="AQ88" s="372"/>
      <c r="AR88" s="373">
        <v>6.9411226740591907</v>
      </c>
      <c r="AS88" s="372"/>
      <c r="AT88" s="373">
        <v>7.3767282122255446</v>
      </c>
      <c r="AU88" s="372"/>
      <c r="AV88" s="373">
        <v>7.4767954438559903</v>
      </c>
      <c r="AW88" s="372"/>
      <c r="AX88" s="373">
        <v>7.6613237691611253</v>
      </c>
      <c r="AY88" s="372"/>
      <c r="AZ88" s="373">
        <v>7.1229625105478034</v>
      </c>
      <c r="BA88" s="372"/>
      <c r="BB88" s="373">
        <v>5.1211437997566032</v>
      </c>
      <c r="BC88" s="372"/>
      <c r="BD88" s="373">
        <v>5.1172204597134261</v>
      </c>
      <c r="BE88" s="372"/>
      <c r="BF88" s="373">
        <v>7.5663476013877542</v>
      </c>
      <c r="BG88" s="372"/>
      <c r="BH88" s="373">
        <v>6.4096310554588927</v>
      </c>
      <c r="BI88" s="372"/>
      <c r="BJ88" s="373">
        <v>6.1559631479777996</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0.55630153318744968</v>
      </c>
      <c r="G89" s="372"/>
      <c r="H89" s="383">
        <v>0.54034314119682092</v>
      </c>
      <c r="I89" s="372"/>
      <c r="J89" s="370">
        <v>0.53135092562760255</v>
      </c>
      <c r="K89" s="372"/>
      <c r="L89" s="370">
        <v>0.48841761558978153</v>
      </c>
      <c r="M89" s="372"/>
      <c r="N89" s="370">
        <v>0.45719597395791306</v>
      </c>
      <c r="O89" s="372"/>
      <c r="P89" s="370">
        <v>0.42777012535353076</v>
      </c>
      <c r="Q89" s="372"/>
      <c r="R89" s="370">
        <v>0.4387596036876929</v>
      </c>
      <c r="S89" s="372"/>
      <c r="T89" s="370">
        <v>0.36290555478927466</v>
      </c>
      <c r="U89" s="372"/>
      <c r="V89" s="370">
        <v>0.41679507649640102</v>
      </c>
      <c r="W89" s="372"/>
      <c r="X89" s="370">
        <v>0.43028400480029227</v>
      </c>
      <c r="Y89" s="372"/>
      <c r="Z89" s="370">
        <v>0.4416846933529438</v>
      </c>
      <c r="AA89" s="372"/>
      <c r="AB89" s="370">
        <v>0.41587621874476799</v>
      </c>
      <c r="AC89" s="372"/>
      <c r="AD89" s="370">
        <v>0.41455418319916904</v>
      </c>
      <c r="AE89" s="372"/>
      <c r="AF89" s="370">
        <v>0.43718143509139201</v>
      </c>
      <c r="AG89" s="372"/>
      <c r="AH89" s="370">
        <v>0.40503560616938883</v>
      </c>
      <c r="AI89" s="372"/>
      <c r="AJ89" s="370">
        <v>0.40904500025235563</v>
      </c>
      <c r="AK89" s="372"/>
      <c r="AL89" s="370">
        <v>0.41174430784495025</v>
      </c>
      <c r="AM89" s="372"/>
      <c r="AN89" s="370">
        <v>0.41089490686442426</v>
      </c>
      <c r="AO89" s="372"/>
      <c r="AP89" s="370">
        <v>0.35978914038236032</v>
      </c>
      <c r="AQ89" s="372"/>
      <c r="AR89" s="370">
        <v>0.44444491555598498</v>
      </c>
      <c r="AS89" s="372"/>
      <c r="AT89" s="370">
        <v>0.40034743546206997</v>
      </c>
      <c r="AU89" s="372"/>
      <c r="AV89" s="370">
        <v>0.37957250186009789</v>
      </c>
      <c r="AW89" s="372"/>
      <c r="AX89" s="370">
        <v>0.34645667455383594</v>
      </c>
      <c r="AY89" s="372"/>
      <c r="AZ89" s="370">
        <v>1.1853017292409356</v>
      </c>
      <c r="BA89" s="372"/>
      <c r="BB89" s="370">
        <v>1.2298593665415534</v>
      </c>
      <c r="BC89" s="372"/>
      <c r="BD89" s="370">
        <v>1.2159956337326983</v>
      </c>
      <c r="BE89" s="372"/>
      <c r="BF89" s="370">
        <v>1.0246352808925341</v>
      </c>
      <c r="BG89" s="372"/>
      <c r="BH89" s="370">
        <v>0.91622602037703427</v>
      </c>
      <c r="BI89" s="372"/>
      <c r="BJ89" s="370">
        <v>0.8842130231987303</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2.8753628437833273E-2</v>
      </c>
      <c r="AQ90" s="372"/>
      <c r="AR90" s="370">
        <v>3.0889391673451654E-2</v>
      </c>
      <c r="AS90" s="372"/>
      <c r="AT90" s="370">
        <v>4.7230179667595851E-2</v>
      </c>
      <c r="AU90" s="372"/>
      <c r="AV90" s="370">
        <v>4.8916941255744584E-2</v>
      </c>
      <c r="AW90" s="372"/>
      <c r="AX90" s="370">
        <v>4.1162861739494558E-2</v>
      </c>
      <c r="AY90" s="372"/>
      <c r="AZ90" s="370">
        <v>4.8205981792859759E-2</v>
      </c>
      <c r="BA90" s="372"/>
      <c r="BB90" s="370">
        <v>4.267306308107259E-2</v>
      </c>
      <c r="BC90" s="372"/>
      <c r="BD90" s="370">
        <v>4.0063557173965578E-2</v>
      </c>
      <c r="BE90" s="372"/>
      <c r="BF90" s="370">
        <v>3.5931249241230923E-2</v>
      </c>
      <c r="BG90" s="372"/>
      <c r="BH90" s="370">
        <v>3.6042546343398978E-2</v>
      </c>
      <c r="BI90" s="372"/>
      <c r="BJ90" s="370">
        <v>3.2239660107375216E-2</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34568.798601076691</v>
      </c>
      <c r="G91" s="393"/>
      <c r="H91" s="385">
        <v>30713.405157136072</v>
      </c>
      <c r="I91" s="393"/>
      <c r="J91" s="386">
        <v>24304.62277954461</v>
      </c>
      <c r="K91" s="393"/>
      <c r="L91" s="386">
        <v>25204.986181981607</v>
      </c>
      <c r="M91" s="393"/>
      <c r="N91" s="386">
        <v>23009.101131081326</v>
      </c>
      <c r="O91" s="393"/>
      <c r="P91" s="386">
        <v>24673.390257657535</v>
      </c>
      <c r="Q91" s="393"/>
      <c r="R91" s="386">
        <v>23730.625542032143</v>
      </c>
      <c r="S91" s="393"/>
      <c r="T91" s="408">
        <v>16469.602167289842</v>
      </c>
      <c r="U91" s="393" t="s">
        <v>359</v>
      </c>
      <c r="V91" s="386">
        <v>17755.899676338115</v>
      </c>
      <c r="W91" s="393"/>
      <c r="X91" s="386">
        <v>17680.351479797479</v>
      </c>
      <c r="Y91" s="393"/>
      <c r="Z91" s="386">
        <v>21936.095385016219</v>
      </c>
      <c r="AA91" s="393"/>
      <c r="AB91" s="386">
        <v>21562.694222901398</v>
      </c>
      <c r="AC91" s="393"/>
      <c r="AD91" s="386">
        <v>21845.163454234229</v>
      </c>
      <c r="AE91" s="393"/>
      <c r="AF91" s="386">
        <v>19583.849104883247</v>
      </c>
      <c r="AG91" s="393"/>
      <c r="AH91" s="386">
        <v>17897.916357179274</v>
      </c>
      <c r="AI91" s="393"/>
      <c r="AJ91" s="386">
        <v>20786.848276667435</v>
      </c>
      <c r="AK91" s="393"/>
      <c r="AL91" s="386">
        <v>19329.203356802209</v>
      </c>
      <c r="AM91" s="393"/>
      <c r="AN91" s="386">
        <v>20834.75766879454</v>
      </c>
      <c r="AO91" s="393"/>
      <c r="AP91" s="386">
        <v>19646.930636656733</v>
      </c>
      <c r="AQ91" s="393"/>
      <c r="AR91" s="408">
        <v>12257.509785253447</v>
      </c>
      <c r="AS91" s="393" t="s">
        <v>365</v>
      </c>
      <c r="AT91" s="408">
        <v>16295.425523524833</v>
      </c>
      <c r="AU91" s="393" t="s">
        <v>365</v>
      </c>
      <c r="AV91" s="386">
        <v>16612.970868088923</v>
      </c>
      <c r="AW91" s="393"/>
      <c r="AX91" s="386">
        <v>16740.928796014643</v>
      </c>
      <c r="AY91" s="393"/>
      <c r="AZ91" s="386">
        <v>13087.7297398633</v>
      </c>
      <c r="BA91" s="393"/>
      <c r="BB91" s="386">
        <v>13583.725434756072</v>
      </c>
      <c r="BC91" s="393"/>
      <c r="BD91" s="386">
        <v>13357.437759735274</v>
      </c>
      <c r="BE91" s="393"/>
      <c r="BF91" s="386">
        <v>12846.272572318503</v>
      </c>
      <c r="BG91" s="393"/>
      <c r="BH91" s="386">
        <v>12436.312726597538</v>
      </c>
      <c r="BI91" s="393"/>
      <c r="BJ91" s="386">
        <v>10165.065896230399</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526.12859812931299</v>
      </c>
      <c r="G92" s="372"/>
      <c r="H92" s="388">
        <v>516.97335123655557</v>
      </c>
      <c r="I92" s="372"/>
      <c r="J92" s="389">
        <v>503.73526187039374</v>
      </c>
      <c r="K92" s="372"/>
      <c r="L92" s="389">
        <v>516.22909547203085</v>
      </c>
      <c r="M92" s="372"/>
      <c r="N92" s="389">
        <v>490.92911064488572</v>
      </c>
      <c r="O92" s="372"/>
      <c r="P92" s="389">
        <v>348.5460060788663</v>
      </c>
      <c r="Q92" s="372"/>
      <c r="R92" s="389">
        <v>384.0604997117091</v>
      </c>
      <c r="S92" s="372"/>
      <c r="T92" s="389">
        <v>430.49410765200184</v>
      </c>
      <c r="U92" s="372"/>
      <c r="V92" s="389">
        <v>413.72782216197544</v>
      </c>
      <c r="W92" s="372"/>
      <c r="X92" s="389">
        <v>440.19198609237498</v>
      </c>
      <c r="Y92" s="372"/>
      <c r="Z92" s="389">
        <v>543.25922884735269</v>
      </c>
      <c r="AA92" s="372"/>
      <c r="AB92" s="389">
        <v>408.79567140700419</v>
      </c>
      <c r="AC92" s="372"/>
      <c r="AD92" s="389">
        <v>488.70374322948351</v>
      </c>
      <c r="AE92" s="372"/>
      <c r="AF92" s="389">
        <v>451.73889652258833</v>
      </c>
      <c r="AG92" s="372"/>
      <c r="AH92" s="389">
        <v>418.8829464331065</v>
      </c>
      <c r="AI92" s="372"/>
      <c r="AJ92" s="389">
        <v>754.07236585129488</v>
      </c>
      <c r="AK92" s="372"/>
      <c r="AL92" s="389">
        <v>606.73265385135471</v>
      </c>
      <c r="AM92" s="372"/>
      <c r="AN92" s="389">
        <v>652.98257193199493</v>
      </c>
      <c r="AO92" s="372"/>
      <c r="AP92" s="389">
        <v>1047.8593434749782</v>
      </c>
      <c r="AQ92" s="372"/>
      <c r="AR92" s="389">
        <v>880.795472690162</v>
      </c>
      <c r="AS92" s="372"/>
      <c r="AT92" s="389">
        <v>869.45764583376308</v>
      </c>
      <c r="AU92" s="372"/>
      <c r="AV92" s="389">
        <v>771.56484274691468</v>
      </c>
      <c r="AW92" s="372"/>
      <c r="AX92" s="389">
        <v>800.73032382884799</v>
      </c>
      <c r="AY92" s="372"/>
      <c r="AZ92" s="389">
        <v>716.65777606132167</v>
      </c>
      <c r="BA92" s="372"/>
      <c r="BB92" s="389">
        <v>676.63747754489123</v>
      </c>
      <c r="BC92" s="372"/>
      <c r="BD92" s="389">
        <v>684.94767803079969</v>
      </c>
      <c r="BE92" s="372"/>
      <c r="BF92" s="389">
        <v>640.99427444094556</v>
      </c>
      <c r="BG92" s="372"/>
      <c r="BH92" s="389">
        <v>658.51695433325017</v>
      </c>
      <c r="BI92" s="372"/>
      <c r="BJ92" s="389">
        <v>659.60623898631059</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33913.368137494843</v>
      </c>
      <c r="G93" s="372"/>
      <c r="H93" s="388">
        <v>30045.054050081475</v>
      </c>
      <c r="I93" s="372"/>
      <c r="J93" s="389">
        <v>23636.506978869136</v>
      </c>
      <c r="K93" s="372"/>
      <c r="L93" s="389">
        <v>24535.375882141798</v>
      </c>
      <c r="M93" s="372"/>
      <c r="N93" s="389">
        <v>22346.897239203339</v>
      </c>
      <c r="O93" s="372"/>
      <c r="P93" s="389">
        <v>24181.583474534251</v>
      </c>
      <c r="Q93" s="372"/>
      <c r="R93" s="389">
        <v>23166.146886110837</v>
      </c>
      <c r="S93" s="372"/>
      <c r="T93" s="409">
        <v>15881.056703487939</v>
      </c>
      <c r="U93" s="372" t="s">
        <v>359</v>
      </c>
      <c r="V93" s="389">
        <v>17197.958770760699</v>
      </c>
      <c r="W93" s="372"/>
      <c r="X93" s="389">
        <v>17059.517693366182</v>
      </c>
      <c r="Y93" s="372"/>
      <c r="Z93" s="389">
        <v>21216.722593612798</v>
      </c>
      <c r="AA93" s="372"/>
      <c r="AB93" s="389">
        <v>20982.345841399274</v>
      </c>
      <c r="AC93" s="372"/>
      <c r="AD93" s="389">
        <v>21165.458351803994</v>
      </c>
      <c r="AE93" s="372"/>
      <c r="AF93" s="389">
        <v>18921.665498399001</v>
      </c>
      <c r="AG93" s="372"/>
      <c r="AH93" s="389">
        <v>17331.046331370639</v>
      </c>
      <c r="AI93" s="372"/>
      <c r="AJ93" s="389">
        <v>19792.338921872339</v>
      </c>
      <c r="AK93" s="372"/>
      <c r="AL93" s="389">
        <v>18485.254643478092</v>
      </c>
      <c r="AM93" s="372"/>
      <c r="AN93" s="389">
        <v>19938.480036522385</v>
      </c>
      <c r="AO93" s="372"/>
      <c r="AP93" s="389">
        <v>18387.258778529995</v>
      </c>
      <c r="AQ93" s="372"/>
      <c r="AR93" s="409">
        <v>11151.341909929924</v>
      </c>
      <c r="AS93" s="372" t="s">
        <v>365</v>
      </c>
      <c r="AT93" s="409">
        <v>15197.102479300049</v>
      </c>
      <c r="AU93" s="372" t="s">
        <v>365</v>
      </c>
      <c r="AV93" s="389">
        <v>15613.333253342209</v>
      </c>
      <c r="AW93" s="372"/>
      <c r="AX93" s="389">
        <v>15695.416624871794</v>
      </c>
      <c r="AY93" s="372"/>
      <c r="AZ93" s="389">
        <v>12132.111874500159</v>
      </c>
      <c r="BA93" s="372"/>
      <c r="BB93" s="389">
        <v>12651.98650982322</v>
      </c>
      <c r="BC93" s="372"/>
      <c r="BD93" s="389">
        <v>12458.632193875614</v>
      </c>
      <c r="BE93" s="372"/>
      <c r="BF93" s="389">
        <v>11955.597682773638</v>
      </c>
      <c r="BG93" s="372"/>
      <c r="BH93" s="389">
        <v>11536.093739794407</v>
      </c>
      <c r="BI93" s="372"/>
      <c r="BJ93" s="389">
        <v>9315.5414461718883</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129.30186545254</v>
      </c>
      <c r="G94" s="394"/>
      <c r="H94" s="391">
        <v>151.37775581803999</v>
      </c>
      <c r="I94" s="394"/>
      <c r="J94" s="392">
        <v>164.38053880507999</v>
      </c>
      <c r="K94" s="394"/>
      <c r="L94" s="392">
        <v>153.38120436777999</v>
      </c>
      <c r="M94" s="394"/>
      <c r="N94" s="392">
        <v>171.27478123310001</v>
      </c>
      <c r="O94" s="394"/>
      <c r="P94" s="392">
        <v>143.26077704441997</v>
      </c>
      <c r="Q94" s="394"/>
      <c r="R94" s="392">
        <v>180.41815620959997</v>
      </c>
      <c r="S94" s="394"/>
      <c r="T94" s="392">
        <v>158.05135614989999</v>
      </c>
      <c r="U94" s="394"/>
      <c r="V94" s="392">
        <v>144.21308341544</v>
      </c>
      <c r="W94" s="394"/>
      <c r="X94" s="392">
        <v>180.64180033892237</v>
      </c>
      <c r="Y94" s="394"/>
      <c r="Z94" s="392">
        <v>176.11356255606589</v>
      </c>
      <c r="AA94" s="394"/>
      <c r="AB94" s="392">
        <v>171.55271009512001</v>
      </c>
      <c r="AC94" s="394"/>
      <c r="AD94" s="392">
        <v>191.00135920075266</v>
      </c>
      <c r="AE94" s="394"/>
      <c r="AF94" s="392">
        <v>210.44470996165893</v>
      </c>
      <c r="AG94" s="394"/>
      <c r="AH94" s="392">
        <v>147.98707937552734</v>
      </c>
      <c r="AI94" s="394"/>
      <c r="AJ94" s="392">
        <v>240.43698894380231</v>
      </c>
      <c r="AK94" s="394"/>
      <c r="AL94" s="392">
        <v>237.21605947276001</v>
      </c>
      <c r="AM94" s="394"/>
      <c r="AN94" s="392">
        <v>243.29506034016001</v>
      </c>
      <c r="AO94" s="394"/>
      <c r="AP94" s="392">
        <v>211.81251465175998</v>
      </c>
      <c r="AQ94" s="394"/>
      <c r="AR94" s="392">
        <v>225.37240263336002</v>
      </c>
      <c r="AS94" s="394"/>
      <c r="AT94" s="392">
        <v>228.86539839102002</v>
      </c>
      <c r="AU94" s="394"/>
      <c r="AV94" s="392">
        <v>228.07277199980001</v>
      </c>
      <c r="AW94" s="394"/>
      <c r="AX94" s="392">
        <v>244.781847314</v>
      </c>
      <c r="AY94" s="394"/>
      <c r="AZ94" s="392">
        <v>238.96008930181998</v>
      </c>
      <c r="BA94" s="394"/>
      <c r="BB94" s="392">
        <v>255.10144738795987</v>
      </c>
      <c r="BC94" s="394"/>
      <c r="BD94" s="392">
        <v>213.85788782886002</v>
      </c>
      <c r="BE94" s="394"/>
      <c r="BF94" s="392">
        <v>249.68061510392002</v>
      </c>
      <c r="BG94" s="394"/>
      <c r="BH94" s="392">
        <v>241.70203246988001</v>
      </c>
      <c r="BI94" s="394"/>
      <c r="BJ94" s="392">
        <v>189.91821107219999</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50956.260221509976</v>
      </c>
      <c r="G95" s="372"/>
      <c r="H95" s="388">
        <v>47156.64260650066</v>
      </c>
      <c r="I95" s="372"/>
      <c r="J95" s="389">
        <v>40739.354383764672</v>
      </c>
      <c r="K95" s="372"/>
      <c r="L95" s="389">
        <v>41868.100791967619</v>
      </c>
      <c r="M95" s="372"/>
      <c r="N95" s="389">
        <v>39636.216830095116</v>
      </c>
      <c r="O95" s="372"/>
      <c r="P95" s="389">
        <v>43654.546218688585</v>
      </c>
      <c r="Q95" s="372"/>
      <c r="R95" s="389">
        <v>42826.392440294119</v>
      </c>
      <c r="S95" s="372"/>
      <c r="T95" s="389">
        <v>32527.128353271699</v>
      </c>
      <c r="U95" s="372"/>
      <c r="V95" s="389">
        <v>32070.71260155717</v>
      </c>
      <c r="W95" s="372"/>
      <c r="X95" s="389">
        <v>29655.069877199901</v>
      </c>
      <c r="Y95" s="372"/>
      <c r="Z95" s="389">
        <v>35689.163224425545</v>
      </c>
      <c r="AA95" s="372"/>
      <c r="AB95" s="389">
        <v>32300.814285604589</v>
      </c>
      <c r="AC95" s="372"/>
      <c r="AD95" s="389">
        <v>27935.035853616697</v>
      </c>
      <c r="AE95" s="372"/>
      <c r="AF95" s="389">
        <v>25437.161138423173</v>
      </c>
      <c r="AG95" s="372"/>
      <c r="AH95" s="389">
        <v>23248.280884452779</v>
      </c>
      <c r="AI95" s="372"/>
      <c r="AJ95" s="389">
        <v>26079.68486709828</v>
      </c>
      <c r="AK95" s="372"/>
      <c r="AL95" s="389">
        <v>24091.307571287602</v>
      </c>
      <c r="AM95" s="372"/>
      <c r="AN95" s="389">
        <v>25183.242297899742</v>
      </c>
      <c r="AO95" s="372"/>
      <c r="AP95" s="389">
        <v>23217.209767788667</v>
      </c>
      <c r="AQ95" s="372"/>
      <c r="AR95" s="389">
        <v>16244.972094850697</v>
      </c>
      <c r="AS95" s="372"/>
      <c r="AT95" s="389">
        <v>20600.260446573524</v>
      </c>
      <c r="AU95" s="372"/>
      <c r="AV95" s="389">
        <v>20370.703048700161</v>
      </c>
      <c r="AW95" s="372"/>
      <c r="AX95" s="389">
        <v>20435.761937679963</v>
      </c>
      <c r="AY95" s="372"/>
      <c r="AZ95" s="389">
        <v>16720.72907881502</v>
      </c>
      <c r="BA95" s="372"/>
      <c r="BB95" s="389">
        <v>17111.900714021933</v>
      </c>
      <c r="BC95" s="372"/>
      <c r="BD95" s="389">
        <v>16504.789896949675</v>
      </c>
      <c r="BE95" s="372"/>
      <c r="BF95" s="389">
        <v>16172.701510380801</v>
      </c>
      <c r="BG95" s="372"/>
      <c r="BH95" s="389">
        <v>15487.957439846512</v>
      </c>
      <c r="BI95" s="372"/>
      <c r="BJ95" s="389">
        <v>12980.989098569249</v>
      </c>
      <c r="BK95" s="372"/>
      <c r="BL95" s="404"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8"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401" t="s">
        <v>700</v>
      </c>
      <c r="BC96" s="372"/>
      <c r="BD96" s="401" t="s">
        <v>700</v>
      </c>
      <c r="BE96" s="372"/>
      <c r="BF96" s="401" t="s">
        <v>700</v>
      </c>
      <c r="BG96" s="372"/>
      <c r="BH96" s="401" t="s">
        <v>700</v>
      </c>
      <c r="BI96" s="372"/>
      <c r="BJ96" s="401"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371">
        <v>0</v>
      </c>
      <c r="G97" s="372"/>
      <c r="H97" s="380">
        <v>0</v>
      </c>
      <c r="I97" s="372"/>
      <c r="J97" s="373">
        <v>0</v>
      </c>
      <c r="K97" s="372"/>
      <c r="L97" s="373">
        <v>0</v>
      </c>
      <c r="M97" s="372"/>
      <c r="N97" s="373">
        <v>0</v>
      </c>
      <c r="O97" s="372"/>
      <c r="P97" s="373">
        <v>0</v>
      </c>
      <c r="Q97" s="372"/>
      <c r="R97" s="373">
        <v>0</v>
      </c>
      <c r="S97" s="372"/>
      <c r="T97" s="373">
        <v>0</v>
      </c>
      <c r="U97" s="372"/>
      <c r="V97" s="373">
        <v>0</v>
      </c>
      <c r="W97" s="372"/>
      <c r="X97" s="373">
        <v>0</v>
      </c>
      <c r="Y97" s="372"/>
      <c r="Z97" s="373">
        <v>0</v>
      </c>
      <c r="AA97" s="372"/>
      <c r="AB97" s="373">
        <v>0</v>
      </c>
      <c r="AC97" s="372"/>
      <c r="AD97" s="373">
        <v>0</v>
      </c>
      <c r="AE97" s="372"/>
      <c r="AF97" s="373">
        <v>0</v>
      </c>
      <c r="AG97" s="372"/>
      <c r="AH97" s="373">
        <v>0</v>
      </c>
      <c r="AI97" s="372"/>
      <c r="AJ97" s="373">
        <v>0</v>
      </c>
      <c r="AK97" s="372"/>
      <c r="AL97" s="373">
        <v>0</v>
      </c>
      <c r="AM97" s="372"/>
      <c r="AN97" s="373">
        <v>0</v>
      </c>
      <c r="AO97" s="372"/>
      <c r="AP97" s="373">
        <v>0</v>
      </c>
      <c r="AQ97" s="372"/>
      <c r="AR97" s="373">
        <v>0</v>
      </c>
      <c r="AS97" s="372"/>
      <c r="AT97" s="373">
        <v>0</v>
      </c>
      <c r="AU97" s="372"/>
      <c r="AV97" s="373">
        <v>0</v>
      </c>
      <c r="AW97" s="372"/>
      <c r="AX97" s="373">
        <v>0</v>
      </c>
      <c r="AY97" s="372"/>
      <c r="AZ97" s="373">
        <v>0</v>
      </c>
      <c r="BA97" s="372"/>
      <c r="BB97" s="373">
        <v>0</v>
      </c>
      <c r="BC97" s="372"/>
      <c r="BD97" s="373">
        <v>0</v>
      </c>
      <c r="BE97" s="372"/>
      <c r="BF97" s="373">
        <v>0</v>
      </c>
      <c r="BG97" s="372"/>
      <c r="BH97" s="373">
        <v>0</v>
      </c>
      <c r="BI97" s="372"/>
      <c r="BJ97" s="373">
        <v>0</v>
      </c>
      <c r="BK97" s="372"/>
      <c r="BL97" s="373" t="s">
        <v>700</v>
      </c>
      <c r="BM97" s="374"/>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80"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403" t="s">
        <v>700</v>
      </c>
      <c r="BC98" s="372"/>
      <c r="BD98" s="403" t="s">
        <v>700</v>
      </c>
      <c r="BE98" s="372"/>
      <c r="BF98" s="403" t="s">
        <v>700</v>
      </c>
      <c r="BG98" s="372"/>
      <c r="BH98" s="403" t="s">
        <v>700</v>
      </c>
      <c r="BI98" s="372"/>
      <c r="BJ98" s="40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371">
        <v>28.182959999999998</v>
      </c>
      <c r="G99" s="372"/>
      <c r="H99" s="380">
        <v>24.008399999999998</v>
      </c>
      <c r="I99" s="372"/>
      <c r="J99" s="373">
        <v>14.300519999999999</v>
      </c>
      <c r="K99" s="372"/>
      <c r="L99" s="373">
        <v>19.98828</v>
      </c>
      <c r="M99" s="372"/>
      <c r="N99" s="406">
        <v>4.2135600000000002</v>
      </c>
      <c r="O99" s="372" t="s">
        <v>567</v>
      </c>
      <c r="P99" s="406">
        <v>0</v>
      </c>
      <c r="Q99" s="372" t="s">
        <v>567</v>
      </c>
      <c r="R99" s="406">
        <v>13.050960000000002</v>
      </c>
      <c r="S99" s="372" t="s">
        <v>567</v>
      </c>
      <c r="T99" s="373">
        <v>14.082431999999999</v>
      </c>
      <c r="U99" s="372"/>
      <c r="V99" s="373">
        <v>10.664160000000001</v>
      </c>
      <c r="W99" s="372"/>
      <c r="X99" s="406">
        <v>4.1511132000000002</v>
      </c>
      <c r="Y99" s="372" t="s">
        <v>567</v>
      </c>
      <c r="Z99" s="406">
        <v>0.33181199999999994</v>
      </c>
      <c r="AA99" s="372" t="s">
        <v>567</v>
      </c>
      <c r="AB99" s="406">
        <v>14.7858828</v>
      </c>
      <c r="AC99" s="372" t="s">
        <v>567</v>
      </c>
      <c r="AD99" s="373">
        <v>15.812409600000001</v>
      </c>
      <c r="AE99" s="372"/>
      <c r="AF99" s="373">
        <v>16.884847199999999</v>
      </c>
      <c r="AG99" s="372"/>
      <c r="AH99" s="373">
        <v>15.4709412</v>
      </c>
      <c r="AI99" s="372"/>
      <c r="AJ99" s="373">
        <v>16.302327599999995</v>
      </c>
      <c r="AK99" s="372"/>
      <c r="AL99" s="373">
        <v>14.197903200000001</v>
      </c>
      <c r="AM99" s="372"/>
      <c r="AN99" s="406">
        <v>4.5447323999999991</v>
      </c>
      <c r="AO99" s="372" t="s">
        <v>567</v>
      </c>
      <c r="AP99" s="373">
        <v>6.3184679999999993</v>
      </c>
      <c r="AQ99" s="372"/>
      <c r="AR99" s="373">
        <v>7.13856</v>
      </c>
      <c r="AS99" s="372"/>
      <c r="AT99" s="406">
        <v>10.933880100000001</v>
      </c>
      <c r="AU99" s="372" t="s">
        <v>567</v>
      </c>
      <c r="AV99" s="373">
        <v>9.3700854000000007</v>
      </c>
      <c r="AW99" s="372"/>
      <c r="AX99" s="373">
        <v>9.2318343000000009</v>
      </c>
      <c r="AY99" s="372"/>
      <c r="AZ99" s="373">
        <v>5.4333707999999996</v>
      </c>
      <c r="BA99" s="372"/>
      <c r="BB99" s="373">
        <v>7.8994344000000005</v>
      </c>
      <c r="BC99" s="372"/>
      <c r="BD99" s="373">
        <v>7.4275500000000001</v>
      </c>
      <c r="BE99" s="372"/>
      <c r="BF99" s="373">
        <v>8.5140899999999995</v>
      </c>
      <c r="BG99" s="372"/>
      <c r="BH99" s="373">
        <v>8.6778899999999997</v>
      </c>
      <c r="BI99" s="372"/>
      <c r="BJ99" s="373">
        <v>8.9629799999999999</v>
      </c>
      <c r="BK99" s="372"/>
      <c r="BL99" s="373" t="s">
        <v>700</v>
      </c>
      <c r="BM99" s="374"/>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371">
        <v>0.14045059077212624</v>
      </c>
      <c r="G100" s="372"/>
      <c r="H100" s="380">
        <v>0.1578191067482185</v>
      </c>
      <c r="I100" s="372"/>
      <c r="J100" s="373">
        <v>0.14003877954916658</v>
      </c>
      <c r="K100" s="372"/>
      <c r="L100" s="373">
        <v>0.12608555794208864</v>
      </c>
      <c r="M100" s="372"/>
      <c r="N100" s="373">
        <v>0.13160740187310493</v>
      </c>
      <c r="O100" s="372"/>
      <c r="P100" s="373">
        <v>0.15270012958443152</v>
      </c>
      <c r="Q100" s="372"/>
      <c r="R100" s="373">
        <v>0.15373615765829202</v>
      </c>
      <c r="S100" s="372"/>
      <c r="T100" s="373">
        <v>0.16396837944307668</v>
      </c>
      <c r="U100" s="372"/>
      <c r="V100" s="373">
        <v>0.17764397924410907</v>
      </c>
      <c r="W100" s="372"/>
      <c r="X100" s="373">
        <v>0.17336533346722263</v>
      </c>
      <c r="Y100" s="372"/>
      <c r="Z100" s="406">
        <v>0.32583295322661204</v>
      </c>
      <c r="AA100" s="372" t="s">
        <v>1144</v>
      </c>
      <c r="AB100" s="373">
        <v>0.3481422132772265</v>
      </c>
      <c r="AC100" s="372"/>
      <c r="AD100" s="373">
        <v>0.27915075663530037</v>
      </c>
      <c r="AE100" s="372"/>
      <c r="AF100" s="373">
        <v>0.38780052864518505</v>
      </c>
      <c r="AG100" s="372"/>
      <c r="AH100" s="373">
        <v>0.28888995528926942</v>
      </c>
      <c r="AI100" s="372"/>
      <c r="AJ100" s="373">
        <v>0.22696928944890288</v>
      </c>
      <c r="AK100" s="372"/>
      <c r="AL100" s="373">
        <v>0.25367916641053206</v>
      </c>
      <c r="AM100" s="372"/>
      <c r="AN100" s="373">
        <v>0.22207818590553047</v>
      </c>
      <c r="AO100" s="372"/>
      <c r="AP100" s="373">
        <v>0.22531548786970276</v>
      </c>
      <c r="AQ100" s="372"/>
      <c r="AR100" s="373">
        <v>0.22570851839387382</v>
      </c>
      <c r="AS100" s="372"/>
      <c r="AT100" s="373">
        <v>0.2843419957014639</v>
      </c>
      <c r="AU100" s="372"/>
      <c r="AV100" s="373">
        <v>0.28832164777572727</v>
      </c>
      <c r="AW100" s="372"/>
      <c r="AX100" s="373">
        <v>0.26845601854358986</v>
      </c>
      <c r="AY100" s="372"/>
      <c r="AZ100" s="373">
        <v>0.32066480238062545</v>
      </c>
      <c r="BA100" s="372"/>
      <c r="BB100" s="373">
        <v>0.32180711262346473</v>
      </c>
      <c r="BC100" s="372"/>
      <c r="BD100" s="406">
        <v>0.13650044070769318</v>
      </c>
      <c r="BE100" s="372" t="s">
        <v>572</v>
      </c>
      <c r="BF100" s="373">
        <v>0.11501616449999996</v>
      </c>
      <c r="BG100" s="372"/>
      <c r="BH100" s="406">
        <v>0.1979433437012057</v>
      </c>
      <c r="BI100" s="372" t="s">
        <v>567</v>
      </c>
      <c r="BJ100" s="373">
        <v>0.23726474924777108</v>
      </c>
      <c r="BK100" s="372"/>
      <c r="BL100" s="373" t="s">
        <v>700</v>
      </c>
      <c r="BM100" s="374"/>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8"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401" t="s">
        <v>700</v>
      </c>
      <c r="BC101" s="372"/>
      <c r="BD101" s="401" t="s">
        <v>700</v>
      </c>
      <c r="BE101" s="372"/>
      <c r="BF101" s="401" t="s">
        <v>700</v>
      </c>
      <c r="BG101" s="372"/>
      <c r="BH101" s="401" t="s">
        <v>700</v>
      </c>
      <c r="BI101" s="372"/>
      <c r="BJ101" s="401"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80"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403" t="s">
        <v>700</v>
      </c>
      <c r="BC102" s="372"/>
      <c r="BD102" s="403" t="s">
        <v>700</v>
      </c>
      <c r="BE102" s="372"/>
      <c r="BF102" s="403" t="s">
        <v>700</v>
      </c>
      <c r="BG102" s="372"/>
      <c r="BH102" s="403" t="s">
        <v>700</v>
      </c>
      <c r="BI102" s="372"/>
      <c r="BJ102" s="40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371">
        <v>2.37102785468815E-2</v>
      </c>
      <c r="G103" s="372"/>
      <c r="H103" s="380">
        <v>2.5356451072068603E-2</v>
      </c>
      <c r="I103" s="372"/>
      <c r="J103" s="373">
        <v>2.646604422284865E-2</v>
      </c>
      <c r="K103" s="372"/>
      <c r="L103" s="373">
        <v>2.7628632867397286E-2</v>
      </c>
      <c r="M103" s="372"/>
      <c r="N103" s="373">
        <v>2.7637150000324382E-2</v>
      </c>
      <c r="O103" s="372"/>
      <c r="P103" s="373">
        <v>2.8012377023168129E-2</v>
      </c>
      <c r="Q103" s="372"/>
      <c r="R103" s="373">
        <v>2.8965349562899895E-2</v>
      </c>
      <c r="S103" s="372"/>
      <c r="T103" s="373">
        <v>3.0341812878728953E-2</v>
      </c>
      <c r="U103" s="372"/>
      <c r="V103" s="373">
        <v>3.1778369299099198E-2</v>
      </c>
      <c r="W103" s="372"/>
      <c r="X103" s="373">
        <v>3.3416497865410712E-2</v>
      </c>
      <c r="Y103" s="372"/>
      <c r="Z103" s="373">
        <v>4.0335981505519938E-2</v>
      </c>
      <c r="AA103" s="372"/>
      <c r="AB103" s="406">
        <v>0.36939578321679373</v>
      </c>
      <c r="AC103" s="372" t="s">
        <v>565</v>
      </c>
      <c r="AD103" s="373">
        <v>0.38787282122105265</v>
      </c>
      <c r="AE103" s="372"/>
      <c r="AF103" s="373">
        <v>0.40841963489599997</v>
      </c>
      <c r="AG103" s="372"/>
      <c r="AH103" s="373">
        <v>0.37470277579381017</v>
      </c>
      <c r="AI103" s="372"/>
      <c r="AJ103" s="373">
        <v>0.38035255860535422</v>
      </c>
      <c r="AK103" s="372"/>
      <c r="AL103" s="406">
        <v>0.96574241383199988</v>
      </c>
      <c r="AM103" s="372" t="s">
        <v>567</v>
      </c>
      <c r="AN103" s="373">
        <v>1.2825511462399999</v>
      </c>
      <c r="AO103" s="372"/>
      <c r="AP103" s="406">
        <v>3.978116176299999</v>
      </c>
      <c r="AQ103" s="372" t="s">
        <v>565</v>
      </c>
      <c r="AR103" s="373">
        <v>5.1078969686079994</v>
      </c>
      <c r="AS103" s="372"/>
      <c r="AT103" s="373">
        <v>7.2444231869200273</v>
      </c>
      <c r="AU103" s="372"/>
      <c r="AV103" s="373">
        <v>5.5413012582397574</v>
      </c>
      <c r="AW103" s="372"/>
      <c r="AX103" s="373">
        <v>5.4630447003630849</v>
      </c>
      <c r="AY103" s="372"/>
      <c r="AZ103" s="373">
        <v>2.976156531546525</v>
      </c>
      <c r="BA103" s="372"/>
      <c r="BB103" s="406">
        <v>4.8765599546275817</v>
      </c>
      <c r="BC103" s="372" t="s">
        <v>567</v>
      </c>
      <c r="BD103" s="373">
        <v>6.2489699999999999</v>
      </c>
      <c r="BE103" s="372"/>
      <c r="BF103" s="373">
        <v>6.7676699999999999</v>
      </c>
      <c r="BG103" s="372"/>
      <c r="BH103" s="373">
        <v>6.1488699999999987</v>
      </c>
      <c r="BI103" s="372"/>
      <c r="BJ103" s="373">
        <v>6.1861579726937101</v>
      </c>
      <c r="BK103" s="372"/>
      <c r="BL103" s="373" t="s">
        <v>700</v>
      </c>
      <c r="BM103" s="374"/>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371">
        <v>0.20901091450486464</v>
      </c>
      <c r="G104" s="372"/>
      <c r="H104" s="380">
        <v>0.22792453819593386</v>
      </c>
      <c r="I104" s="372"/>
      <c r="J104" s="373">
        <v>0.20248467631977771</v>
      </c>
      <c r="K104" s="372"/>
      <c r="L104" s="373">
        <v>0.17952707231216161</v>
      </c>
      <c r="M104" s="372"/>
      <c r="N104" s="373">
        <v>0.19149708550870698</v>
      </c>
      <c r="O104" s="372"/>
      <c r="P104" s="373">
        <v>0.23939510727821023</v>
      </c>
      <c r="Q104" s="372"/>
      <c r="R104" s="373">
        <v>0.24905474659528107</v>
      </c>
      <c r="S104" s="372"/>
      <c r="T104" s="373">
        <v>0.26886438920198402</v>
      </c>
      <c r="U104" s="372"/>
      <c r="V104" s="373">
        <v>0.26303886001142363</v>
      </c>
      <c r="W104" s="372"/>
      <c r="X104" s="373">
        <v>0.19781817150237127</v>
      </c>
      <c r="Y104" s="372"/>
      <c r="Z104" s="373">
        <v>0.12609540411671977</v>
      </c>
      <c r="AA104" s="372"/>
      <c r="AB104" s="373">
        <v>0.13561086867361738</v>
      </c>
      <c r="AC104" s="372"/>
      <c r="AD104" s="373">
        <v>0.18475019019550101</v>
      </c>
      <c r="AE104" s="372"/>
      <c r="AF104" s="373">
        <v>0.20740967190567261</v>
      </c>
      <c r="AG104" s="372"/>
      <c r="AH104" s="373">
        <v>0.18117075182603651</v>
      </c>
      <c r="AI104" s="372"/>
      <c r="AJ104" s="373">
        <v>0.1352494282975612</v>
      </c>
      <c r="AK104" s="372"/>
      <c r="AL104" s="373">
        <v>0.11503018088223831</v>
      </c>
      <c r="AM104" s="372"/>
      <c r="AN104" s="373">
        <v>0.11989405839194971</v>
      </c>
      <c r="AO104" s="372"/>
      <c r="AP104" s="373">
        <v>0.13397786123048971</v>
      </c>
      <c r="AQ104" s="372"/>
      <c r="AR104" s="373">
        <v>0.12234066985752456</v>
      </c>
      <c r="AS104" s="372"/>
      <c r="AT104" s="373">
        <v>0.14366899920153087</v>
      </c>
      <c r="AU104" s="372"/>
      <c r="AV104" s="373">
        <v>0.130998171169109</v>
      </c>
      <c r="AW104" s="372"/>
      <c r="AX104" s="373">
        <v>9.3033026536982366E-2</v>
      </c>
      <c r="AY104" s="372"/>
      <c r="AZ104" s="406">
        <v>4.5882739068963285E-2</v>
      </c>
      <c r="BA104" s="372" t="s">
        <v>350</v>
      </c>
      <c r="BB104" s="373">
        <v>4.2986367132529901E-2</v>
      </c>
      <c r="BC104" s="372"/>
      <c r="BD104" s="373">
        <v>3.4691310935522496E-2</v>
      </c>
      <c r="BE104" s="372"/>
      <c r="BF104" s="406">
        <v>9.9499434999999973E-3</v>
      </c>
      <c r="BG104" s="372" t="s">
        <v>350</v>
      </c>
      <c r="BH104" s="373">
        <v>1.1300655669077918E-2</v>
      </c>
      <c r="BI104" s="372"/>
      <c r="BJ104" s="373">
        <v>1.3197303237921496E-2</v>
      </c>
      <c r="BK104" s="372"/>
      <c r="BL104" s="373" t="s">
        <v>700</v>
      </c>
      <c r="BM104" s="374"/>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v>240.04662372031623</v>
      </c>
      <c r="G105" s="372"/>
      <c r="H105" s="388">
        <v>227.64512742843516</v>
      </c>
      <c r="I105" s="372"/>
      <c r="J105" s="389">
        <v>196.68206832587683</v>
      </c>
      <c r="K105" s="372"/>
      <c r="L105" s="389">
        <v>217.05056624201006</v>
      </c>
      <c r="M105" s="372"/>
      <c r="N105" s="389">
        <v>147.26485133957013</v>
      </c>
      <c r="O105" s="372"/>
      <c r="P105" s="389">
        <v>139.08247043195311</v>
      </c>
      <c r="Q105" s="372"/>
      <c r="R105" s="389">
        <v>175.70155385884667</v>
      </c>
      <c r="S105" s="372"/>
      <c r="T105" s="389">
        <v>182.95880126481049</v>
      </c>
      <c r="U105" s="372"/>
      <c r="V105" s="389">
        <v>181.94314659748002</v>
      </c>
      <c r="W105" s="372"/>
      <c r="X105" s="389">
        <v>159.87275844488533</v>
      </c>
      <c r="Y105" s="372"/>
      <c r="Z105" s="389">
        <v>153.27292984406213</v>
      </c>
      <c r="AA105" s="372"/>
      <c r="AB105" s="389">
        <v>217.08404004425262</v>
      </c>
      <c r="AC105" s="372"/>
      <c r="AD105" s="389">
        <v>231.24567452212324</v>
      </c>
      <c r="AE105" s="372"/>
      <c r="AF105" s="389">
        <v>236.0423624288118</v>
      </c>
      <c r="AG105" s="372"/>
      <c r="AH105" s="389">
        <v>227.53041051763054</v>
      </c>
      <c r="AI105" s="372"/>
      <c r="AJ105" s="389">
        <v>233.58493629815655</v>
      </c>
      <c r="AK105" s="372"/>
      <c r="AL105" s="389">
        <v>245.57495122137792</v>
      </c>
      <c r="AM105" s="372"/>
      <c r="AN105" s="389">
        <v>208.5683586196798</v>
      </c>
      <c r="AO105" s="372"/>
      <c r="AP105" s="389">
        <v>205.84765162624231</v>
      </c>
      <c r="AQ105" s="372"/>
      <c r="AR105" s="389">
        <v>185.53199172797949</v>
      </c>
      <c r="AS105" s="372"/>
      <c r="AT105" s="389">
        <v>224.96486365233821</v>
      </c>
      <c r="AU105" s="372"/>
      <c r="AV105" s="389">
        <v>225.80489015924948</v>
      </c>
      <c r="AW105" s="372"/>
      <c r="AX105" s="389">
        <v>234.38483439514266</v>
      </c>
      <c r="AY105" s="372"/>
      <c r="AZ105" s="389">
        <v>202.59853867460077</v>
      </c>
      <c r="BA105" s="372"/>
      <c r="BB105" s="389">
        <v>192.51187837540209</v>
      </c>
      <c r="BC105" s="372"/>
      <c r="BD105" s="389">
        <v>202.06421146902611</v>
      </c>
      <c r="BE105" s="372"/>
      <c r="BF105" s="389">
        <v>213.77423721500247</v>
      </c>
      <c r="BG105" s="372"/>
      <c r="BH105" s="389">
        <v>206.25112114567423</v>
      </c>
      <c r="BI105" s="372"/>
      <c r="BJ105" s="389">
        <v>192.97601249749411</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623</v>
      </c>
      <c r="E106" s="585"/>
      <c r="F106" s="369">
        <v>51168.216155832575</v>
      </c>
      <c r="G106" s="372"/>
      <c r="H106" s="383">
        <v>47360.374795811607</v>
      </c>
      <c r="I106" s="372"/>
      <c r="J106" s="370">
        <v>40921.824844031551</v>
      </c>
      <c r="K106" s="372"/>
      <c r="L106" s="370">
        <v>42065.244148356862</v>
      </c>
      <c r="M106" s="372"/>
      <c r="N106" s="370">
        <v>39779.35564826832</v>
      </c>
      <c r="O106" s="372"/>
      <c r="P106" s="370">
        <v>43793.743396475249</v>
      </c>
      <c r="Q106" s="372"/>
      <c r="R106" s="370">
        <v>42989.16731809148</v>
      </c>
      <c r="S106" s="372"/>
      <c r="T106" s="370">
        <v>32696.139960359142</v>
      </c>
      <c r="U106" s="372"/>
      <c r="V106" s="370">
        <v>32242.108761404714</v>
      </c>
      <c r="W106" s="372"/>
      <c r="X106" s="370">
        <v>29810.849391780692</v>
      </c>
      <c r="Y106" s="372"/>
      <c r="Z106" s="370">
        <v>35841.944940702</v>
      </c>
      <c r="AA106" s="372"/>
      <c r="AB106" s="370">
        <v>32503.269307287454</v>
      </c>
      <c r="AC106" s="372"/>
      <c r="AD106" s="370">
        <v>28150.762590793602</v>
      </c>
      <c r="AE106" s="372"/>
      <c r="AF106" s="370">
        <v>25656.546682430144</v>
      </c>
      <c r="AG106" s="372"/>
      <c r="AH106" s="370">
        <v>23460.607337342743</v>
      </c>
      <c r="AI106" s="372"/>
      <c r="AJ106" s="370">
        <v>26297.25610849389</v>
      </c>
      <c r="AK106" s="372"/>
      <c r="AL106" s="370">
        <v>24323.511712737287</v>
      </c>
      <c r="AM106" s="372"/>
      <c r="AN106" s="370">
        <v>25388.446291138149</v>
      </c>
      <c r="AO106" s="372"/>
      <c r="AP106" s="370">
        <v>23420.625729964569</v>
      </c>
      <c r="AQ106" s="372"/>
      <c r="AR106" s="370">
        <v>16428.370055698746</v>
      </c>
      <c r="AS106" s="372"/>
      <c r="AT106" s="370">
        <v>20821.395180316282</v>
      </c>
      <c r="AU106" s="372"/>
      <c r="AV106" s="370">
        <v>20592.52183124104</v>
      </c>
      <c r="AW106" s="372"/>
      <c r="AX106" s="370">
        <v>20666.202559483463</v>
      </c>
      <c r="AY106" s="372"/>
      <c r="AZ106" s="370">
        <v>16920.595621157856</v>
      </c>
      <c r="BA106" s="372"/>
      <c r="BB106" s="370">
        <v>17301.110897206472</v>
      </c>
      <c r="BC106" s="372"/>
      <c r="BD106" s="370">
        <v>16705.573719288928</v>
      </c>
      <c r="BE106" s="372"/>
      <c r="BF106" s="370">
        <v>16384.6242613748</v>
      </c>
      <c r="BG106" s="372"/>
      <c r="BH106" s="370">
        <v>15691.492898304152</v>
      </c>
      <c r="BI106" s="372"/>
      <c r="BJ106" s="370">
        <v>13170.964221593425</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29">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s>
  <dataValidations count="4">
    <dataValidation allowBlank="1" showErrorMessage="1" sqref="E1" xr:uid="{00000000-0002-0000-1C00-000000000000}"/>
    <dataValidation type="textLength" allowBlank="1" showInputMessage="1" showErrorMessage="1" prompt="Please select your country in worksheet &quot;Intro&quot; (for all pollutant sheets)" sqref="D1" xr:uid="{00000000-0002-0000-1C00-000001000000}">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BL5:BL95 BL101:BL104 BL106:BL107 BJ5:BJ95 BJ101:BJ104 BJ106:BJ107 BH5:BH95 BH101:BH104 BH106:BH107 BF5:BF95 BF101:BF104 BF106:BF107 BD5:BD95 BD101:BD104 BD106:BD107 BB5:BB95 BB101:BB104 BB106:BB107 AZ5:AZ95 AZ101:AZ104 AZ106:AZ107 AX5:AX95 AX101:AX104 AX106:AX107 AV5:AV95 AV101:AV104 AV106:AV107 AT5:AT95 AT101:AT104 AT106:AT107 AR5:AR95 AR101:AR104 AR106:AR107 AP5:AP95 AP101:AP104 AP106:AP107 AN5:AN95 AN101:AN104 AN106:AN107 AL5:AL95 AL101:AL104 AL106:AL107 AJ5:AJ95 AJ101:AJ104 AJ106:AJ107 AH5:AH95 AH101:AH104 AH106:AH107 AF5:AF95 AF101:AF104 AF106:AF107 AD5:AD95 AD101:AD104 AD106:AD107 AB5:AB95 AB101:AB104 AB106:AB107 Z5:Z95 Z101:Z104 Z106:Z107 X5:X95 X101:X104 X106:X107 V5:V95 V101:V104 V106:V107 T5:T95 T101:T104 T106:T107 R5:R95 R101:R104 R106:R107 P5:P95 P101:P104 P106:P107 N5:N95 N101:N104 N106:N107 L5:L95 L101:L104 L106:L107 J5:J95 J101:J104 J106:J107 H5:H95 H101:H104 H106:H107" xr:uid="{00000000-0002-0000-1C00-000002000000}">
      <formula1>OR(AND(ISNUMBER(F5),F5&gt;=0),F5=":")</formula1>
    </dataValidation>
    <dataValidation type="custom" allowBlank="1" showInputMessage="1" showErrorMessage="1" errorTitle="Wrong data input" error="Data entry is limited to numbers._x000d__x000a_: symbol can be used for not available data." sqref="BL105 BL96:BL100 BJ105 BJ96:BJ100 BH105 BH96:BH100 BF105 BF96:BF100 BD105 BD96:BD100 BB105 BB96:BB100 AZ105 AZ96:AZ100 AX105 AX96:AX100 AV105 AV96:AV100 AT105 AT96:AT100 AR105 AR96:AR100 AP105 AP96:AP100 AN105 AN96:AN100 AL105 AL96:AL100 AJ105 AJ96:AJ100 AH105 AH96:AH100 AF105 AF96:AF100 AD105 AD96:AD100 AB105 AB96:AB100 Z105 Z96:Z100 X105 X96:X100 V105 V96:V100 T105 T96:T100 R105 R96:R100 P105 P96:P100 N105 N96:N100 L105 L96:L100 J105 J96:J100 H105 H96:H100 F105 F96:F100" xr:uid="{00000000-0002-0000-1C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30465"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30466"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30467"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30468"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4" tint="0.59999389629810485"/>
  </sheetPr>
  <dimension ref="A1:Q119"/>
  <sheetViews>
    <sheetView showGridLines="0" showRuler="0" topLeftCell="A37" zoomScaleNormal="100" workbookViewId="0">
      <selection activeCell="C29" sqref="C29:N29"/>
    </sheetView>
  </sheetViews>
  <sheetFormatPr defaultRowHeight="12.5"/>
  <cols>
    <col min="1" max="1" width="7.54296875" customWidth="1"/>
    <col min="15" max="15" width="9.453125" customWidth="1"/>
    <col min="16" max="16" width="12.453125" customWidth="1"/>
    <col min="17" max="17" width="25" style="17" bestFit="1" customWidth="1"/>
  </cols>
  <sheetData>
    <row r="1" spans="1:16">
      <c r="A1" s="140"/>
      <c r="B1" s="140"/>
      <c r="C1" s="140"/>
      <c r="D1" s="140"/>
      <c r="E1" s="140"/>
      <c r="F1" s="140"/>
      <c r="G1" s="140"/>
      <c r="H1" s="140"/>
      <c r="I1" s="140"/>
      <c r="J1" s="140"/>
      <c r="K1" s="140"/>
      <c r="L1" s="140"/>
      <c r="M1" s="140"/>
      <c r="N1" s="140"/>
      <c r="O1" s="140"/>
      <c r="P1" s="140"/>
    </row>
    <row r="2" spans="1:16">
      <c r="A2" s="140"/>
      <c r="B2" s="140"/>
      <c r="C2" s="140"/>
      <c r="D2" s="140"/>
      <c r="E2" s="140"/>
      <c r="F2" s="140"/>
      <c r="G2" s="140"/>
      <c r="H2" s="140"/>
      <c r="I2" s="140"/>
      <c r="J2" s="140"/>
      <c r="K2" s="140"/>
      <c r="L2" s="140"/>
      <c r="M2" s="140"/>
      <c r="N2" s="140"/>
      <c r="O2" s="140"/>
      <c r="P2" s="140"/>
    </row>
    <row r="3" spans="1:16">
      <c r="A3" s="140"/>
      <c r="B3" s="140"/>
      <c r="C3" s="140"/>
      <c r="D3" s="140"/>
      <c r="E3" s="140"/>
      <c r="F3" s="140"/>
      <c r="G3" s="140"/>
      <c r="H3" s="140"/>
      <c r="I3" s="140"/>
      <c r="J3" s="140"/>
      <c r="K3" s="140"/>
      <c r="L3" s="140"/>
      <c r="M3" s="140"/>
      <c r="N3" s="140"/>
      <c r="O3" s="140"/>
      <c r="P3" s="140"/>
    </row>
    <row r="4" spans="1:16">
      <c r="A4" s="140"/>
      <c r="B4" s="140"/>
      <c r="C4" s="140"/>
      <c r="D4" s="140"/>
      <c r="E4" s="140"/>
      <c r="F4" s="140"/>
      <c r="G4" s="140"/>
      <c r="H4" s="140"/>
      <c r="I4" s="140"/>
      <c r="J4" s="140"/>
      <c r="K4" s="140"/>
      <c r="L4" s="140"/>
      <c r="M4" s="140"/>
      <c r="N4" s="140"/>
      <c r="O4" s="140"/>
      <c r="P4" s="140"/>
    </row>
    <row r="5" spans="1:16" ht="33.75" customHeight="1">
      <c r="A5" s="140"/>
      <c r="B5" s="509" t="s">
        <v>915</v>
      </c>
      <c r="C5" s="510"/>
      <c r="D5" s="510"/>
      <c r="E5" s="510"/>
      <c r="F5" s="510"/>
      <c r="G5" s="510"/>
      <c r="H5" s="510"/>
      <c r="I5" s="510"/>
      <c r="J5" s="510"/>
      <c r="K5" s="510"/>
      <c r="L5" s="510"/>
      <c r="M5" s="510"/>
      <c r="N5" s="510"/>
      <c r="O5" s="140"/>
      <c r="P5" s="140"/>
    </row>
    <row r="6" spans="1:16" ht="28.4" customHeight="1">
      <c r="A6" s="140"/>
      <c r="B6" s="140"/>
      <c r="C6" s="140"/>
      <c r="D6" s="140"/>
      <c r="E6" s="140"/>
      <c r="F6" s="140"/>
      <c r="G6" s="140"/>
      <c r="H6" s="140"/>
      <c r="I6" s="140"/>
      <c r="J6" s="140"/>
      <c r="K6" s="140"/>
      <c r="L6" s="140"/>
      <c r="M6" s="140"/>
      <c r="N6" s="140"/>
      <c r="O6" s="140"/>
      <c r="P6" s="140"/>
    </row>
    <row r="7" spans="1:16" ht="13">
      <c r="A7" s="140"/>
      <c r="B7" s="511" t="s">
        <v>587</v>
      </c>
      <c r="C7" s="511"/>
      <c r="D7" s="511"/>
      <c r="E7" s="511"/>
      <c r="F7" s="511"/>
      <c r="G7" s="511"/>
      <c r="H7" s="511"/>
      <c r="I7" s="511"/>
      <c r="J7" s="511"/>
      <c r="K7" s="511"/>
      <c r="L7" s="511"/>
      <c r="M7" s="511"/>
      <c r="N7" s="511"/>
      <c r="O7" s="140"/>
      <c r="P7" s="140"/>
    </row>
    <row r="8" spans="1:16">
      <c r="A8" s="140"/>
      <c r="B8" s="512"/>
      <c r="C8" s="512"/>
      <c r="D8" s="512"/>
      <c r="E8" s="512"/>
      <c r="F8" s="512"/>
      <c r="G8" s="512"/>
      <c r="H8" s="512"/>
      <c r="I8" s="512"/>
      <c r="J8" s="512"/>
      <c r="K8" s="512"/>
      <c r="L8" s="512"/>
      <c r="M8" s="512"/>
      <c r="N8" s="512"/>
      <c r="O8" s="140"/>
      <c r="P8" s="140"/>
    </row>
    <row r="9" spans="1:16" ht="20.9" customHeight="1">
      <c r="A9" s="140"/>
      <c r="B9" s="500" t="s">
        <v>588</v>
      </c>
      <c r="C9" s="500"/>
      <c r="D9" s="500"/>
      <c r="E9" s="500"/>
      <c r="F9" s="500"/>
      <c r="G9" s="500"/>
      <c r="H9" s="500"/>
      <c r="I9" s="500"/>
      <c r="J9" s="500"/>
      <c r="K9" s="500"/>
      <c r="L9" s="500"/>
      <c r="M9" s="500"/>
      <c r="N9" s="500"/>
      <c r="O9" s="140"/>
      <c r="P9" s="140"/>
    </row>
    <row r="10" spans="1:16" ht="13.4" customHeight="1">
      <c r="A10" s="140"/>
      <c r="B10" s="505" t="s">
        <v>1102</v>
      </c>
      <c r="C10" s="505"/>
      <c r="D10" s="505"/>
      <c r="E10" s="505"/>
      <c r="F10" s="505"/>
      <c r="G10" s="505"/>
      <c r="H10" s="505"/>
      <c r="I10" s="505"/>
      <c r="J10" s="505"/>
      <c r="K10" s="505"/>
      <c r="L10" s="505"/>
      <c r="M10" s="505"/>
      <c r="N10" s="505"/>
      <c r="O10" s="140"/>
      <c r="P10" s="140"/>
    </row>
    <row r="11" spans="1:16" ht="13.4" customHeight="1">
      <c r="A11" s="140"/>
      <c r="B11" s="513" t="s">
        <v>626</v>
      </c>
      <c r="C11" s="513"/>
      <c r="D11" s="513"/>
      <c r="E11" s="513"/>
      <c r="F11" s="513"/>
      <c r="G11" s="513"/>
      <c r="H11" s="514" t="s">
        <v>627</v>
      </c>
      <c r="I11" s="500"/>
      <c r="J11" s="500"/>
      <c r="K11" s="500"/>
      <c r="L11" s="500"/>
      <c r="M11" s="500"/>
      <c r="N11" s="149"/>
      <c r="O11" s="140"/>
      <c r="P11" s="140"/>
    </row>
    <row r="12" spans="1:16" ht="13.4" customHeight="1">
      <c r="A12" s="140"/>
      <c r="B12" s="513" t="s">
        <v>1103</v>
      </c>
      <c r="C12" s="513"/>
      <c r="D12" s="513"/>
      <c r="E12" s="513"/>
      <c r="F12" s="513"/>
      <c r="G12" s="513"/>
      <c r="H12" s="513"/>
      <c r="I12" s="513"/>
      <c r="J12" s="513"/>
      <c r="K12" s="513"/>
      <c r="L12" s="513"/>
      <c r="M12" s="513"/>
      <c r="N12" s="513"/>
      <c r="O12" s="140"/>
      <c r="P12" s="140"/>
    </row>
    <row r="13" spans="1:16" ht="13.4" customHeight="1">
      <c r="A13" s="140"/>
      <c r="B13" s="234"/>
      <c r="C13" s="234"/>
      <c r="D13" s="234"/>
      <c r="E13" s="234"/>
      <c r="F13" s="234"/>
      <c r="G13" s="234"/>
      <c r="H13" s="235"/>
      <c r="I13" s="233"/>
      <c r="J13" s="233"/>
      <c r="K13" s="233"/>
      <c r="L13" s="233"/>
      <c r="M13" s="233"/>
      <c r="N13" s="149"/>
      <c r="O13" s="140"/>
      <c r="P13" s="140"/>
    </row>
    <row r="14" spans="1:16" ht="13.4" customHeight="1">
      <c r="A14" s="140"/>
      <c r="B14" s="255" t="s">
        <v>906</v>
      </c>
      <c r="C14" s="234"/>
      <c r="D14" s="234"/>
      <c r="E14" s="234"/>
      <c r="F14" s="234"/>
      <c r="G14" s="234"/>
      <c r="H14" s="235"/>
      <c r="I14" s="233"/>
      <c r="J14" s="233"/>
      <c r="K14" s="233"/>
      <c r="L14" s="233"/>
      <c r="M14" s="233"/>
      <c r="N14" s="149"/>
      <c r="O14" s="140"/>
      <c r="P14" s="140"/>
    </row>
    <row r="15" spans="1:16" ht="13.4" customHeight="1">
      <c r="A15" s="140"/>
      <c r="B15" s="515" t="s">
        <v>1081</v>
      </c>
      <c r="C15" s="515"/>
      <c r="D15" s="515"/>
      <c r="E15" s="515"/>
      <c r="F15" s="515"/>
      <c r="G15" s="515"/>
      <c r="H15" s="515"/>
      <c r="I15" s="515"/>
      <c r="J15" s="515"/>
      <c r="K15" s="515"/>
      <c r="L15" s="515"/>
      <c r="M15" s="515"/>
      <c r="N15" s="515"/>
      <c r="O15" s="140"/>
      <c r="P15" s="140"/>
    </row>
    <row r="16" spans="1:16" ht="13.4" customHeight="1">
      <c r="A16" s="140"/>
      <c r="B16" s="508" t="s">
        <v>1082</v>
      </c>
      <c r="C16" s="508"/>
      <c r="D16" s="508"/>
      <c r="E16" s="508"/>
      <c r="F16" s="508"/>
      <c r="G16" s="508"/>
      <c r="H16" s="508"/>
      <c r="I16" s="508"/>
      <c r="J16" s="508"/>
      <c r="K16" s="508"/>
      <c r="L16" s="508"/>
      <c r="M16" s="508"/>
      <c r="N16" s="508"/>
      <c r="O16" s="140"/>
      <c r="P16" s="140"/>
    </row>
    <row r="17" spans="1:16" ht="24.65" customHeight="1">
      <c r="A17" s="140"/>
      <c r="B17" s="507" t="s">
        <v>1106</v>
      </c>
      <c r="C17" s="508"/>
      <c r="D17" s="508"/>
      <c r="E17" s="508"/>
      <c r="F17" s="508"/>
      <c r="G17" s="508"/>
      <c r="H17" s="508"/>
      <c r="I17" s="508"/>
      <c r="J17" s="508"/>
      <c r="K17" s="508"/>
      <c r="L17" s="508"/>
      <c r="M17" s="508"/>
      <c r="N17" s="508"/>
      <c r="O17" s="140"/>
      <c r="P17" s="140"/>
    </row>
    <row r="18" spans="1:16" ht="23.9" customHeight="1">
      <c r="A18" s="140"/>
      <c r="B18" s="149"/>
      <c r="C18" s="149"/>
      <c r="D18" s="149"/>
      <c r="E18" s="149"/>
      <c r="F18" s="149"/>
      <c r="G18" s="149"/>
      <c r="H18" s="149"/>
      <c r="I18" s="149"/>
      <c r="J18" s="149"/>
      <c r="K18" s="149"/>
      <c r="L18" s="149"/>
      <c r="M18" s="149"/>
      <c r="N18" s="149"/>
      <c r="O18" s="140"/>
      <c r="P18" s="140"/>
    </row>
    <row r="19" spans="1:16" ht="13">
      <c r="A19" s="140"/>
      <c r="B19" s="506" t="s">
        <v>589</v>
      </c>
      <c r="C19" s="506"/>
      <c r="D19" s="506"/>
      <c r="E19" s="506"/>
      <c r="F19" s="506"/>
      <c r="G19" s="506"/>
      <c r="H19" s="506"/>
      <c r="I19" s="506"/>
      <c r="J19" s="506"/>
      <c r="K19" s="506"/>
      <c r="L19" s="506"/>
      <c r="M19" s="506"/>
      <c r="N19" s="506"/>
      <c r="O19" s="140"/>
      <c r="P19" s="140"/>
    </row>
    <row r="20" spans="1:16" ht="7.4" customHeight="1">
      <c r="A20" s="140"/>
      <c r="B20" s="505"/>
      <c r="C20" s="505"/>
      <c r="D20" s="505"/>
      <c r="E20" s="505"/>
      <c r="F20" s="505"/>
      <c r="G20" s="505"/>
      <c r="H20" s="505"/>
      <c r="I20" s="505"/>
      <c r="J20" s="505"/>
      <c r="K20" s="505"/>
      <c r="L20" s="505"/>
      <c r="M20" s="505"/>
      <c r="N20" s="505"/>
      <c r="O20" s="140"/>
      <c r="P20" s="140"/>
    </row>
    <row r="21" spans="1:16" ht="27" customHeight="1">
      <c r="A21" s="257"/>
      <c r="B21" s="140"/>
      <c r="C21" s="500" t="s">
        <v>907</v>
      </c>
      <c r="D21" s="500"/>
      <c r="E21" s="500"/>
      <c r="F21" s="500"/>
      <c r="G21" s="500"/>
      <c r="H21" s="500"/>
      <c r="I21" s="500"/>
      <c r="J21" s="500"/>
      <c r="K21" s="500"/>
      <c r="L21" s="500"/>
      <c r="M21" s="500"/>
      <c r="N21" s="500"/>
      <c r="O21" s="140"/>
      <c r="P21" s="140"/>
    </row>
    <row r="22" spans="1:16" ht="4.4000000000000004" customHeight="1">
      <c r="A22" s="140"/>
      <c r="B22" s="505"/>
      <c r="C22" s="505"/>
      <c r="D22" s="505"/>
      <c r="E22" s="505"/>
      <c r="F22" s="505"/>
      <c r="G22" s="505"/>
      <c r="H22" s="505"/>
      <c r="I22" s="505"/>
      <c r="J22" s="505"/>
      <c r="K22" s="505"/>
      <c r="L22" s="505"/>
      <c r="M22" s="505"/>
      <c r="N22" s="505"/>
      <c r="O22" s="140"/>
      <c r="P22" s="140"/>
    </row>
    <row r="23" spans="1:16" ht="32.25" customHeight="1">
      <c r="A23" s="140"/>
      <c r="B23" s="140"/>
      <c r="C23" s="500" t="s">
        <v>1080</v>
      </c>
      <c r="D23" s="500"/>
      <c r="E23" s="500"/>
      <c r="F23" s="500"/>
      <c r="G23" s="500"/>
      <c r="H23" s="500"/>
      <c r="I23" s="500"/>
      <c r="J23" s="500"/>
      <c r="K23" s="500"/>
      <c r="L23" s="500"/>
      <c r="M23" s="500"/>
      <c r="N23" s="500"/>
      <c r="O23" s="140"/>
      <c r="P23" s="140"/>
    </row>
    <row r="24" spans="1:16" ht="1.5" hidden="1" customHeight="1">
      <c r="A24" s="140"/>
      <c r="B24" s="505"/>
      <c r="C24" s="505"/>
      <c r="D24" s="505"/>
      <c r="E24" s="505"/>
      <c r="F24" s="505"/>
      <c r="G24" s="505"/>
      <c r="H24" s="505"/>
      <c r="I24" s="505"/>
      <c r="J24" s="505"/>
      <c r="K24" s="505"/>
      <c r="L24" s="505"/>
      <c r="M24" s="505"/>
      <c r="N24" s="505"/>
      <c r="O24" s="140"/>
      <c r="P24" s="140"/>
    </row>
    <row r="25" spans="1:16" ht="39" customHeight="1">
      <c r="A25" s="140"/>
      <c r="B25" s="140"/>
      <c r="C25" s="500" t="s">
        <v>1139</v>
      </c>
      <c r="D25" s="500"/>
      <c r="E25" s="500"/>
      <c r="F25" s="500"/>
      <c r="G25" s="500"/>
      <c r="H25" s="500"/>
      <c r="I25" s="500"/>
      <c r="J25" s="500"/>
      <c r="K25" s="500"/>
      <c r="L25" s="500"/>
      <c r="M25" s="500"/>
      <c r="N25" s="500"/>
      <c r="O25" s="140"/>
      <c r="P25" s="140"/>
    </row>
    <row r="26" spans="1:16" ht="9.75" customHeight="1">
      <c r="A26" s="140"/>
      <c r="B26" s="505"/>
      <c r="C26" s="505"/>
      <c r="D26" s="505"/>
      <c r="E26" s="505"/>
      <c r="F26" s="505"/>
      <c r="G26" s="505"/>
      <c r="H26" s="505"/>
      <c r="I26" s="505"/>
      <c r="J26" s="505"/>
      <c r="K26" s="505"/>
      <c r="L26" s="505"/>
      <c r="M26" s="505"/>
      <c r="N26" s="505"/>
      <c r="O26" s="140"/>
      <c r="P26" s="140"/>
    </row>
    <row r="27" spans="1:16" ht="13">
      <c r="A27" s="140"/>
      <c r="B27" s="506" t="s">
        <v>590</v>
      </c>
      <c r="C27" s="506"/>
      <c r="D27" s="506"/>
      <c r="E27" s="506"/>
      <c r="F27" s="506"/>
      <c r="G27" s="506"/>
      <c r="H27" s="506"/>
      <c r="I27" s="506"/>
      <c r="J27" s="506"/>
      <c r="K27" s="506"/>
      <c r="L27" s="506"/>
      <c r="M27" s="506"/>
      <c r="N27" s="506"/>
      <c r="O27" s="140"/>
      <c r="P27" s="140"/>
    </row>
    <row r="28" spans="1:16" ht="7.4" customHeight="1">
      <c r="A28" s="140"/>
      <c r="B28" s="505"/>
      <c r="C28" s="505"/>
      <c r="D28" s="505"/>
      <c r="E28" s="505"/>
      <c r="F28" s="505"/>
      <c r="G28" s="505"/>
      <c r="H28" s="505"/>
      <c r="I28" s="505"/>
      <c r="J28" s="505"/>
      <c r="K28" s="505"/>
      <c r="L28" s="505"/>
      <c r="M28" s="505"/>
      <c r="N28" s="505"/>
      <c r="O28" s="140"/>
      <c r="P28" s="140"/>
    </row>
    <row r="29" spans="1:16" ht="13.4" customHeight="1">
      <c r="A29" s="140"/>
      <c r="B29" s="140"/>
      <c r="C29" s="500" t="s">
        <v>825</v>
      </c>
      <c r="D29" s="500"/>
      <c r="E29" s="500"/>
      <c r="F29" s="500"/>
      <c r="G29" s="500"/>
      <c r="H29" s="500"/>
      <c r="I29" s="500"/>
      <c r="J29" s="500"/>
      <c r="K29" s="500"/>
      <c r="L29" s="500"/>
      <c r="M29" s="500"/>
      <c r="N29" s="500"/>
      <c r="O29" s="140"/>
      <c r="P29" s="140"/>
    </row>
    <row r="30" spans="1:16" ht="4.4000000000000004" customHeight="1">
      <c r="A30" s="140"/>
      <c r="B30" s="505"/>
      <c r="C30" s="505"/>
      <c r="D30" s="505"/>
      <c r="E30" s="505"/>
      <c r="F30" s="505"/>
      <c r="G30" s="505"/>
      <c r="H30" s="505"/>
      <c r="I30" s="505"/>
      <c r="J30" s="505"/>
      <c r="K30" s="505"/>
      <c r="L30" s="505"/>
      <c r="M30" s="505"/>
      <c r="N30" s="505"/>
      <c r="O30" s="140"/>
      <c r="P30" s="140"/>
    </row>
    <row r="31" spans="1:16">
      <c r="A31" s="140"/>
      <c r="B31" s="140"/>
      <c r="C31" s="500" t="s">
        <v>591</v>
      </c>
      <c r="D31" s="500"/>
      <c r="E31" s="500"/>
      <c r="F31" s="500"/>
      <c r="G31" s="500"/>
      <c r="H31" s="500"/>
      <c r="I31" s="500"/>
      <c r="J31" s="500"/>
      <c r="K31" s="500"/>
      <c r="L31" s="500"/>
      <c r="M31" s="500"/>
      <c r="N31" s="500"/>
      <c r="O31" s="140"/>
      <c r="P31" s="140"/>
    </row>
    <row r="32" spans="1:16" ht="4.4000000000000004" customHeight="1">
      <c r="A32" s="140"/>
      <c r="B32" s="505"/>
      <c r="C32" s="505"/>
      <c r="D32" s="505"/>
      <c r="E32" s="505"/>
      <c r="F32" s="505"/>
      <c r="G32" s="505"/>
      <c r="H32" s="505"/>
      <c r="I32" s="505"/>
      <c r="J32" s="505"/>
      <c r="K32" s="505"/>
      <c r="L32" s="505"/>
      <c r="M32" s="505"/>
      <c r="N32" s="505"/>
      <c r="O32" s="140"/>
      <c r="P32" s="140"/>
    </row>
    <row r="33" spans="1:17" ht="24.65" customHeight="1">
      <c r="A33" s="140"/>
      <c r="B33" s="140"/>
      <c r="C33" s="500" t="s">
        <v>592</v>
      </c>
      <c r="D33" s="500"/>
      <c r="E33" s="500"/>
      <c r="F33" s="500"/>
      <c r="G33" s="500"/>
      <c r="H33" s="500"/>
      <c r="I33" s="500"/>
      <c r="J33" s="500"/>
      <c r="K33" s="500"/>
      <c r="L33" s="500"/>
      <c r="M33" s="500"/>
      <c r="N33" s="500"/>
      <c r="O33" s="140"/>
      <c r="P33" s="140"/>
    </row>
    <row r="34" spans="1:17" ht="4.4000000000000004" customHeight="1">
      <c r="A34" s="140"/>
      <c r="B34" s="505"/>
      <c r="C34" s="505"/>
      <c r="D34" s="505"/>
      <c r="E34" s="505"/>
      <c r="F34" s="505"/>
      <c r="G34" s="505"/>
      <c r="H34" s="505"/>
      <c r="I34" s="505"/>
      <c r="J34" s="505"/>
      <c r="K34" s="505"/>
      <c r="L34" s="505"/>
      <c r="M34" s="505"/>
      <c r="N34" s="505"/>
      <c r="O34" s="140"/>
      <c r="P34" s="140"/>
    </row>
    <row r="35" spans="1:17">
      <c r="A35" s="140"/>
      <c r="B35" s="140"/>
      <c r="C35" s="500" t="s">
        <v>593</v>
      </c>
      <c r="D35" s="500"/>
      <c r="E35" s="500"/>
      <c r="F35" s="500"/>
      <c r="G35" s="500"/>
      <c r="H35" s="500"/>
      <c r="I35" s="500"/>
      <c r="J35" s="500"/>
      <c r="K35" s="500"/>
      <c r="L35" s="500"/>
      <c r="M35" s="500"/>
      <c r="N35" s="500"/>
      <c r="O35" s="140"/>
      <c r="P35" s="140"/>
    </row>
    <row r="36" spans="1:17" ht="4.4000000000000004" customHeight="1">
      <c r="A36" s="140"/>
      <c r="B36" s="505"/>
      <c r="C36" s="505"/>
      <c r="D36" s="505"/>
      <c r="E36" s="505"/>
      <c r="F36" s="505"/>
      <c r="G36" s="505"/>
      <c r="H36" s="505"/>
      <c r="I36" s="505"/>
      <c r="J36" s="505"/>
      <c r="K36" s="505"/>
      <c r="L36" s="505"/>
      <c r="M36" s="505"/>
      <c r="N36" s="505"/>
      <c r="O36" s="140"/>
      <c r="P36" s="140"/>
    </row>
    <row r="37" spans="1:17" ht="24.75" customHeight="1">
      <c r="A37" s="140"/>
      <c r="B37" s="140"/>
      <c r="C37" s="500" t="s">
        <v>594</v>
      </c>
      <c r="D37" s="500"/>
      <c r="E37" s="500"/>
      <c r="F37" s="500"/>
      <c r="G37" s="500"/>
      <c r="H37" s="500"/>
      <c r="I37" s="500"/>
      <c r="J37" s="500"/>
      <c r="K37" s="500"/>
      <c r="L37" s="500"/>
      <c r="M37" s="500"/>
      <c r="N37" s="500"/>
      <c r="O37" s="140"/>
      <c r="P37" s="140"/>
    </row>
    <row r="38" spans="1:17" ht="3.75" hidden="1" customHeight="1">
      <c r="A38" s="140"/>
      <c r="B38" s="505"/>
      <c r="C38" s="505"/>
      <c r="D38" s="505"/>
      <c r="E38" s="505"/>
      <c r="F38" s="505"/>
      <c r="G38" s="505"/>
      <c r="H38" s="505"/>
      <c r="I38" s="505"/>
      <c r="J38" s="505"/>
      <c r="K38" s="505"/>
      <c r="L38" s="505"/>
      <c r="M38" s="505"/>
      <c r="N38" s="505"/>
      <c r="O38" s="140"/>
      <c r="P38" s="140"/>
    </row>
    <row r="39" spans="1:17" ht="13.5" customHeight="1">
      <c r="A39" s="140"/>
      <c r="B39" s="149"/>
      <c r="C39" s="513" t="s">
        <v>916</v>
      </c>
      <c r="D39" s="500"/>
      <c r="E39" s="500"/>
      <c r="F39" s="500"/>
      <c r="G39" s="500"/>
      <c r="H39" s="500"/>
      <c r="I39" s="500"/>
      <c r="J39" s="500"/>
      <c r="K39" s="500"/>
      <c r="L39" s="500"/>
      <c r="M39" s="500"/>
      <c r="N39" s="500"/>
      <c r="O39" s="140"/>
      <c r="P39" s="140"/>
    </row>
    <row r="40" spans="1:17">
      <c r="A40" s="140"/>
      <c r="B40" s="140"/>
      <c r="C40" s="500" t="s">
        <v>917</v>
      </c>
      <c r="D40" s="500"/>
      <c r="E40" s="500"/>
      <c r="F40" s="500"/>
      <c r="G40" s="500"/>
      <c r="H40" s="500"/>
      <c r="I40" s="500"/>
      <c r="J40" s="500"/>
      <c r="K40" s="500"/>
      <c r="L40" s="500"/>
      <c r="M40" s="500"/>
      <c r="N40" s="500"/>
      <c r="O40" s="140"/>
      <c r="P40" s="140"/>
      <c r="Q40" s="291"/>
    </row>
    <row r="41" spans="1:17">
      <c r="A41" s="140"/>
      <c r="B41" s="505"/>
      <c r="C41" s="505"/>
      <c r="D41" s="505"/>
      <c r="E41" s="505"/>
      <c r="F41" s="505"/>
      <c r="G41" s="505"/>
      <c r="H41" s="505"/>
      <c r="I41" s="505"/>
      <c r="J41" s="505"/>
      <c r="K41" s="505"/>
      <c r="L41" s="505"/>
      <c r="M41" s="505"/>
      <c r="N41" s="505"/>
      <c r="O41" s="140"/>
      <c r="P41" s="140"/>
    </row>
    <row r="42" spans="1:17" ht="18" hidden="1" customHeight="1">
      <c r="A42" s="140"/>
      <c r="B42" s="505"/>
      <c r="C42" s="505"/>
      <c r="D42" s="505"/>
      <c r="E42" s="505"/>
      <c r="F42" s="505"/>
      <c r="G42" s="505"/>
      <c r="H42" s="505"/>
      <c r="I42" s="505"/>
      <c r="J42" s="505"/>
      <c r="K42" s="505"/>
      <c r="L42" s="505"/>
      <c r="M42" s="505"/>
      <c r="N42" s="505"/>
      <c r="O42" s="140"/>
      <c r="P42" s="140"/>
    </row>
    <row r="43" spans="1:17" ht="13">
      <c r="A43" s="140"/>
      <c r="B43" s="506" t="s">
        <v>596</v>
      </c>
      <c r="C43" s="506"/>
      <c r="D43" s="506"/>
      <c r="E43" s="506"/>
      <c r="F43" s="506"/>
      <c r="G43" s="506"/>
      <c r="H43" s="506"/>
      <c r="I43" s="506"/>
      <c r="J43" s="506"/>
      <c r="K43" s="506"/>
      <c r="L43" s="506"/>
      <c r="M43" s="506"/>
      <c r="N43" s="506"/>
      <c r="O43" s="140"/>
      <c r="P43" s="140"/>
    </row>
    <row r="44" spans="1:17" ht="17.25" customHeight="1">
      <c r="A44" s="140"/>
      <c r="B44" s="505"/>
      <c r="C44" s="505"/>
      <c r="D44" s="505"/>
      <c r="E44" s="505"/>
      <c r="F44" s="505"/>
      <c r="G44" s="505"/>
      <c r="H44" s="505"/>
      <c r="I44" s="505"/>
      <c r="J44" s="505"/>
      <c r="K44" s="505"/>
      <c r="L44" s="505"/>
      <c r="M44" s="505"/>
      <c r="N44" s="505"/>
      <c r="O44" s="140"/>
      <c r="P44" s="140"/>
    </row>
    <row r="45" spans="1:17" ht="25.4" customHeight="1">
      <c r="A45" s="140"/>
      <c r="B45" s="505" t="s">
        <v>595</v>
      </c>
      <c r="C45" s="505"/>
      <c r="D45" s="505"/>
      <c r="E45" s="505"/>
      <c r="F45" s="505"/>
      <c r="G45" s="505"/>
      <c r="H45" s="505"/>
      <c r="I45" s="505"/>
      <c r="J45" s="505"/>
      <c r="K45" s="505"/>
      <c r="L45" s="505"/>
      <c r="M45" s="505"/>
      <c r="N45" s="505"/>
      <c r="O45" s="140"/>
      <c r="P45" s="140"/>
    </row>
    <row r="46" spans="1:17" ht="5.15" customHeight="1">
      <c r="A46" s="140"/>
      <c r="B46" s="505"/>
      <c r="C46" s="505"/>
      <c r="D46" s="505"/>
      <c r="E46" s="505"/>
      <c r="F46" s="505"/>
      <c r="G46" s="505"/>
      <c r="H46" s="505"/>
      <c r="I46" s="505"/>
      <c r="J46" s="505"/>
      <c r="K46" s="505"/>
      <c r="L46" s="505"/>
      <c r="M46" s="505"/>
      <c r="N46" s="505"/>
      <c r="O46" s="140"/>
      <c r="P46" s="140"/>
    </row>
    <row r="47" spans="1:17" ht="31.4" customHeight="1">
      <c r="A47" s="140"/>
      <c r="B47" s="505" t="s">
        <v>909</v>
      </c>
      <c r="C47" s="505"/>
      <c r="D47" s="505"/>
      <c r="E47" s="505"/>
      <c r="F47" s="505"/>
      <c r="G47" s="505"/>
      <c r="H47" s="505"/>
      <c r="I47" s="505"/>
      <c r="J47" s="505"/>
      <c r="K47" s="505"/>
      <c r="L47" s="505"/>
      <c r="M47" s="505"/>
      <c r="N47" s="505"/>
      <c r="O47" s="140"/>
      <c r="P47" s="140"/>
    </row>
    <row r="48" spans="1:17">
      <c r="A48" s="140"/>
      <c r="B48" s="505"/>
      <c r="C48" s="505"/>
      <c r="D48" s="505"/>
      <c r="E48" s="505"/>
      <c r="F48" s="505"/>
      <c r="G48" s="505"/>
      <c r="H48" s="505"/>
      <c r="I48" s="505"/>
      <c r="J48" s="505"/>
      <c r="K48" s="505"/>
      <c r="L48" s="505"/>
      <c r="M48" s="505"/>
      <c r="N48" s="505"/>
      <c r="O48" s="140"/>
      <c r="P48" s="140"/>
    </row>
    <row r="49" spans="1:16" ht="13">
      <c r="A49" s="140"/>
      <c r="B49" s="506" t="s">
        <v>597</v>
      </c>
      <c r="C49" s="506"/>
      <c r="D49" s="506"/>
      <c r="E49" s="506"/>
      <c r="F49" s="506"/>
      <c r="G49" s="506"/>
      <c r="H49" s="506"/>
      <c r="I49" s="506"/>
      <c r="J49" s="506"/>
      <c r="K49" s="506"/>
      <c r="L49" s="506"/>
      <c r="M49" s="506"/>
      <c r="N49" s="506"/>
      <c r="O49" s="140"/>
      <c r="P49" s="140"/>
    </row>
    <row r="50" spans="1:16" ht="7.4" customHeight="1">
      <c r="A50" s="140"/>
      <c r="B50" s="505"/>
      <c r="C50" s="505"/>
      <c r="D50" s="505"/>
      <c r="E50" s="505"/>
      <c r="F50" s="505"/>
      <c r="G50" s="505"/>
      <c r="H50" s="505"/>
      <c r="I50" s="505"/>
      <c r="J50" s="505"/>
      <c r="K50" s="505"/>
      <c r="L50" s="505"/>
      <c r="M50" s="505"/>
      <c r="N50" s="505"/>
      <c r="O50" s="140"/>
      <c r="P50" s="140"/>
    </row>
    <row r="51" spans="1:16" ht="29.9" customHeight="1">
      <c r="A51" s="140"/>
      <c r="B51" s="505" t="s">
        <v>598</v>
      </c>
      <c r="C51" s="505"/>
      <c r="D51" s="505"/>
      <c r="E51" s="505"/>
      <c r="F51" s="505"/>
      <c r="G51" s="505"/>
      <c r="H51" s="505"/>
      <c r="I51" s="505"/>
      <c r="J51" s="505"/>
      <c r="K51" s="505"/>
      <c r="L51" s="505"/>
      <c r="M51" s="505"/>
      <c r="N51" s="505"/>
      <c r="O51" s="140"/>
      <c r="P51" s="140"/>
    </row>
    <row r="52" spans="1:16" ht="4.4000000000000004" customHeight="1">
      <c r="A52" s="140"/>
      <c r="B52" s="505"/>
      <c r="C52" s="505"/>
      <c r="D52" s="505"/>
      <c r="E52" s="505"/>
      <c r="F52" s="505"/>
      <c r="G52" s="505"/>
      <c r="H52" s="505"/>
      <c r="I52" s="505"/>
      <c r="J52" s="505"/>
      <c r="K52" s="505"/>
      <c r="L52" s="505"/>
      <c r="M52" s="505"/>
      <c r="N52" s="505"/>
      <c r="O52" s="140"/>
      <c r="P52" s="140"/>
    </row>
    <row r="53" spans="1:16">
      <c r="A53" s="140"/>
      <c r="B53" s="505" t="s">
        <v>599</v>
      </c>
      <c r="C53" s="505"/>
      <c r="D53" s="505"/>
      <c r="E53" s="505"/>
      <c r="F53" s="505"/>
      <c r="G53" s="505"/>
      <c r="H53" s="505"/>
      <c r="I53" s="505"/>
      <c r="J53" s="505"/>
      <c r="K53" s="505"/>
      <c r="L53" s="505"/>
      <c r="M53" s="505"/>
      <c r="N53" s="505"/>
      <c r="O53" s="140"/>
      <c r="P53" s="140"/>
    </row>
    <row r="54" spans="1:16" ht="1.4" customHeight="1">
      <c r="A54" s="140"/>
      <c r="B54" s="149"/>
      <c r="C54" s="149"/>
      <c r="D54" s="149"/>
      <c r="E54" s="149"/>
      <c r="F54" s="149"/>
      <c r="G54" s="149"/>
      <c r="H54" s="149"/>
      <c r="I54" s="149"/>
      <c r="J54" s="149"/>
      <c r="K54" s="149"/>
      <c r="L54" s="149"/>
      <c r="M54" s="149"/>
      <c r="N54" s="149"/>
      <c r="O54" s="140"/>
      <c r="P54" s="140"/>
    </row>
    <row r="55" spans="1:16" ht="15" customHeight="1">
      <c r="A55" s="140"/>
      <c r="B55" s="505" t="s">
        <v>600</v>
      </c>
      <c r="C55" s="505"/>
      <c r="D55" s="505"/>
      <c r="E55" s="505"/>
      <c r="F55" s="505"/>
      <c r="G55" s="505"/>
      <c r="H55" s="505"/>
      <c r="I55" s="505"/>
      <c r="J55" s="505"/>
      <c r="K55" s="505"/>
      <c r="L55" s="505"/>
      <c r="M55" s="505"/>
      <c r="N55" s="505"/>
      <c r="O55" s="140"/>
      <c r="P55" s="140"/>
    </row>
    <row r="56" spans="1:16">
      <c r="A56" s="140"/>
      <c r="B56" s="505" t="s">
        <v>601</v>
      </c>
      <c r="C56" s="505"/>
      <c r="D56" s="505"/>
      <c r="E56" s="505"/>
      <c r="F56" s="505"/>
      <c r="G56" s="505"/>
      <c r="H56" s="505"/>
      <c r="I56" s="505"/>
      <c r="J56" s="505"/>
      <c r="K56" s="505"/>
      <c r="L56" s="505"/>
      <c r="M56" s="505"/>
      <c r="N56" s="505"/>
      <c r="O56" s="140"/>
      <c r="P56" s="140"/>
    </row>
    <row r="57" spans="1:16">
      <c r="A57" s="140"/>
      <c r="B57" s="505"/>
      <c r="C57" s="505"/>
      <c r="D57" s="505"/>
      <c r="E57" s="505"/>
      <c r="F57" s="505"/>
      <c r="G57" s="505"/>
      <c r="H57" s="505"/>
      <c r="I57" s="505"/>
      <c r="J57" s="505"/>
      <c r="K57" s="505"/>
      <c r="L57" s="505"/>
      <c r="M57" s="505"/>
      <c r="N57" s="505"/>
      <c r="O57" s="140"/>
      <c r="P57" s="140"/>
    </row>
    <row r="58" spans="1:16" ht="13">
      <c r="A58" s="140"/>
      <c r="B58" s="506" t="s">
        <v>602</v>
      </c>
      <c r="C58" s="506"/>
      <c r="D58" s="506"/>
      <c r="E58" s="506"/>
      <c r="F58" s="506"/>
      <c r="G58" s="506"/>
      <c r="H58" s="506"/>
      <c r="I58" s="506"/>
      <c r="J58" s="506"/>
      <c r="K58" s="506"/>
      <c r="L58" s="506"/>
      <c r="M58" s="506"/>
      <c r="N58" s="506"/>
      <c r="O58" s="140"/>
      <c r="P58" s="140"/>
    </row>
    <row r="59" spans="1:16" ht="7.4" customHeight="1">
      <c r="A59" s="140"/>
      <c r="B59" s="505"/>
      <c r="C59" s="505"/>
      <c r="D59" s="505"/>
      <c r="E59" s="505"/>
      <c r="F59" s="505"/>
      <c r="G59" s="505"/>
      <c r="H59" s="505"/>
      <c r="I59" s="505"/>
      <c r="J59" s="505"/>
      <c r="K59" s="505"/>
      <c r="L59" s="505"/>
      <c r="M59" s="505"/>
      <c r="N59" s="505"/>
      <c r="O59" s="140"/>
      <c r="P59" s="140"/>
    </row>
    <row r="60" spans="1:16" ht="31.4" customHeight="1">
      <c r="A60" s="140"/>
      <c r="B60" s="505" t="s">
        <v>603</v>
      </c>
      <c r="C60" s="505"/>
      <c r="D60" s="505"/>
      <c r="E60" s="505"/>
      <c r="F60" s="505"/>
      <c r="G60" s="505"/>
      <c r="H60" s="505"/>
      <c r="I60" s="505"/>
      <c r="J60" s="505"/>
      <c r="K60" s="505"/>
      <c r="L60" s="505"/>
      <c r="M60" s="505"/>
      <c r="N60" s="505"/>
      <c r="O60" s="140"/>
      <c r="P60" s="140"/>
    </row>
    <row r="61" spans="1:16" ht="6.65" customHeight="1">
      <c r="A61" s="140"/>
      <c r="B61" s="505"/>
      <c r="C61" s="505"/>
      <c r="D61" s="505"/>
      <c r="E61" s="505"/>
      <c r="F61" s="505"/>
      <c r="G61" s="505"/>
      <c r="H61" s="505"/>
      <c r="I61" s="505"/>
      <c r="J61" s="505"/>
      <c r="K61" s="505"/>
      <c r="L61" s="505"/>
      <c r="M61" s="505"/>
      <c r="N61" s="505"/>
      <c r="O61" s="140"/>
      <c r="P61" s="140"/>
    </row>
    <row r="62" spans="1:16" ht="42.65" customHeight="1">
      <c r="A62" s="140"/>
      <c r="B62" s="506" t="s">
        <v>604</v>
      </c>
      <c r="C62" s="505"/>
      <c r="D62" s="505"/>
      <c r="E62" s="505"/>
      <c r="F62" s="505"/>
      <c r="G62" s="505"/>
      <c r="H62" s="505"/>
      <c r="I62" s="505"/>
      <c r="J62" s="505"/>
      <c r="K62" s="505"/>
      <c r="L62" s="505"/>
      <c r="M62" s="505"/>
      <c r="N62" s="505"/>
      <c r="O62" s="140"/>
      <c r="P62" s="140"/>
    </row>
    <row r="63" spans="1:16" ht="4.4000000000000004" customHeight="1">
      <c r="A63" s="140"/>
      <c r="B63" s="505"/>
      <c r="C63" s="505"/>
      <c r="D63" s="505"/>
      <c r="E63" s="505"/>
      <c r="F63" s="505"/>
      <c r="G63" s="505"/>
      <c r="H63" s="505"/>
      <c r="I63" s="505"/>
      <c r="J63" s="505"/>
      <c r="K63" s="505"/>
      <c r="L63" s="505"/>
      <c r="M63" s="505"/>
      <c r="N63" s="505"/>
      <c r="O63" s="140"/>
      <c r="P63" s="140"/>
    </row>
    <row r="64" spans="1:16" ht="29.9" customHeight="1">
      <c r="A64" s="140"/>
      <c r="B64" s="505" t="s">
        <v>908</v>
      </c>
      <c r="C64" s="505"/>
      <c r="D64" s="505"/>
      <c r="E64" s="505"/>
      <c r="F64" s="505"/>
      <c r="G64" s="505"/>
      <c r="H64" s="505"/>
      <c r="I64" s="505"/>
      <c r="J64" s="505"/>
      <c r="K64" s="505"/>
      <c r="L64" s="505"/>
      <c r="M64" s="505"/>
      <c r="N64" s="505"/>
      <c r="O64" s="140"/>
      <c r="P64" s="140"/>
    </row>
    <row r="65" spans="1:17" ht="8.15" customHeight="1">
      <c r="A65" s="140"/>
      <c r="B65" s="505"/>
      <c r="C65" s="505"/>
      <c r="D65" s="505"/>
      <c r="E65" s="505"/>
      <c r="F65" s="505"/>
      <c r="G65" s="505"/>
      <c r="H65" s="505"/>
      <c r="I65" s="505"/>
      <c r="J65" s="505"/>
      <c r="K65" s="505"/>
      <c r="L65" s="505"/>
      <c r="M65" s="505"/>
      <c r="N65" s="505"/>
      <c r="O65" s="140"/>
      <c r="P65" s="140"/>
    </row>
    <row r="66" spans="1:17" ht="38.25" customHeight="1">
      <c r="A66" s="140"/>
      <c r="B66" s="505" t="s">
        <v>1118</v>
      </c>
      <c r="C66" s="505"/>
      <c r="D66" s="505"/>
      <c r="E66" s="505"/>
      <c r="F66" s="505"/>
      <c r="G66" s="505"/>
      <c r="H66" s="505"/>
      <c r="I66" s="505"/>
      <c r="J66" s="505"/>
      <c r="K66" s="505"/>
      <c r="L66" s="505"/>
      <c r="M66" s="505"/>
      <c r="N66" s="505"/>
      <c r="O66" s="140"/>
      <c r="P66" s="361" t="s">
        <v>1117</v>
      </c>
    </row>
    <row r="67" spans="1:17" ht="9" customHeight="1">
      <c r="A67" s="140"/>
      <c r="B67" s="505"/>
      <c r="C67" s="505"/>
      <c r="D67" s="505"/>
      <c r="E67" s="505"/>
      <c r="F67" s="505"/>
      <c r="G67" s="505"/>
      <c r="H67" s="505"/>
      <c r="I67" s="505"/>
      <c r="J67" s="505"/>
      <c r="K67" s="505"/>
      <c r="L67" s="505"/>
      <c r="M67" s="505"/>
      <c r="N67" s="505"/>
      <c r="O67" s="140"/>
      <c r="P67" s="140"/>
    </row>
    <row r="68" spans="1:17" ht="21.75" customHeight="1">
      <c r="A68" s="140"/>
      <c r="B68" s="500" t="s">
        <v>918</v>
      </c>
      <c r="C68" s="500"/>
      <c r="D68" s="500"/>
      <c r="E68" s="500"/>
      <c r="F68" s="500"/>
      <c r="G68" s="500"/>
      <c r="H68" s="500"/>
      <c r="I68" s="500"/>
      <c r="J68" s="500"/>
      <c r="K68" s="500"/>
      <c r="L68" s="501"/>
      <c r="M68" s="501"/>
      <c r="N68" s="149"/>
      <c r="O68" s="290"/>
      <c r="P68" s="362" t="s">
        <v>1119</v>
      </c>
      <c r="Q68" s="291"/>
    </row>
    <row r="69" spans="1:17" ht="9" customHeight="1">
      <c r="A69" s="140"/>
      <c r="B69" s="505"/>
      <c r="C69" s="505"/>
      <c r="D69" s="505"/>
      <c r="E69" s="505"/>
      <c r="F69" s="505"/>
      <c r="G69" s="505"/>
      <c r="H69" s="505"/>
      <c r="I69" s="505"/>
      <c r="J69" s="505"/>
      <c r="K69" s="505"/>
      <c r="L69" s="505"/>
      <c r="M69" s="505"/>
      <c r="N69" s="505"/>
      <c r="O69" s="140"/>
      <c r="P69" s="363"/>
      <c r="Q69" s="291"/>
    </row>
    <row r="70" spans="1:17" ht="26.25" customHeight="1">
      <c r="A70" s="140"/>
      <c r="B70" s="505" t="s">
        <v>616</v>
      </c>
      <c r="C70" s="505"/>
      <c r="D70" s="505"/>
      <c r="E70" s="505"/>
      <c r="F70" s="505"/>
      <c r="G70" s="505"/>
      <c r="H70" s="505"/>
      <c r="I70" s="505"/>
      <c r="J70" s="505"/>
      <c r="K70" s="505"/>
      <c r="L70" s="505"/>
      <c r="M70" s="505"/>
      <c r="N70" s="505"/>
      <c r="O70" s="87"/>
      <c r="P70" s="364" t="s">
        <v>1120</v>
      </c>
    </row>
    <row r="71" spans="1:17" ht="9" customHeight="1">
      <c r="A71" s="140"/>
      <c r="B71" s="505"/>
      <c r="C71" s="505"/>
      <c r="D71" s="505"/>
      <c r="E71" s="505"/>
      <c r="F71" s="505"/>
      <c r="G71" s="505"/>
      <c r="H71" s="505"/>
      <c r="I71" s="505"/>
      <c r="J71" s="505"/>
      <c r="K71" s="505"/>
      <c r="L71" s="505"/>
      <c r="M71" s="505"/>
      <c r="N71" s="505"/>
      <c r="O71" s="140"/>
      <c r="P71" s="363"/>
      <c r="Q71" s="291"/>
    </row>
    <row r="72" spans="1:17" ht="37.5" customHeight="1">
      <c r="A72" s="140"/>
      <c r="B72" s="500" t="s">
        <v>910</v>
      </c>
      <c r="C72" s="500"/>
      <c r="D72" s="500"/>
      <c r="E72" s="500"/>
      <c r="F72" s="500"/>
      <c r="G72" s="500"/>
      <c r="H72" s="500"/>
      <c r="I72" s="500"/>
      <c r="J72" s="500"/>
      <c r="K72" s="500"/>
      <c r="L72" s="500"/>
      <c r="M72" s="500"/>
      <c r="N72" s="233"/>
      <c r="O72" s="270"/>
      <c r="P72" s="362" t="s">
        <v>1121</v>
      </c>
    </row>
    <row r="73" spans="1:17" ht="9" customHeight="1">
      <c r="A73" s="140"/>
      <c r="B73" s="505"/>
      <c r="C73" s="505"/>
      <c r="D73" s="505"/>
      <c r="E73" s="505"/>
      <c r="F73" s="505"/>
      <c r="G73" s="505"/>
      <c r="H73" s="505"/>
      <c r="I73" s="505"/>
      <c r="J73" s="505"/>
      <c r="K73" s="505"/>
      <c r="L73" s="505"/>
      <c r="M73" s="505"/>
      <c r="N73" s="505"/>
      <c r="O73" s="140"/>
      <c r="P73" s="363"/>
    </row>
    <row r="74" spans="1:17" ht="40.4" customHeight="1">
      <c r="A74" s="140"/>
      <c r="B74" s="505" t="s">
        <v>978</v>
      </c>
      <c r="C74" s="505"/>
      <c r="D74" s="505"/>
      <c r="E74" s="505"/>
      <c r="F74" s="505"/>
      <c r="G74" s="505"/>
      <c r="H74" s="505"/>
      <c r="I74" s="505"/>
      <c r="J74" s="505"/>
      <c r="K74" s="505"/>
      <c r="L74" s="505"/>
      <c r="M74" s="505"/>
      <c r="N74" s="505"/>
      <c r="O74" s="256"/>
      <c r="P74" s="362" t="s">
        <v>1122</v>
      </c>
    </row>
    <row r="75" spans="1:17" ht="7.5" customHeight="1">
      <c r="A75" s="140"/>
      <c r="B75" s="149"/>
      <c r="C75" s="149"/>
      <c r="D75" s="149"/>
      <c r="E75" s="149"/>
      <c r="F75" s="149"/>
      <c r="G75" s="149"/>
      <c r="H75" s="149"/>
      <c r="I75" s="149"/>
      <c r="J75" s="149"/>
      <c r="K75" s="149"/>
      <c r="L75" s="149"/>
      <c r="M75" s="149"/>
      <c r="N75" s="149"/>
      <c r="O75" s="140"/>
      <c r="P75" s="363"/>
    </row>
    <row r="76" spans="1:17" ht="42.75" customHeight="1">
      <c r="A76" s="319"/>
      <c r="B76" s="519" t="s">
        <v>983</v>
      </c>
      <c r="C76" s="519"/>
      <c r="D76" s="519"/>
      <c r="E76" s="519"/>
      <c r="F76" s="519"/>
      <c r="G76" s="519"/>
      <c r="H76" s="519"/>
      <c r="I76" s="519"/>
      <c r="J76" s="519"/>
      <c r="K76" s="519"/>
      <c r="L76" s="519"/>
      <c r="M76" s="519"/>
      <c r="N76" s="519"/>
      <c r="O76" s="140"/>
      <c r="P76" s="364" t="s">
        <v>1131</v>
      </c>
    </row>
    <row r="77" spans="1:17" ht="10.5" customHeight="1">
      <c r="A77" s="140"/>
      <c r="B77" s="505"/>
      <c r="C77" s="505"/>
      <c r="D77" s="505"/>
      <c r="E77" s="505"/>
      <c r="F77" s="505"/>
      <c r="G77" s="505"/>
      <c r="H77" s="505"/>
      <c r="I77" s="505"/>
      <c r="J77" s="505"/>
      <c r="K77" s="505"/>
      <c r="L77" s="505"/>
      <c r="M77" s="505"/>
      <c r="N77" s="505"/>
      <c r="O77" s="140"/>
      <c r="P77" s="363"/>
    </row>
    <row r="78" spans="1:17" ht="17.149999999999999" customHeight="1">
      <c r="A78" s="140"/>
      <c r="B78" s="516" t="s">
        <v>1042</v>
      </c>
      <c r="C78" s="516"/>
      <c r="D78" s="516"/>
      <c r="E78" s="516"/>
      <c r="F78" s="516"/>
      <c r="G78" s="516"/>
      <c r="H78" s="516"/>
      <c r="I78" s="516"/>
      <c r="J78" s="516"/>
      <c r="K78" s="516"/>
      <c r="L78" s="516"/>
      <c r="M78" s="149"/>
      <c r="N78" s="149"/>
      <c r="O78" s="140"/>
      <c r="P78" s="363"/>
    </row>
    <row r="79" spans="1:17" ht="20.149999999999999" customHeight="1">
      <c r="A79" s="140"/>
      <c r="B79" s="149"/>
      <c r="C79" s="513" t="s">
        <v>1043</v>
      </c>
      <c r="D79" s="517"/>
      <c r="E79" s="517"/>
      <c r="F79" s="517"/>
      <c r="G79" s="517"/>
      <c r="H79" s="517"/>
      <c r="I79" s="517"/>
      <c r="J79" s="517"/>
      <c r="K79" s="517"/>
      <c r="L79" s="517"/>
      <c r="M79" s="149"/>
      <c r="N79" s="149"/>
      <c r="O79" s="140"/>
      <c r="P79" s="362" t="s">
        <v>1123</v>
      </c>
    </row>
    <row r="80" spans="1:17" ht="30.65" customHeight="1">
      <c r="A80" s="140"/>
      <c r="B80" s="149"/>
      <c r="C80" s="513" t="s">
        <v>1046</v>
      </c>
      <c r="D80" s="517"/>
      <c r="E80" s="517"/>
      <c r="F80" s="517"/>
      <c r="G80" s="517"/>
      <c r="H80" s="517"/>
      <c r="I80" s="517"/>
      <c r="J80" s="517"/>
      <c r="K80" s="517"/>
      <c r="L80" s="517"/>
      <c r="M80" s="149"/>
      <c r="N80" s="149"/>
      <c r="O80" s="140"/>
      <c r="P80" s="364" t="s">
        <v>1124</v>
      </c>
    </row>
    <row r="81" spans="1:16" ht="15" customHeight="1">
      <c r="A81" s="140"/>
      <c r="B81" s="516" t="s">
        <v>1044</v>
      </c>
      <c r="C81" s="516"/>
      <c r="D81" s="516"/>
      <c r="E81" s="516"/>
      <c r="F81" s="516"/>
      <c r="G81" s="516"/>
      <c r="H81" s="149"/>
      <c r="I81" s="149"/>
      <c r="J81" s="149"/>
      <c r="K81" s="149"/>
      <c r="L81" s="149"/>
      <c r="M81" s="149"/>
      <c r="N81" s="149"/>
      <c r="O81" s="360" t="s">
        <v>1045</v>
      </c>
      <c r="P81" s="363"/>
    </row>
    <row r="82" spans="1:16" ht="10.5" customHeight="1">
      <c r="A82" s="140"/>
      <c r="B82" s="149"/>
      <c r="C82" s="149"/>
      <c r="D82" s="149"/>
      <c r="E82" s="149"/>
      <c r="F82" s="149"/>
      <c r="G82" s="149"/>
      <c r="H82" s="149"/>
      <c r="I82" s="149"/>
      <c r="J82" s="149"/>
      <c r="K82" s="149"/>
      <c r="L82" s="149"/>
      <c r="M82" s="149"/>
      <c r="N82" s="149"/>
      <c r="O82" s="140"/>
      <c r="P82" s="363"/>
    </row>
    <row r="83" spans="1:16">
      <c r="A83" s="140"/>
      <c r="B83" s="505" t="s">
        <v>615</v>
      </c>
      <c r="C83" s="505"/>
      <c r="D83" s="505"/>
      <c r="E83" s="505"/>
      <c r="F83" s="505"/>
      <c r="G83" s="505"/>
      <c r="H83" s="505"/>
      <c r="I83" s="505"/>
      <c r="J83" s="505"/>
      <c r="K83" s="505"/>
      <c r="L83" s="505"/>
      <c r="M83" s="505"/>
      <c r="N83" s="505"/>
      <c r="O83" s="140"/>
      <c r="P83" s="363"/>
    </row>
    <row r="84" spans="1:16" ht="4.4000000000000004" customHeight="1">
      <c r="A84" s="140"/>
      <c r="B84" s="505"/>
      <c r="C84" s="505"/>
      <c r="D84" s="505"/>
      <c r="E84" s="505"/>
      <c r="F84" s="505"/>
      <c r="G84" s="505"/>
      <c r="H84" s="505"/>
      <c r="I84" s="505"/>
      <c r="J84" s="505"/>
      <c r="K84" s="505"/>
      <c r="L84" s="505"/>
      <c r="M84" s="505"/>
      <c r="N84" s="505"/>
      <c r="O84" s="140"/>
      <c r="P84" s="363"/>
    </row>
    <row r="85" spans="1:16">
      <c r="A85" s="140"/>
      <c r="B85" s="140"/>
      <c r="C85" s="513" t="s">
        <v>605</v>
      </c>
      <c r="D85" s="500"/>
      <c r="E85" s="500"/>
      <c r="F85" s="500"/>
      <c r="G85" s="500"/>
      <c r="H85" s="500"/>
      <c r="I85" s="500"/>
      <c r="J85" s="500"/>
      <c r="K85" s="500"/>
      <c r="L85" s="500"/>
      <c r="M85" s="500"/>
      <c r="N85" s="500"/>
      <c r="O85" s="140"/>
      <c r="P85" s="362" t="s">
        <v>1125</v>
      </c>
    </row>
    <row r="86" spans="1:16" ht="4.4000000000000004" customHeight="1">
      <c r="A86" s="140"/>
      <c r="B86" s="505"/>
      <c r="C86" s="505"/>
      <c r="D86" s="505"/>
      <c r="E86" s="505"/>
      <c r="F86" s="505"/>
      <c r="G86" s="505"/>
      <c r="H86" s="505"/>
      <c r="I86" s="505"/>
      <c r="J86" s="505"/>
      <c r="K86" s="505"/>
      <c r="L86" s="505"/>
      <c r="M86" s="505"/>
      <c r="N86" s="505"/>
      <c r="O86" s="140"/>
      <c r="P86" s="363"/>
    </row>
    <row r="87" spans="1:16">
      <c r="A87" s="140"/>
      <c r="B87" s="140"/>
      <c r="C87" s="513" t="s">
        <v>606</v>
      </c>
      <c r="D87" s="500"/>
      <c r="E87" s="500"/>
      <c r="F87" s="500"/>
      <c r="G87" s="500"/>
      <c r="H87" s="500"/>
      <c r="I87" s="500"/>
      <c r="J87" s="500"/>
      <c r="K87" s="500"/>
      <c r="L87" s="500"/>
      <c r="M87" s="500"/>
      <c r="N87" s="500"/>
      <c r="O87" s="140"/>
      <c r="P87" s="362" t="s">
        <v>1126</v>
      </c>
    </row>
    <row r="88" spans="1:16" ht="4.4000000000000004" customHeight="1">
      <c r="A88" s="140"/>
      <c r="B88" s="505"/>
      <c r="C88" s="505"/>
      <c r="D88" s="505"/>
      <c r="E88" s="505"/>
      <c r="F88" s="505"/>
      <c r="G88" s="505"/>
      <c r="H88" s="505"/>
      <c r="I88" s="505"/>
      <c r="J88" s="505"/>
      <c r="K88" s="505"/>
      <c r="L88" s="505"/>
      <c r="M88" s="505"/>
      <c r="N88" s="505"/>
      <c r="O88" s="140"/>
      <c r="P88" s="363"/>
    </row>
    <row r="89" spans="1:16">
      <c r="A89" s="140"/>
      <c r="B89" s="140"/>
      <c r="C89" s="513" t="s">
        <v>607</v>
      </c>
      <c r="D89" s="500"/>
      <c r="E89" s="500"/>
      <c r="F89" s="500"/>
      <c r="G89" s="500"/>
      <c r="H89" s="500"/>
      <c r="I89" s="500"/>
      <c r="J89" s="500"/>
      <c r="K89" s="500"/>
      <c r="L89" s="500"/>
      <c r="M89" s="500"/>
      <c r="N89" s="500"/>
      <c r="O89" s="502"/>
      <c r="P89" s="362" t="s">
        <v>1127</v>
      </c>
    </row>
    <row r="90" spans="1:16" ht="4.4000000000000004" customHeight="1">
      <c r="A90" s="140"/>
      <c r="B90" s="505"/>
      <c r="C90" s="505"/>
      <c r="D90" s="505"/>
      <c r="E90" s="505"/>
      <c r="F90" s="505"/>
      <c r="G90" s="505"/>
      <c r="H90" s="505"/>
      <c r="I90" s="505"/>
      <c r="J90" s="505"/>
      <c r="K90" s="505"/>
      <c r="L90" s="505"/>
      <c r="M90" s="505"/>
      <c r="N90" s="505"/>
      <c r="O90" s="503"/>
      <c r="P90" s="363"/>
    </row>
    <row r="91" spans="1:16" ht="13.4" customHeight="1">
      <c r="A91" s="140"/>
      <c r="B91" s="500" t="s">
        <v>617</v>
      </c>
      <c r="C91" s="500"/>
      <c r="D91" s="500"/>
      <c r="E91" s="500"/>
      <c r="F91" s="500"/>
      <c r="G91" s="500"/>
      <c r="H91" s="500"/>
      <c r="I91" s="149"/>
      <c r="J91" s="149"/>
      <c r="K91" s="149"/>
      <c r="L91" s="149"/>
      <c r="M91" s="149"/>
      <c r="N91" s="149"/>
      <c r="O91" s="504"/>
      <c r="P91" s="363"/>
    </row>
    <row r="92" spans="1:16" ht="11.15" customHeight="1">
      <c r="A92" s="140"/>
      <c r="B92" s="505"/>
      <c r="C92" s="505"/>
      <c r="D92" s="505"/>
      <c r="E92" s="505"/>
      <c r="F92" s="505"/>
      <c r="G92" s="505"/>
      <c r="H92" s="505"/>
      <c r="I92" s="505"/>
      <c r="J92" s="505"/>
      <c r="K92" s="505"/>
      <c r="L92" s="505"/>
      <c r="M92" s="505"/>
      <c r="N92" s="505"/>
      <c r="O92" s="140"/>
      <c r="P92" s="363"/>
    </row>
    <row r="93" spans="1:16" ht="27" customHeight="1">
      <c r="A93" s="140"/>
      <c r="B93" s="505" t="s">
        <v>911</v>
      </c>
      <c r="C93" s="505"/>
      <c r="D93" s="505"/>
      <c r="E93" s="505"/>
      <c r="F93" s="505"/>
      <c r="G93" s="505"/>
      <c r="H93" s="505"/>
      <c r="I93" s="505"/>
      <c r="J93" s="505"/>
      <c r="K93" s="505"/>
      <c r="L93" s="505"/>
      <c r="M93" s="505"/>
      <c r="N93" s="505"/>
      <c r="O93" s="140"/>
      <c r="P93" s="363"/>
    </row>
    <row r="94" spans="1:16" ht="3" customHeight="1">
      <c r="A94" s="140"/>
      <c r="B94" s="505"/>
      <c r="C94" s="505"/>
      <c r="D94" s="505"/>
      <c r="E94" s="505"/>
      <c r="F94" s="505"/>
      <c r="G94" s="505"/>
      <c r="H94" s="505"/>
      <c r="I94" s="505"/>
      <c r="J94" s="505"/>
      <c r="K94" s="505"/>
      <c r="L94" s="505"/>
      <c r="M94" s="505"/>
      <c r="N94" s="505"/>
      <c r="O94" s="140"/>
      <c r="P94" s="363"/>
    </row>
    <row r="95" spans="1:16" ht="24" customHeight="1">
      <c r="A95" s="140"/>
      <c r="B95" s="140"/>
      <c r="C95" s="513" t="s">
        <v>608</v>
      </c>
      <c r="D95" s="500"/>
      <c r="E95" s="500"/>
      <c r="F95" s="500"/>
      <c r="G95" s="500"/>
      <c r="H95" s="500"/>
      <c r="I95" s="500"/>
      <c r="J95" s="500"/>
      <c r="K95" s="500"/>
      <c r="L95" s="500"/>
      <c r="M95" s="500"/>
      <c r="N95" s="500"/>
      <c r="O95" s="140"/>
      <c r="P95" s="363"/>
    </row>
    <row r="96" spans="1:16" ht="5.15" customHeight="1">
      <c r="A96" s="140"/>
      <c r="B96" s="505"/>
      <c r="C96" s="505"/>
      <c r="D96" s="505"/>
      <c r="E96" s="505"/>
      <c r="F96" s="505"/>
      <c r="G96" s="505"/>
      <c r="H96" s="505"/>
      <c r="I96" s="505"/>
      <c r="J96" s="505"/>
      <c r="K96" s="505"/>
      <c r="L96" s="505"/>
      <c r="M96" s="505"/>
      <c r="N96" s="505"/>
      <c r="O96" s="140"/>
      <c r="P96" s="363"/>
    </row>
    <row r="97" spans="1:16" ht="26.9" customHeight="1">
      <c r="A97" s="140"/>
      <c r="B97" s="140"/>
      <c r="C97" s="513" t="s">
        <v>609</v>
      </c>
      <c r="D97" s="500"/>
      <c r="E97" s="500"/>
      <c r="F97" s="500"/>
      <c r="G97" s="500"/>
      <c r="H97" s="500"/>
      <c r="I97" s="500"/>
      <c r="J97" s="500"/>
      <c r="K97" s="500"/>
      <c r="L97" s="500"/>
      <c r="M97" s="500"/>
      <c r="N97" s="500"/>
      <c r="O97" s="140"/>
      <c r="P97" s="363"/>
    </row>
    <row r="98" spans="1:16" ht="5.15" customHeight="1">
      <c r="A98" s="140"/>
      <c r="B98" s="505"/>
      <c r="C98" s="505"/>
      <c r="D98" s="505"/>
      <c r="E98" s="505"/>
      <c r="F98" s="505"/>
      <c r="G98" s="505"/>
      <c r="H98" s="505"/>
      <c r="I98" s="505"/>
      <c r="J98" s="505"/>
      <c r="K98" s="505"/>
      <c r="L98" s="505"/>
      <c r="M98" s="505"/>
      <c r="N98" s="505"/>
      <c r="O98" s="140"/>
      <c r="P98" s="363"/>
    </row>
    <row r="99" spans="1:16">
      <c r="A99" s="140"/>
      <c r="B99" s="140"/>
      <c r="C99" s="513" t="s">
        <v>610</v>
      </c>
      <c r="D99" s="500"/>
      <c r="E99" s="500"/>
      <c r="F99" s="500"/>
      <c r="G99" s="500"/>
      <c r="H99" s="500"/>
      <c r="I99" s="500"/>
      <c r="J99" s="500"/>
      <c r="K99" s="500"/>
      <c r="L99" s="500"/>
      <c r="M99" s="500"/>
      <c r="N99" s="500"/>
      <c r="O99" s="140"/>
      <c r="P99" s="363"/>
    </row>
    <row r="100" spans="1:16" ht="5.15" customHeight="1">
      <c r="A100" s="140"/>
      <c r="B100" s="505"/>
      <c r="C100" s="505"/>
      <c r="D100" s="505"/>
      <c r="E100" s="505"/>
      <c r="F100" s="505"/>
      <c r="G100" s="505"/>
      <c r="H100" s="505"/>
      <c r="I100" s="505"/>
      <c r="J100" s="505"/>
      <c r="K100" s="505"/>
      <c r="L100" s="505"/>
      <c r="M100" s="505"/>
      <c r="N100" s="505"/>
      <c r="O100" s="140"/>
      <c r="P100" s="363"/>
    </row>
    <row r="101" spans="1:16" ht="32.15" customHeight="1">
      <c r="A101" s="140"/>
      <c r="B101" s="140"/>
      <c r="C101" s="513" t="s">
        <v>611</v>
      </c>
      <c r="D101" s="500"/>
      <c r="E101" s="500"/>
      <c r="F101" s="500"/>
      <c r="G101" s="500"/>
      <c r="H101" s="500"/>
      <c r="I101" s="500"/>
      <c r="J101" s="500"/>
      <c r="K101" s="500"/>
      <c r="L101" s="500"/>
      <c r="M101" s="500"/>
      <c r="N101" s="500"/>
      <c r="O101" s="140"/>
      <c r="P101" s="363"/>
    </row>
    <row r="102" spans="1:16" ht="5.15" customHeight="1">
      <c r="A102" s="140"/>
      <c r="B102" s="505"/>
      <c r="C102" s="505"/>
      <c r="D102" s="505"/>
      <c r="E102" s="505"/>
      <c r="F102" s="505"/>
      <c r="G102" s="505"/>
      <c r="H102" s="505"/>
      <c r="I102" s="505"/>
      <c r="J102" s="505"/>
      <c r="K102" s="505"/>
      <c r="L102" s="505"/>
      <c r="M102" s="505"/>
      <c r="N102" s="505"/>
      <c r="O102" s="140"/>
      <c r="P102" s="363"/>
    </row>
    <row r="103" spans="1:16" ht="26.15" customHeight="1">
      <c r="A103" s="140"/>
      <c r="B103" s="140"/>
      <c r="C103" s="513" t="s">
        <v>612</v>
      </c>
      <c r="D103" s="500"/>
      <c r="E103" s="500"/>
      <c r="F103" s="500"/>
      <c r="G103" s="500"/>
      <c r="H103" s="500"/>
      <c r="I103" s="500"/>
      <c r="J103" s="500"/>
      <c r="K103" s="500"/>
      <c r="L103" s="500"/>
      <c r="M103" s="500"/>
      <c r="N103" s="500"/>
      <c r="O103" s="140"/>
      <c r="P103" s="363"/>
    </row>
    <row r="104" spans="1:16" ht="5.15" customHeight="1">
      <c r="A104" s="140"/>
      <c r="B104" s="505"/>
      <c r="C104" s="505"/>
      <c r="D104" s="505"/>
      <c r="E104" s="505"/>
      <c r="F104" s="505"/>
      <c r="G104" s="505"/>
      <c r="H104" s="505"/>
      <c r="I104" s="505"/>
      <c r="J104" s="505"/>
      <c r="K104" s="505"/>
      <c r="L104" s="505"/>
      <c r="M104" s="505"/>
      <c r="N104" s="505"/>
      <c r="O104" s="140"/>
      <c r="P104" s="363"/>
    </row>
    <row r="105" spans="1:16" ht="26.9" customHeight="1">
      <c r="A105" s="140"/>
      <c r="B105" s="140"/>
      <c r="C105" s="513" t="s">
        <v>613</v>
      </c>
      <c r="D105" s="500"/>
      <c r="E105" s="500"/>
      <c r="F105" s="500"/>
      <c r="G105" s="500"/>
      <c r="H105" s="500"/>
      <c r="I105" s="500"/>
      <c r="J105" s="500"/>
      <c r="K105" s="500"/>
      <c r="L105" s="500"/>
      <c r="M105" s="500"/>
      <c r="N105" s="500"/>
      <c r="O105" s="140"/>
      <c r="P105" s="363"/>
    </row>
    <row r="106" spans="1:16" ht="5.15" customHeight="1">
      <c r="A106" s="140"/>
      <c r="B106" s="505"/>
      <c r="C106" s="505"/>
      <c r="D106" s="505"/>
      <c r="E106" s="505"/>
      <c r="F106" s="505"/>
      <c r="G106" s="505"/>
      <c r="H106" s="505"/>
      <c r="I106" s="505"/>
      <c r="J106" s="505"/>
      <c r="K106" s="505"/>
      <c r="L106" s="505"/>
      <c r="M106" s="505"/>
      <c r="N106" s="505"/>
      <c r="O106" s="140"/>
      <c r="P106" s="363"/>
    </row>
    <row r="107" spans="1:16" ht="28.5" customHeight="1">
      <c r="A107" s="140"/>
      <c r="B107" s="140"/>
      <c r="C107" s="513" t="s">
        <v>614</v>
      </c>
      <c r="D107" s="500"/>
      <c r="E107" s="500"/>
      <c r="F107" s="500"/>
      <c r="G107" s="500"/>
      <c r="H107" s="500"/>
      <c r="I107" s="500"/>
      <c r="J107" s="500"/>
      <c r="K107" s="500"/>
      <c r="L107" s="500"/>
      <c r="M107" s="500"/>
      <c r="N107" s="500"/>
      <c r="O107" s="140"/>
      <c r="P107" s="363"/>
    </row>
    <row r="108" spans="1:16" ht="9" customHeight="1">
      <c r="A108" s="140"/>
      <c r="B108" s="505"/>
      <c r="C108" s="505"/>
      <c r="D108" s="505"/>
      <c r="E108" s="505"/>
      <c r="F108" s="505"/>
      <c r="G108" s="505"/>
      <c r="H108" s="505"/>
      <c r="I108" s="505"/>
      <c r="J108" s="505"/>
      <c r="K108" s="505"/>
      <c r="L108" s="505"/>
      <c r="M108" s="505"/>
      <c r="N108" s="505"/>
      <c r="O108" s="140"/>
      <c r="P108" s="363"/>
    </row>
    <row r="109" spans="1:16" ht="27.75" customHeight="1">
      <c r="A109" s="140"/>
      <c r="B109" s="505" t="s">
        <v>912</v>
      </c>
      <c r="C109" s="501"/>
      <c r="D109" s="501"/>
      <c r="E109" s="501"/>
      <c r="F109" s="501"/>
      <c r="G109" s="501"/>
      <c r="H109" s="501"/>
      <c r="I109" s="501"/>
      <c r="J109" s="501"/>
      <c r="K109" s="501"/>
      <c r="L109" s="501"/>
      <c r="M109" s="501"/>
      <c r="N109" s="149"/>
      <c r="O109" s="140"/>
      <c r="P109" s="363"/>
    </row>
    <row r="110" spans="1:16" ht="12" customHeight="1">
      <c r="A110" s="140"/>
      <c r="B110" s="149"/>
      <c r="C110" s="149"/>
      <c r="D110" s="149"/>
      <c r="E110" s="149"/>
      <c r="F110" s="149"/>
      <c r="G110" s="149"/>
      <c r="H110" s="149"/>
      <c r="I110" s="149"/>
      <c r="J110" s="149"/>
      <c r="K110" s="149"/>
      <c r="L110" s="149"/>
      <c r="M110" s="149"/>
      <c r="N110" s="149"/>
      <c r="O110" s="140"/>
      <c r="P110" s="363"/>
    </row>
    <row r="111" spans="1:16" ht="18" customHeight="1">
      <c r="A111" s="140"/>
      <c r="B111" s="500" t="s">
        <v>913</v>
      </c>
      <c r="C111" s="500"/>
      <c r="D111" s="500"/>
      <c r="E111" s="500"/>
      <c r="F111" s="500"/>
      <c r="G111" s="500"/>
      <c r="H111" s="500"/>
      <c r="I111" s="500"/>
      <c r="J111" s="500"/>
      <c r="K111" s="149"/>
      <c r="L111" s="149"/>
      <c r="M111" s="149"/>
      <c r="N111" s="140"/>
      <c r="O111" s="289"/>
      <c r="P111" s="362" t="s">
        <v>1128</v>
      </c>
    </row>
    <row r="112" spans="1:16" ht="5.25" customHeight="1">
      <c r="A112" s="140"/>
      <c r="B112" s="233"/>
      <c r="C112" s="233"/>
      <c r="D112" s="233"/>
      <c r="E112" s="233"/>
      <c r="F112" s="233"/>
      <c r="G112" s="233"/>
      <c r="H112" s="233"/>
      <c r="I112" s="233"/>
      <c r="J112" s="233"/>
      <c r="K112" s="233"/>
      <c r="L112" s="149"/>
      <c r="M112" s="149"/>
      <c r="N112" s="140"/>
      <c r="O112" s="149"/>
      <c r="P112" s="363"/>
    </row>
    <row r="113" spans="1:17" ht="18.75" customHeight="1">
      <c r="A113" s="140"/>
      <c r="B113" s="500" t="s">
        <v>914</v>
      </c>
      <c r="C113" s="500"/>
      <c r="D113" s="500"/>
      <c r="E113" s="500"/>
      <c r="F113" s="500"/>
      <c r="G113" s="500"/>
      <c r="H113" s="500"/>
      <c r="I113" s="500"/>
      <c r="J113" s="500"/>
      <c r="K113" s="500"/>
      <c r="L113" s="500"/>
      <c r="M113" s="500"/>
      <c r="N113" s="140"/>
      <c r="O113" s="194"/>
      <c r="P113" s="362" t="s">
        <v>1129</v>
      </c>
    </row>
    <row r="114" spans="1:17" ht="8.25" customHeight="1">
      <c r="A114" s="140"/>
      <c r="B114" s="233"/>
      <c r="C114" s="233"/>
      <c r="D114" s="233"/>
      <c r="E114" s="233"/>
      <c r="F114" s="233"/>
      <c r="G114" s="233"/>
      <c r="H114" s="233"/>
      <c r="I114" s="233"/>
      <c r="J114" s="233"/>
      <c r="K114" s="233"/>
      <c r="L114" s="233"/>
      <c r="M114" s="149"/>
      <c r="N114" s="149"/>
      <c r="O114" s="140"/>
      <c r="P114" s="363"/>
    </row>
    <row r="115" spans="1:17">
      <c r="A115" s="140"/>
      <c r="B115" s="505" t="s">
        <v>618</v>
      </c>
      <c r="C115" s="505"/>
      <c r="D115" s="505"/>
      <c r="E115" s="505"/>
      <c r="F115" s="505"/>
      <c r="G115" s="505"/>
      <c r="H115" s="505"/>
      <c r="I115" s="505"/>
      <c r="J115" s="505"/>
      <c r="K115" s="505"/>
      <c r="L115" s="505"/>
      <c r="M115" s="505"/>
      <c r="N115" s="505"/>
      <c r="O115" s="140"/>
      <c r="P115" s="363"/>
      <c r="Q115" s="291"/>
    </row>
    <row r="116" spans="1:17">
      <c r="A116" s="140"/>
      <c r="B116" s="149"/>
      <c r="C116" s="149"/>
      <c r="D116" s="149"/>
      <c r="E116" s="149"/>
      <c r="F116" s="149"/>
      <c r="G116" s="149"/>
      <c r="H116" s="149"/>
      <c r="I116" s="149"/>
      <c r="J116" s="149"/>
      <c r="K116" s="149"/>
      <c r="L116" s="149"/>
      <c r="M116" s="149"/>
      <c r="N116" s="149"/>
      <c r="O116" s="140"/>
      <c r="P116" s="363"/>
      <c r="Q116" s="291"/>
    </row>
    <row r="117" spans="1:17" ht="45.75" customHeight="1">
      <c r="A117" s="319"/>
      <c r="B117" s="518" t="s">
        <v>1104</v>
      </c>
      <c r="C117" s="519"/>
      <c r="D117" s="519"/>
      <c r="E117" s="519"/>
      <c r="F117" s="519"/>
      <c r="G117" s="519"/>
      <c r="H117" s="519"/>
      <c r="I117" s="519"/>
      <c r="J117" s="519"/>
      <c r="K117" s="519"/>
      <c r="L117" s="519"/>
      <c r="M117" s="519"/>
      <c r="N117" s="520"/>
      <c r="O117" s="323"/>
      <c r="P117" s="362" t="s">
        <v>1130</v>
      </c>
    </row>
    <row r="118" spans="1:17">
      <c r="A118" s="140"/>
      <c r="B118" s="505"/>
      <c r="C118" s="505"/>
      <c r="D118" s="505"/>
      <c r="E118" s="505"/>
      <c r="F118" s="505"/>
      <c r="G118" s="505"/>
      <c r="H118" s="505"/>
      <c r="I118" s="505"/>
      <c r="J118" s="505"/>
      <c r="K118" s="505"/>
      <c r="L118" s="505"/>
      <c r="M118" s="505"/>
      <c r="N118" s="505"/>
      <c r="O118" s="140"/>
      <c r="P118" s="363"/>
    </row>
    <row r="119" spans="1:17">
      <c r="A119" s="140"/>
      <c r="B119" s="505"/>
      <c r="C119" s="505"/>
      <c r="D119" s="505"/>
      <c r="E119" s="505"/>
      <c r="F119" s="505"/>
      <c r="G119" s="505"/>
      <c r="H119" s="505"/>
      <c r="I119" s="505"/>
      <c r="J119" s="505"/>
      <c r="K119" s="505"/>
      <c r="L119" s="505"/>
      <c r="M119" s="505"/>
      <c r="N119" s="505"/>
      <c r="O119" s="140"/>
      <c r="P119" s="363"/>
    </row>
  </sheetData>
  <mergeCells count="106">
    <mergeCell ref="B12:N12"/>
    <mergeCell ref="B115:N115"/>
    <mergeCell ref="B118:N118"/>
    <mergeCell ref="B119:N119"/>
    <mergeCell ref="B106:N106"/>
    <mergeCell ref="B108:N108"/>
    <mergeCell ref="B96:N96"/>
    <mergeCell ref="B98:N98"/>
    <mergeCell ref="C95:N95"/>
    <mergeCell ref="C97:N97"/>
    <mergeCell ref="C99:N99"/>
    <mergeCell ref="C105:N105"/>
    <mergeCell ref="C107:N107"/>
    <mergeCell ref="B111:J111"/>
    <mergeCell ref="B113:M113"/>
    <mergeCell ref="B100:N100"/>
    <mergeCell ref="B102:N102"/>
    <mergeCell ref="B104:N104"/>
    <mergeCell ref="C101:N101"/>
    <mergeCell ref="C103:N103"/>
    <mergeCell ref="B117:N117"/>
    <mergeCell ref="B69:N69"/>
    <mergeCell ref="B76:N76"/>
    <mergeCell ref="B92:N92"/>
    <mergeCell ref="B93:N93"/>
    <mergeCell ref="B94:N94"/>
    <mergeCell ref="B86:N86"/>
    <mergeCell ref="B88:N88"/>
    <mergeCell ref="C89:N89"/>
    <mergeCell ref="B91:H91"/>
    <mergeCell ref="B90:N90"/>
    <mergeCell ref="B70:N70"/>
    <mergeCell ref="B72:M72"/>
    <mergeCell ref="C85:N85"/>
    <mergeCell ref="C87:N87"/>
    <mergeCell ref="B73:N73"/>
    <mergeCell ref="B74:N74"/>
    <mergeCell ref="B77:N77"/>
    <mergeCell ref="B83:N83"/>
    <mergeCell ref="B84:N84"/>
    <mergeCell ref="B71:N71"/>
    <mergeCell ref="B78:L78"/>
    <mergeCell ref="C79:L79"/>
    <mergeCell ref="C80:L80"/>
    <mergeCell ref="B81:G81"/>
    <mergeCell ref="B60:N60"/>
    <mergeCell ref="B61:N61"/>
    <mergeCell ref="B62:N62"/>
    <mergeCell ref="B28:N28"/>
    <mergeCell ref="B30:N30"/>
    <mergeCell ref="B22:N22"/>
    <mergeCell ref="B24:N24"/>
    <mergeCell ref="B26:N26"/>
    <mergeCell ref="B32:N32"/>
    <mergeCell ref="B34:N34"/>
    <mergeCell ref="C39:N39"/>
    <mergeCell ref="B36:N36"/>
    <mergeCell ref="C33:N33"/>
    <mergeCell ref="B67:N67"/>
    <mergeCell ref="B17:N17"/>
    <mergeCell ref="B19:N19"/>
    <mergeCell ref="B20:N20"/>
    <mergeCell ref="B5:N5"/>
    <mergeCell ref="B7:N7"/>
    <mergeCell ref="B8:N8"/>
    <mergeCell ref="B9:N9"/>
    <mergeCell ref="B10:N10"/>
    <mergeCell ref="B11:G11"/>
    <mergeCell ref="H11:M11"/>
    <mergeCell ref="B15:N15"/>
    <mergeCell ref="B16:N16"/>
    <mergeCell ref="C21:N21"/>
    <mergeCell ref="C23:N23"/>
    <mergeCell ref="C25:N25"/>
    <mergeCell ref="C29:N29"/>
    <mergeCell ref="C31:N31"/>
    <mergeCell ref="B27:N27"/>
    <mergeCell ref="B63:N63"/>
    <mergeCell ref="B64:N64"/>
    <mergeCell ref="B65:N65"/>
    <mergeCell ref="B58:N58"/>
    <mergeCell ref="B59:N59"/>
    <mergeCell ref="B68:M68"/>
    <mergeCell ref="C35:N35"/>
    <mergeCell ref="O89:O91"/>
    <mergeCell ref="B109:M109"/>
    <mergeCell ref="C37:N37"/>
    <mergeCell ref="B38:N38"/>
    <mergeCell ref="B41:N41"/>
    <mergeCell ref="C40:N40"/>
    <mergeCell ref="B48:N48"/>
    <mergeCell ref="B49:N49"/>
    <mergeCell ref="B42:N42"/>
    <mergeCell ref="B45:N45"/>
    <mergeCell ref="B46:N46"/>
    <mergeCell ref="B47:N47"/>
    <mergeCell ref="B43:N43"/>
    <mergeCell ref="B44:N44"/>
    <mergeCell ref="B50:N50"/>
    <mergeCell ref="B51:N51"/>
    <mergeCell ref="B52:N52"/>
    <mergeCell ref="B53:N53"/>
    <mergeCell ref="B55:N55"/>
    <mergeCell ref="B56:N56"/>
    <mergeCell ref="B57:N57"/>
    <mergeCell ref="B66:N66"/>
  </mergeCells>
  <hyperlinks>
    <hyperlink ref="H11" r:id="rId1" xr:uid="{00000000-0004-0000-0200-000000000000}"/>
  </hyperlinks>
  <pageMargins left="0.7" right="0.7" top="0.75" bottom="0.75" header="0.3" footer="0.3"/>
  <pageSetup paperSize="9" orientation="portrait" verticalDpi="0" r:id="rId2"/>
  <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MODEL19">
    <tabColor theme="9" tint="0.39997558519241921"/>
  </sheetPr>
  <dimension ref="A1:CT144"/>
  <sheetViews>
    <sheetView showGridLines="0" showOutlineSymbols="0" zoomScale="80" zoomScaleNormal="80" zoomScaleSheetLayoutView="100" workbookViewId="0">
      <pane xSplit="5" ySplit="4" topLeftCell="AF5" activePane="bottomRight" state="frozen"/>
      <selection activeCell="BP107" sqref="BP107"/>
      <selection pane="topRight" activeCell="BP107" sqref="BP107"/>
      <selection pane="bottomLeft" activeCell="BP107" sqref="BP107"/>
      <selection pane="bottomRight" activeCell="AP58" sqref="AP58"/>
    </sheetView>
  </sheetViews>
  <sheetFormatPr defaultColWidth="9.453125" defaultRowHeight="12.5" outlineLevelCol="1"/>
  <cols>
    <col min="1" max="1" width="11.54296875" hidden="1" customWidth="1" outlineLevel="1" collapsed="1"/>
    <col min="2" max="2" width="10.453125" customWidth="1" collapsed="1"/>
    <col min="3" max="3" width="2.54296875" customWidth="1"/>
    <col min="4" max="4" width="12.54296875" customWidth="1"/>
    <col min="5" max="5" width="56.54296875" customWidth="1"/>
    <col min="6" max="6" width="15.453125" customWidth="1"/>
    <col min="7" max="7" width="2.453125" customWidth="1"/>
    <col min="8" max="8" width="14.54296875" customWidth="1"/>
    <col min="9" max="9" width="2.453125" customWidth="1"/>
    <col min="10" max="10" width="14.54296875" customWidth="1"/>
    <col min="11" max="11" width="2.453125" customWidth="1"/>
    <col min="12" max="12" width="14.54296875" customWidth="1"/>
    <col min="13" max="13" width="2.453125" customWidth="1"/>
    <col min="14" max="14" width="14.54296875" customWidth="1"/>
    <col min="15" max="15" width="2.453125" customWidth="1"/>
    <col min="16" max="16" width="14.54296875" customWidth="1"/>
    <col min="17" max="17" width="2.453125" customWidth="1"/>
    <col min="18" max="18" width="14.54296875" customWidth="1"/>
    <col min="19" max="19" width="2.453125" customWidth="1"/>
    <col min="20" max="20" width="14.54296875" customWidth="1"/>
    <col min="21" max="21" width="2.453125" customWidth="1"/>
    <col min="22" max="22" width="14.54296875" customWidth="1"/>
    <col min="23" max="23" width="2.453125" customWidth="1"/>
    <col min="24" max="24" width="14.54296875" customWidth="1"/>
    <col min="25" max="25" width="2.453125" customWidth="1"/>
    <col min="26" max="26" width="14.54296875" customWidth="1"/>
    <col min="27" max="27" width="2.453125" customWidth="1"/>
    <col min="28" max="28" width="14.54296875" customWidth="1"/>
    <col min="29" max="29" width="2.453125" customWidth="1"/>
    <col min="30" max="30" width="14.54296875" customWidth="1"/>
    <col min="31" max="31" width="2.453125" customWidth="1"/>
    <col min="32" max="32" width="14.54296875" customWidth="1"/>
    <col min="33" max="33" width="2.453125" customWidth="1"/>
    <col min="34" max="34" width="14.54296875" customWidth="1"/>
    <col min="35" max="35" width="2.453125" customWidth="1"/>
    <col min="36" max="36" width="14.54296875" customWidth="1"/>
    <col min="37" max="37" width="2.453125" customWidth="1"/>
    <col min="38" max="38" width="14.54296875" customWidth="1"/>
    <col min="39" max="39" width="2.453125" customWidth="1"/>
    <col min="40" max="40" width="14.54296875" customWidth="1"/>
    <col min="41" max="41" width="2.453125" customWidth="1"/>
    <col min="42" max="42" width="14.54296875" customWidth="1"/>
    <col min="43" max="43" width="2.453125" customWidth="1"/>
    <col min="44" max="44" width="14.54296875" customWidth="1"/>
    <col min="45" max="45" width="2.453125" customWidth="1"/>
    <col min="46" max="46" width="14.54296875" customWidth="1"/>
    <col min="47" max="47" width="2.453125" customWidth="1"/>
    <col min="48" max="48" width="14.54296875" customWidth="1"/>
    <col min="49" max="49" width="2.453125" customWidth="1"/>
    <col min="50" max="50" width="14.54296875" customWidth="1"/>
    <col min="51" max="51" width="2.453125" customWidth="1"/>
    <col min="52" max="52" width="14.54296875" customWidth="1"/>
    <col min="53" max="53" width="2.453125" customWidth="1"/>
    <col min="54" max="54" width="14.54296875" customWidth="1"/>
    <col min="55" max="55" width="2.453125" customWidth="1"/>
    <col min="56" max="56" width="14.54296875" customWidth="1"/>
    <col min="57" max="57" width="2.453125" customWidth="1"/>
    <col min="58" max="58" width="14.54296875" customWidth="1"/>
    <col min="59" max="59" width="2.453125" customWidth="1"/>
    <col min="60" max="60" width="14.54296875" customWidth="1"/>
    <col min="61" max="61" width="2.453125" customWidth="1"/>
    <col min="62" max="62" width="14.54296875" customWidth="1"/>
    <col min="63" max="63" width="2.453125" customWidth="1"/>
    <col min="64" max="64" width="14.54296875" customWidth="1"/>
    <col min="65" max="65" width="2.453125" customWidth="1"/>
    <col min="89" max="89" width="4.54296875" customWidth="1"/>
    <col min="92" max="92" width="13.1796875" bestFit="1" customWidth="1"/>
  </cols>
  <sheetData>
    <row r="1" spans="1:98" ht="30" customHeight="1" thickBot="1">
      <c r="A1" t="s">
        <v>347</v>
      </c>
      <c r="B1" s="630" t="s">
        <v>193</v>
      </c>
      <c r="C1" s="631"/>
      <c r="D1" s="366" t="str">
        <f>intro!F7</f>
        <v>SK</v>
      </c>
      <c r="E1" s="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CJ1" s="659" t="s">
        <v>715</v>
      </c>
      <c r="CK1" s="659" t="s">
        <v>712</v>
      </c>
      <c r="CL1" s="659" t="s">
        <v>707</v>
      </c>
      <c r="CM1" s="659" t="s">
        <v>703</v>
      </c>
      <c r="CN1" s="659" t="s">
        <v>943</v>
      </c>
      <c r="CO1" s="659" t="s">
        <v>694</v>
      </c>
      <c r="CP1" s="659" t="s">
        <v>692</v>
      </c>
      <c r="CQ1" s="659" t="s">
        <v>690</v>
      </c>
      <c r="CR1" s="659" t="s">
        <v>671</v>
      </c>
      <c r="CS1" s="659" t="s">
        <v>688</v>
      </c>
      <c r="CT1" s="659" t="s">
        <v>686</v>
      </c>
    </row>
    <row r="2" spans="1:98" ht="30" customHeight="1" thickBot="1">
      <c r="B2" s="624" t="s">
        <v>141</v>
      </c>
      <c r="C2" s="625"/>
      <c r="D2" s="10" t="s">
        <v>998</v>
      </c>
      <c r="E2" s="9" t="s">
        <v>999</v>
      </c>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CJ2" s="659"/>
      <c r="CK2" s="659"/>
      <c r="CL2" s="659"/>
      <c r="CM2" s="659"/>
      <c r="CN2" s="659"/>
      <c r="CO2" s="659"/>
      <c r="CP2" s="659"/>
      <c r="CQ2" s="659"/>
      <c r="CR2" s="659"/>
      <c r="CS2" s="659"/>
      <c r="CT2" s="659"/>
    </row>
    <row r="3" spans="1:98" ht="30" customHeight="1" thickBot="1">
      <c r="A3" s="30" t="s">
        <v>325</v>
      </c>
      <c r="B3" s="626" t="s">
        <v>194</v>
      </c>
      <c r="C3" s="627" t="s">
        <v>195</v>
      </c>
      <c r="D3" s="628" t="s">
        <v>346</v>
      </c>
      <c r="E3" s="629"/>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V3" s="613"/>
      <c r="AW3" s="613"/>
      <c r="CJ3" s="659"/>
      <c r="CK3" s="659"/>
      <c r="CL3" s="659"/>
      <c r="CM3" s="659"/>
      <c r="CN3" s="659"/>
      <c r="CO3" s="659"/>
      <c r="CP3" s="659"/>
      <c r="CQ3" s="659"/>
      <c r="CR3" s="659"/>
      <c r="CS3" s="659"/>
      <c r="CT3" s="659"/>
    </row>
    <row r="4" spans="1:98" ht="30" customHeight="1" thickBot="1">
      <c r="A4" s="31"/>
      <c r="B4" s="614" t="s">
        <v>150</v>
      </c>
      <c r="C4" s="615"/>
      <c r="D4" s="615"/>
      <c r="E4" s="616"/>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3">
        <v>2023</v>
      </c>
      <c r="BK4" s="162"/>
      <c r="BL4" s="153">
        <v>2024</v>
      </c>
      <c r="BM4" s="164"/>
      <c r="CJ4" s="302"/>
      <c r="CK4" s="302"/>
      <c r="CL4" s="302"/>
      <c r="CM4" s="302"/>
      <c r="CN4" s="302"/>
      <c r="CO4" s="302"/>
      <c r="CP4" s="302"/>
      <c r="CQ4" s="302"/>
      <c r="CR4" s="302"/>
      <c r="CS4" s="302"/>
      <c r="CT4" s="302"/>
    </row>
    <row r="5" spans="1:98" s="12" customFormat="1" ht="20.149999999999999" customHeight="1">
      <c r="A5" s="32"/>
      <c r="B5" s="617" t="str">
        <f>Parameters!Q4</f>
        <v>A_U   01-99</v>
      </c>
      <c r="C5" s="618"/>
      <c r="D5" s="619" t="str">
        <f>Parameters!S4</f>
        <v>Total industries</v>
      </c>
      <c r="E5" s="620"/>
      <c r="F5" s="367">
        <v>1402.6285146089783</v>
      </c>
      <c r="G5" s="393"/>
      <c r="H5" s="368">
        <v>1415.2877319742938</v>
      </c>
      <c r="I5" s="393"/>
      <c r="J5" s="368">
        <v>1387.8389745538436</v>
      </c>
      <c r="K5" s="393"/>
      <c r="L5" s="368">
        <v>1452.2466700565485</v>
      </c>
      <c r="M5" s="393"/>
      <c r="N5" s="368">
        <v>1362.3341661800732</v>
      </c>
      <c r="O5" s="393"/>
      <c r="P5" s="368">
        <v>1095.5082298577945</v>
      </c>
      <c r="Q5" s="393"/>
      <c r="R5" s="368">
        <v>1198.3833222495366</v>
      </c>
      <c r="S5" s="393"/>
      <c r="T5" s="368">
        <v>1331.7488771458968</v>
      </c>
      <c r="U5" s="393"/>
      <c r="V5" s="368">
        <v>1306.8824819890792</v>
      </c>
      <c r="W5" s="393"/>
      <c r="X5" s="368">
        <v>1441.0082473886348</v>
      </c>
      <c r="Y5" s="393"/>
      <c r="Z5" s="368">
        <v>1697.7427349240841</v>
      </c>
      <c r="AA5" s="393"/>
      <c r="AB5" s="368">
        <v>1436.4383059605955</v>
      </c>
      <c r="AC5" s="393"/>
      <c r="AD5" s="368">
        <v>1601.3692382911695</v>
      </c>
      <c r="AE5" s="393"/>
      <c r="AF5" s="368">
        <v>1600.3298737957027</v>
      </c>
      <c r="AG5" s="393"/>
      <c r="AH5" s="368">
        <v>1431.4341392130723</v>
      </c>
      <c r="AI5" s="393"/>
      <c r="AJ5" s="368">
        <v>1424.473895054751</v>
      </c>
      <c r="AK5" s="393"/>
      <c r="AL5" s="368">
        <v>999.29102148924028</v>
      </c>
      <c r="AM5" s="393"/>
      <c r="AN5" s="368">
        <v>1010.7345264598345</v>
      </c>
      <c r="AO5" s="393"/>
      <c r="AP5" s="368">
        <v>290.85795734953768</v>
      </c>
      <c r="AQ5" s="393"/>
      <c r="AR5" s="368">
        <v>329.37033948177026</v>
      </c>
      <c r="AS5" s="393"/>
      <c r="AT5" s="368">
        <v>468.81987626635885</v>
      </c>
      <c r="AU5" s="393"/>
      <c r="AV5" s="368">
        <v>460.40919652411935</v>
      </c>
      <c r="AW5" s="393"/>
      <c r="AX5" s="368">
        <v>459.52507350273072</v>
      </c>
      <c r="AY5" s="393"/>
      <c r="AZ5" s="368">
        <v>458.67552159580765</v>
      </c>
      <c r="BA5" s="393"/>
      <c r="BB5" s="368">
        <v>479.76487231350524</v>
      </c>
      <c r="BC5" s="393"/>
      <c r="BD5" s="368">
        <v>366.64301629010242</v>
      </c>
      <c r="BE5" s="393"/>
      <c r="BF5" s="368">
        <v>423.43199288661151</v>
      </c>
      <c r="BG5" s="393"/>
      <c r="BH5" s="368">
        <v>430.79173913581661</v>
      </c>
      <c r="BI5" s="393"/>
      <c r="BJ5" s="368">
        <v>394.56408586226706</v>
      </c>
      <c r="BK5" s="393"/>
      <c r="BL5" s="368" t="s">
        <v>700</v>
      </c>
      <c r="BM5" s="397"/>
      <c r="CJ5" s="303" t="s">
        <v>330</v>
      </c>
      <c r="CK5" s="303" t="s">
        <v>710</v>
      </c>
      <c r="CL5" s="303" t="s">
        <v>944</v>
      </c>
      <c r="CM5" s="303" t="s">
        <v>945</v>
      </c>
      <c r="CN5" s="303" t="s">
        <v>946</v>
      </c>
      <c r="CO5" s="303" t="s">
        <v>381</v>
      </c>
      <c r="CP5" s="303" t="s">
        <v>947</v>
      </c>
      <c r="CQ5" s="303" t="s">
        <v>986</v>
      </c>
      <c r="CR5" s="310">
        <v>0</v>
      </c>
      <c r="CS5" s="303" t="s">
        <v>948</v>
      </c>
      <c r="CT5" s="303" t="s">
        <v>949</v>
      </c>
    </row>
    <row r="6" spans="1:98" s="12" customFormat="1" ht="20.149999999999999" customHeight="1">
      <c r="A6" s="33"/>
      <c r="B6" s="199" t="str">
        <f>Parameters!Q5</f>
        <v>A</v>
      </c>
      <c r="C6" s="200"/>
      <c r="D6" s="621" t="str">
        <f>Parameters!S5</f>
        <v>Agriculture, forestry and fishing</v>
      </c>
      <c r="E6" s="622"/>
      <c r="F6" s="369">
        <v>62.975071942309597</v>
      </c>
      <c r="G6" s="372"/>
      <c r="H6" s="370">
        <v>62.637126823913412</v>
      </c>
      <c r="I6" s="372"/>
      <c r="J6" s="370">
        <v>62.283949289170536</v>
      </c>
      <c r="K6" s="372"/>
      <c r="L6" s="370">
        <v>64.95167126624834</v>
      </c>
      <c r="M6" s="372"/>
      <c r="N6" s="370">
        <v>59.552295691193571</v>
      </c>
      <c r="O6" s="372"/>
      <c r="P6" s="370">
        <v>48.543248296928262</v>
      </c>
      <c r="Q6" s="372"/>
      <c r="R6" s="370">
        <v>54.087245990597985</v>
      </c>
      <c r="S6" s="372"/>
      <c r="T6" s="370">
        <v>60.823539833043846</v>
      </c>
      <c r="U6" s="372"/>
      <c r="V6" s="370">
        <v>59.707411295826901</v>
      </c>
      <c r="W6" s="372"/>
      <c r="X6" s="370">
        <v>61.840338886669876</v>
      </c>
      <c r="Y6" s="372"/>
      <c r="Z6" s="370">
        <v>67.460775416046033</v>
      </c>
      <c r="AA6" s="372"/>
      <c r="AB6" s="370">
        <v>53.540948493580458</v>
      </c>
      <c r="AC6" s="372"/>
      <c r="AD6" s="370">
        <v>57.620953440948306</v>
      </c>
      <c r="AE6" s="372"/>
      <c r="AF6" s="370">
        <v>51.521930058617798</v>
      </c>
      <c r="AG6" s="372"/>
      <c r="AH6" s="370">
        <v>48.35458334712883</v>
      </c>
      <c r="AI6" s="372"/>
      <c r="AJ6" s="370">
        <v>37.508574132901487</v>
      </c>
      <c r="AK6" s="372"/>
      <c r="AL6" s="370">
        <v>23.743474707927973</v>
      </c>
      <c r="AM6" s="372"/>
      <c r="AN6" s="370">
        <v>27.18669651639873</v>
      </c>
      <c r="AO6" s="372"/>
      <c r="AP6" s="370">
        <v>11.44413467498803</v>
      </c>
      <c r="AQ6" s="372"/>
      <c r="AR6" s="370">
        <v>11.600074805114277</v>
      </c>
      <c r="AS6" s="372"/>
      <c r="AT6" s="370">
        <v>16.526718871158476</v>
      </c>
      <c r="AU6" s="372"/>
      <c r="AV6" s="370">
        <v>14.916890891895731</v>
      </c>
      <c r="AW6" s="372"/>
      <c r="AX6" s="370">
        <v>14.374050719948908</v>
      </c>
      <c r="AY6" s="372"/>
      <c r="AZ6" s="370">
        <v>13.917318283018714</v>
      </c>
      <c r="BA6" s="372"/>
      <c r="BB6" s="370">
        <v>15.629143550205074</v>
      </c>
      <c r="BC6" s="372"/>
      <c r="BD6" s="370">
        <v>13.355672770621622</v>
      </c>
      <c r="BE6" s="372"/>
      <c r="BF6" s="370">
        <v>14.071072426677178</v>
      </c>
      <c r="BG6" s="372"/>
      <c r="BH6" s="370">
        <v>13.909179606430412</v>
      </c>
      <c r="BI6" s="372"/>
      <c r="BJ6" s="370">
        <v>12.564617021229008</v>
      </c>
      <c r="BK6" s="372"/>
      <c r="BL6" s="370" t="s">
        <v>700</v>
      </c>
      <c r="BM6" s="374"/>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611" t="str">
        <f>Parameters!S6</f>
        <v>Crop and animal production, hunting and related service activities</v>
      </c>
      <c r="E7" s="612"/>
      <c r="F7" s="371">
        <v>44.881766170676542</v>
      </c>
      <c r="G7" s="372"/>
      <c r="H7" s="373">
        <v>47.558195163520693</v>
      </c>
      <c r="I7" s="372"/>
      <c r="J7" s="373">
        <v>47.457807897229991</v>
      </c>
      <c r="K7" s="372"/>
      <c r="L7" s="373">
        <v>50.250525952854865</v>
      </c>
      <c r="M7" s="372"/>
      <c r="N7" s="373">
        <v>43.70183274229489</v>
      </c>
      <c r="O7" s="372"/>
      <c r="P7" s="373">
        <v>37.247454056313707</v>
      </c>
      <c r="Q7" s="372"/>
      <c r="R7" s="373">
        <v>43.190841319440722</v>
      </c>
      <c r="S7" s="372"/>
      <c r="T7" s="373">
        <v>48.796143359008227</v>
      </c>
      <c r="U7" s="372"/>
      <c r="V7" s="373">
        <v>48.130102111068901</v>
      </c>
      <c r="W7" s="372"/>
      <c r="X7" s="373">
        <v>48.59033376419108</v>
      </c>
      <c r="Y7" s="372"/>
      <c r="Z7" s="373">
        <v>52.199080868705373</v>
      </c>
      <c r="AA7" s="372"/>
      <c r="AB7" s="373">
        <v>41.051577211911834</v>
      </c>
      <c r="AC7" s="372"/>
      <c r="AD7" s="373">
        <v>44.220788546486773</v>
      </c>
      <c r="AE7" s="372"/>
      <c r="AF7" s="373">
        <v>39.025039915029595</v>
      </c>
      <c r="AG7" s="372"/>
      <c r="AH7" s="373">
        <v>36.681330907151292</v>
      </c>
      <c r="AI7" s="372"/>
      <c r="AJ7" s="373">
        <v>27.616057303333925</v>
      </c>
      <c r="AK7" s="372"/>
      <c r="AL7" s="373">
        <v>18.146514193241249</v>
      </c>
      <c r="AM7" s="372"/>
      <c r="AN7" s="373">
        <v>20.720790094173346</v>
      </c>
      <c r="AO7" s="372"/>
      <c r="AP7" s="373">
        <v>7.0939275034166309</v>
      </c>
      <c r="AQ7" s="372"/>
      <c r="AR7" s="373">
        <v>7.1296154410865196</v>
      </c>
      <c r="AS7" s="372"/>
      <c r="AT7" s="373">
        <v>10.191096155935593</v>
      </c>
      <c r="AU7" s="372"/>
      <c r="AV7" s="373">
        <v>9.1765461161259623</v>
      </c>
      <c r="AW7" s="372"/>
      <c r="AX7" s="373">
        <v>8.8846607871339458</v>
      </c>
      <c r="AY7" s="372"/>
      <c r="AZ7" s="373">
        <v>8.6755900318914918</v>
      </c>
      <c r="BA7" s="372"/>
      <c r="BB7" s="373">
        <v>10.392791906715457</v>
      </c>
      <c r="BC7" s="372"/>
      <c r="BD7" s="373">
        <v>9.0908702541773554</v>
      </c>
      <c r="BE7" s="372"/>
      <c r="BF7" s="373">
        <v>9.4047880984814185</v>
      </c>
      <c r="BG7" s="372"/>
      <c r="BH7" s="373">
        <v>9.3159768691307114</v>
      </c>
      <c r="BI7" s="372"/>
      <c r="BJ7" s="373">
        <v>7.3927368854873681</v>
      </c>
      <c r="BK7" s="372"/>
      <c r="BL7" s="373" t="s">
        <v>700</v>
      </c>
      <c r="BM7" s="374"/>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611" t="str">
        <f>Parameters!S7</f>
        <v>Forestry and logging</v>
      </c>
      <c r="E8" s="632"/>
      <c r="F8" s="371">
        <v>18.001003938891298</v>
      </c>
      <c r="G8" s="372"/>
      <c r="H8" s="373">
        <v>14.957447066431623</v>
      </c>
      <c r="I8" s="372"/>
      <c r="J8" s="373">
        <v>14.755364176839212</v>
      </c>
      <c r="K8" s="372"/>
      <c r="L8" s="373">
        <v>14.634000412896492</v>
      </c>
      <c r="M8" s="372"/>
      <c r="N8" s="373">
        <v>15.763111252145071</v>
      </c>
      <c r="O8" s="372"/>
      <c r="P8" s="373">
        <v>11.260066899842979</v>
      </c>
      <c r="Q8" s="372"/>
      <c r="R8" s="373">
        <v>10.829692790360033</v>
      </c>
      <c r="S8" s="372"/>
      <c r="T8" s="373">
        <v>11.963402049994043</v>
      </c>
      <c r="U8" s="372"/>
      <c r="V8" s="373">
        <v>11.535249130170882</v>
      </c>
      <c r="W8" s="372"/>
      <c r="X8" s="373">
        <v>13.20229719150298</v>
      </c>
      <c r="Y8" s="372"/>
      <c r="Z8" s="373">
        <v>15.213267085268097</v>
      </c>
      <c r="AA8" s="372"/>
      <c r="AB8" s="373">
        <v>12.413410558065403</v>
      </c>
      <c r="AC8" s="372"/>
      <c r="AD8" s="373">
        <v>13.273385110784679</v>
      </c>
      <c r="AE8" s="372"/>
      <c r="AF8" s="373">
        <v>12.380147310811354</v>
      </c>
      <c r="AG8" s="372"/>
      <c r="AH8" s="373">
        <v>11.634594545229666</v>
      </c>
      <c r="AI8" s="372"/>
      <c r="AJ8" s="373">
        <v>9.8666639800513991</v>
      </c>
      <c r="AK8" s="372"/>
      <c r="AL8" s="373">
        <v>5.5722409055543238</v>
      </c>
      <c r="AM8" s="372"/>
      <c r="AN8" s="373">
        <v>6.437231061129574</v>
      </c>
      <c r="AO8" s="372"/>
      <c r="AP8" s="373">
        <v>4.2810168291560071</v>
      </c>
      <c r="AQ8" s="372"/>
      <c r="AR8" s="373">
        <v>4.3937116347079099</v>
      </c>
      <c r="AS8" s="372"/>
      <c r="AT8" s="373">
        <v>6.2273584125004247</v>
      </c>
      <c r="AU8" s="372"/>
      <c r="AV8" s="373">
        <v>5.6524370922761644</v>
      </c>
      <c r="AW8" s="372"/>
      <c r="AX8" s="373">
        <v>5.4050485403336772</v>
      </c>
      <c r="AY8" s="372"/>
      <c r="AZ8" s="373">
        <v>5.171135142673748</v>
      </c>
      <c r="BA8" s="372"/>
      <c r="BB8" s="373">
        <v>5.1616784045013935</v>
      </c>
      <c r="BC8" s="372"/>
      <c r="BD8" s="373">
        <v>4.1892982074829836</v>
      </c>
      <c r="BE8" s="372"/>
      <c r="BF8" s="373">
        <v>4.5974523796735074</v>
      </c>
      <c r="BG8" s="372"/>
      <c r="BH8" s="373">
        <v>4.5220059442575202</v>
      </c>
      <c r="BI8" s="372"/>
      <c r="BJ8" s="373">
        <v>5.1176293707237877</v>
      </c>
      <c r="BK8" s="372"/>
      <c r="BL8" s="373" t="s">
        <v>700</v>
      </c>
      <c r="BM8" s="374"/>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611" t="str">
        <f>Parameters!S8</f>
        <v>Fishing and aquaculture</v>
      </c>
      <c r="E9" s="633"/>
      <c r="F9" s="371">
        <v>9.230183274175123E-2</v>
      </c>
      <c r="G9" s="372"/>
      <c r="H9" s="373">
        <v>0.12148459396109476</v>
      </c>
      <c r="I9" s="372"/>
      <c r="J9" s="373">
        <v>7.0777215101330157E-2</v>
      </c>
      <c r="K9" s="372"/>
      <c r="L9" s="373">
        <v>6.7144900496985752E-2</v>
      </c>
      <c r="M9" s="372"/>
      <c r="N9" s="373">
        <v>8.7351696753609792E-2</v>
      </c>
      <c r="O9" s="372"/>
      <c r="P9" s="373">
        <v>3.5727340771580053E-2</v>
      </c>
      <c r="Q9" s="372"/>
      <c r="R9" s="373">
        <v>6.6711880797231768E-2</v>
      </c>
      <c r="S9" s="372"/>
      <c r="T9" s="373">
        <v>6.3994424041572906E-2</v>
      </c>
      <c r="U9" s="372"/>
      <c r="V9" s="373">
        <v>4.2060054587115918E-2</v>
      </c>
      <c r="W9" s="372"/>
      <c r="X9" s="373">
        <v>4.7707930975817221E-2</v>
      </c>
      <c r="Y9" s="372"/>
      <c r="Z9" s="373">
        <v>4.8427462072563106E-2</v>
      </c>
      <c r="AA9" s="372"/>
      <c r="AB9" s="373">
        <v>7.5960723603224478E-2</v>
      </c>
      <c r="AC9" s="372"/>
      <c r="AD9" s="373">
        <v>0.1267797836768543</v>
      </c>
      <c r="AE9" s="372"/>
      <c r="AF9" s="373">
        <v>0.11674283277684813</v>
      </c>
      <c r="AG9" s="372"/>
      <c r="AH9" s="373">
        <v>3.8657894747871166E-2</v>
      </c>
      <c r="AI9" s="372"/>
      <c r="AJ9" s="373">
        <v>2.5852849516164265E-2</v>
      </c>
      <c r="AK9" s="372"/>
      <c r="AL9" s="373">
        <v>2.4719609132400368E-2</v>
      </c>
      <c r="AM9" s="372"/>
      <c r="AN9" s="373">
        <v>2.8675361095809569E-2</v>
      </c>
      <c r="AO9" s="372"/>
      <c r="AP9" s="373">
        <v>6.9190342415390599E-2</v>
      </c>
      <c r="AQ9" s="372"/>
      <c r="AR9" s="373">
        <v>7.6747729319846983E-2</v>
      </c>
      <c r="AS9" s="372"/>
      <c r="AT9" s="373">
        <v>0.10826430272245684</v>
      </c>
      <c r="AU9" s="372"/>
      <c r="AV9" s="373">
        <v>8.7907683493604741E-2</v>
      </c>
      <c r="AW9" s="372"/>
      <c r="AX9" s="373">
        <v>8.4341392481285235E-2</v>
      </c>
      <c r="AY9" s="372"/>
      <c r="AZ9" s="373">
        <v>7.0593108453473968E-2</v>
      </c>
      <c r="BA9" s="372"/>
      <c r="BB9" s="373">
        <v>7.467323898822302E-2</v>
      </c>
      <c r="BC9" s="372"/>
      <c r="BD9" s="373">
        <v>7.5504308961283406E-2</v>
      </c>
      <c r="BE9" s="372"/>
      <c r="BF9" s="373">
        <v>6.8831948522251468E-2</v>
      </c>
      <c r="BG9" s="372"/>
      <c r="BH9" s="373">
        <v>7.1196793042180337E-2</v>
      </c>
      <c r="BI9" s="372"/>
      <c r="BJ9" s="373">
        <v>5.4250765017850998E-2</v>
      </c>
      <c r="BK9" s="372"/>
      <c r="BL9" s="373" t="s">
        <v>700</v>
      </c>
      <c r="BM9" s="374"/>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99" t="str">
        <f>Parameters!S9</f>
        <v>Mining and quarrying</v>
      </c>
      <c r="E10" s="608"/>
      <c r="F10" s="369">
        <v>8.9549244562139556</v>
      </c>
      <c r="G10" s="372"/>
      <c r="H10" s="370">
        <v>8.5952166588814194</v>
      </c>
      <c r="I10" s="372"/>
      <c r="J10" s="370">
        <v>8.4259012811067304</v>
      </c>
      <c r="K10" s="372"/>
      <c r="L10" s="370">
        <v>8.7187993513019091</v>
      </c>
      <c r="M10" s="372"/>
      <c r="N10" s="370">
        <v>8.5511910754469209</v>
      </c>
      <c r="O10" s="372"/>
      <c r="P10" s="370">
        <v>6.4952545870013321</v>
      </c>
      <c r="Q10" s="372"/>
      <c r="R10" s="370">
        <v>6.9945999631312556</v>
      </c>
      <c r="S10" s="372"/>
      <c r="T10" s="370">
        <v>7.433547915211121</v>
      </c>
      <c r="U10" s="372"/>
      <c r="V10" s="370">
        <v>7.4094995134090071</v>
      </c>
      <c r="W10" s="372"/>
      <c r="X10" s="370">
        <v>7.4528964275378451</v>
      </c>
      <c r="Y10" s="372"/>
      <c r="Z10" s="370">
        <v>8.2947977748509967</v>
      </c>
      <c r="AA10" s="372"/>
      <c r="AB10" s="370">
        <v>6.273018028601288</v>
      </c>
      <c r="AC10" s="372"/>
      <c r="AD10" s="370">
        <v>7.2703264425997052</v>
      </c>
      <c r="AE10" s="372"/>
      <c r="AF10" s="370">
        <v>6.839544775041321</v>
      </c>
      <c r="AG10" s="372"/>
      <c r="AH10" s="370">
        <v>6.9053817984284089</v>
      </c>
      <c r="AI10" s="372"/>
      <c r="AJ10" s="370">
        <v>5.9253145458456711</v>
      </c>
      <c r="AK10" s="372"/>
      <c r="AL10" s="370">
        <v>4.3337962360062861</v>
      </c>
      <c r="AM10" s="372"/>
      <c r="AN10" s="370">
        <v>4.429891933229638</v>
      </c>
      <c r="AO10" s="372"/>
      <c r="AP10" s="370">
        <v>0.65368187144072598</v>
      </c>
      <c r="AQ10" s="372"/>
      <c r="AR10" s="370">
        <v>0.69103054470637304</v>
      </c>
      <c r="AS10" s="372"/>
      <c r="AT10" s="370">
        <v>0.98877806100732357</v>
      </c>
      <c r="AU10" s="372"/>
      <c r="AV10" s="370">
        <v>0.86094342732415918</v>
      </c>
      <c r="AW10" s="372"/>
      <c r="AX10" s="370">
        <v>0.78419439272561076</v>
      </c>
      <c r="AY10" s="372"/>
      <c r="AZ10" s="370">
        <v>0.7617161928183136</v>
      </c>
      <c r="BA10" s="372"/>
      <c r="BB10" s="370">
        <v>0.74583108675069376</v>
      </c>
      <c r="BC10" s="372"/>
      <c r="BD10" s="370">
        <v>0.66684271831498754</v>
      </c>
      <c r="BE10" s="372"/>
      <c r="BF10" s="370">
        <v>0.73310893129770782</v>
      </c>
      <c r="BG10" s="372"/>
      <c r="BH10" s="370">
        <v>0.68185982289337166</v>
      </c>
      <c r="BI10" s="372"/>
      <c r="BJ10" s="370">
        <v>0.64679167774630908</v>
      </c>
      <c r="BK10" s="372"/>
      <c r="BL10" s="370" t="s">
        <v>700</v>
      </c>
      <c r="BM10" s="374"/>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99" t="str">
        <f>Parameters!S10</f>
        <v>Manufacturing</v>
      </c>
      <c r="E11" s="600"/>
      <c r="F11" s="369">
        <v>145.98385879614327</v>
      </c>
      <c r="G11" s="372"/>
      <c r="H11" s="370">
        <v>145.52856992291967</v>
      </c>
      <c r="I11" s="372"/>
      <c r="J11" s="370">
        <v>142.71993798753815</v>
      </c>
      <c r="K11" s="372"/>
      <c r="L11" s="370">
        <v>151.71480580685963</v>
      </c>
      <c r="M11" s="372"/>
      <c r="N11" s="370">
        <v>139.3206028885601</v>
      </c>
      <c r="O11" s="372"/>
      <c r="P11" s="370">
        <v>116.29110833203396</v>
      </c>
      <c r="Q11" s="372"/>
      <c r="R11" s="370">
        <v>130.90148569309474</v>
      </c>
      <c r="S11" s="372"/>
      <c r="T11" s="370">
        <v>144.23181793950178</v>
      </c>
      <c r="U11" s="372"/>
      <c r="V11" s="370">
        <v>146.20897754782064</v>
      </c>
      <c r="W11" s="372"/>
      <c r="X11" s="370">
        <v>157.53332431094034</v>
      </c>
      <c r="Y11" s="372"/>
      <c r="Z11" s="370">
        <v>182.70765039579155</v>
      </c>
      <c r="AA11" s="372"/>
      <c r="AB11" s="370">
        <v>147.85739166874612</v>
      </c>
      <c r="AC11" s="372"/>
      <c r="AD11" s="370">
        <v>145.35054103578304</v>
      </c>
      <c r="AE11" s="372"/>
      <c r="AF11" s="370">
        <v>114.0554632959205</v>
      </c>
      <c r="AG11" s="372"/>
      <c r="AH11" s="370">
        <v>100.10430681853876</v>
      </c>
      <c r="AI11" s="372"/>
      <c r="AJ11" s="370">
        <v>140.50349868197426</v>
      </c>
      <c r="AK11" s="372"/>
      <c r="AL11" s="370">
        <v>120.07204110243265</v>
      </c>
      <c r="AM11" s="372"/>
      <c r="AN11" s="370">
        <v>120.95977083447615</v>
      </c>
      <c r="AO11" s="372"/>
      <c r="AP11" s="407">
        <v>34.171272026764839</v>
      </c>
      <c r="AQ11" s="372" t="s">
        <v>1144</v>
      </c>
      <c r="AR11" s="370">
        <v>34.214259493720853</v>
      </c>
      <c r="AS11" s="372"/>
      <c r="AT11" s="407">
        <v>47.267783861190004</v>
      </c>
      <c r="AU11" s="372" t="s">
        <v>748</v>
      </c>
      <c r="AV11" s="370">
        <v>43.677569845455359</v>
      </c>
      <c r="AW11" s="372"/>
      <c r="AX11" s="370">
        <v>43.259611574570819</v>
      </c>
      <c r="AY11" s="372"/>
      <c r="AZ11" s="370">
        <v>41.854900054521927</v>
      </c>
      <c r="BA11" s="372"/>
      <c r="BB11" s="370">
        <v>42.71788861282689</v>
      </c>
      <c r="BC11" s="372"/>
      <c r="BD11" s="370">
        <v>38.824765070046048</v>
      </c>
      <c r="BE11" s="372"/>
      <c r="BF11" s="370">
        <v>38.786854437496871</v>
      </c>
      <c r="BG11" s="372"/>
      <c r="BH11" s="370">
        <v>39.637541037973214</v>
      </c>
      <c r="BI11" s="372"/>
      <c r="BJ11" s="370">
        <v>39.334356763759516</v>
      </c>
      <c r="BK11" s="372"/>
      <c r="BL11" s="370" t="s">
        <v>700</v>
      </c>
      <c r="BM11" s="374"/>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605" t="str">
        <f>Parameters!S11</f>
        <v>Manufacture of food products, beverages and tobacco
products</v>
      </c>
      <c r="E12" s="606"/>
      <c r="F12" s="375">
        <v>16.178896483317718</v>
      </c>
      <c r="G12" s="372"/>
      <c r="H12" s="376">
        <v>14.688103590615659</v>
      </c>
      <c r="I12" s="372"/>
      <c r="J12" s="376">
        <v>11.76169856773944</v>
      </c>
      <c r="K12" s="372"/>
      <c r="L12" s="376">
        <v>14.358053755901386</v>
      </c>
      <c r="M12" s="372"/>
      <c r="N12" s="376">
        <v>20.84331172775175</v>
      </c>
      <c r="O12" s="372"/>
      <c r="P12" s="376">
        <v>11.049484156203524</v>
      </c>
      <c r="Q12" s="372"/>
      <c r="R12" s="376">
        <v>12.881800700175097</v>
      </c>
      <c r="S12" s="372"/>
      <c r="T12" s="376">
        <v>12.718208340925091</v>
      </c>
      <c r="U12" s="372"/>
      <c r="V12" s="376">
        <v>12.574902521989422</v>
      </c>
      <c r="W12" s="372"/>
      <c r="X12" s="376">
        <v>14.106280664992328</v>
      </c>
      <c r="Y12" s="372"/>
      <c r="Z12" s="376">
        <v>15.706905992163453</v>
      </c>
      <c r="AA12" s="372"/>
      <c r="AB12" s="376">
        <v>12.61491343354132</v>
      </c>
      <c r="AC12" s="372"/>
      <c r="AD12" s="376">
        <v>11.263139170230053</v>
      </c>
      <c r="AE12" s="372"/>
      <c r="AF12" s="376">
        <v>9.0694250596423274</v>
      </c>
      <c r="AG12" s="372"/>
      <c r="AH12" s="376">
        <v>9.9759512374447592</v>
      </c>
      <c r="AI12" s="372"/>
      <c r="AJ12" s="376">
        <v>10.83775362196312</v>
      </c>
      <c r="AK12" s="372"/>
      <c r="AL12" s="376">
        <v>9.310897407846678</v>
      </c>
      <c r="AM12" s="372"/>
      <c r="AN12" s="376">
        <v>9.4990158502176829</v>
      </c>
      <c r="AO12" s="372"/>
      <c r="AP12" s="376">
        <v>5.7371049751553569</v>
      </c>
      <c r="AQ12" s="372"/>
      <c r="AR12" s="376">
        <v>5.7234215204885421</v>
      </c>
      <c r="AS12" s="372"/>
      <c r="AT12" s="376">
        <v>8.0364007303610911</v>
      </c>
      <c r="AU12" s="372"/>
      <c r="AV12" s="376">
        <v>7.5475922749278137</v>
      </c>
      <c r="AW12" s="372"/>
      <c r="AX12" s="376">
        <v>7.3885404958462866</v>
      </c>
      <c r="AY12" s="372"/>
      <c r="AZ12" s="376">
        <v>7.1788717318661242</v>
      </c>
      <c r="BA12" s="372"/>
      <c r="BB12" s="376">
        <v>7.0687964715948377</v>
      </c>
      <c r="BC12" s="372"/>
      <c r="BD12" s="376">
        <v>6.0351701715033883</v>
      </c>
      <c r="BE12" s="372"/>
      <c r="BF12" s="376">
        <v>6.3235011009301356</v>
      </c>
      <c r="BG12" s="372"/>
      <c r="BH12" s="376">
        <v>6.4315595683697584</v>
      </c>
      <c r="BI12" s="372"/>
      <c r="BJ12" s="376">
        <v>5.6838934090873598</v>
      </c>
      <c r="BK12" s="372"/>
      <c r="BL12" s="376" t="s">
        <v>700</v>
      </c>
      <c r="BM12" s="374"/>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605" t="str">
        <f>Parameters!S12</f>
        <v>Manufacture of textiles, wearing apparel and leather products</v>
      </c>
      <c r="E13" s="607"/>
      <c r="F13" s="375">
        <v>18.299222789862654</v>
      </c>
      <c r="G13" s="372"/>
      <c r="H13" s="376">
        <v>19.862287913923563</v>
      </c>
      <c r="I13" s="372"/>
      <c r="J13" s="376">
        <v>19.636379861795376</v>
      </c>
      <c r="K13" s="372"/>
      <c r="L13" s="376">
        <v>18.234787418067203</v>
      </c>
      <c r="M13" s="372"/>
      <c r="N13" s="376">
        <v>3.620989472000478</v>
      </c>
      <c r="O13" s="372"/>
      <c r="P13" s="410">
        <v>14.222916242716742</v>
      </c>
      <c r="Q13" s="372" t="s">
        <v>743</v>
      </c>
      <c r="R13" s="376">
        <v>12.434710873222</v>
      </c>
      <c r="S13" s="372"/>
      <c r="T13" s="376">
        <v>14.552909676484497</v>
      </c>
      <c r="U13" s="372"/>
      <c r="V13" s="376">
        <v>13.808517572476292</v>
      </c>
      <c r="W13" s="372"/>
      <c r="X13" s="376">
        <v>12.674191440279348</v>
      </c>
      <c r="Y13" s="372"/>
      <c r="Z13" s="376">
        <v>14.923755745503165</v>
      </c>
      <c r="AA13" s="372"/>
      <c r="AB13" s="376">
        <v>10.712451680754231</v>
      </c>
      <c r="AC13" s="372"/>
      <c r="AD13" s="376">
        <v>10.405849582303809</v>
      </c>
      <c r="AE13" s="372"/>
      <c r="AF13" s="376">
        <v>6.004907438081144</v>
      </c>
      <c r="AG13" s="372"/>
      <c r="AH13" s="376">
        <v>5.1034138247214971</v>
      </c>
      <c r="AI13" s="372"/>
      <c r="AJ13" s="376">
        <v>7.2095817876054156</v>
      </c>
      <c r="AK13" s="372"/>
      <c r="AL13" s="376">
        <v>4.7749791509428317</v>
      </c>
      <c r="AM13" s="372"/>
      <c r="AN13" s="376">
        <v>4.6096398838406625</v>
      </c>
      <c r="AO13" s="372"/>
      <c r="AP13" s="376">
        <v>1.2590828237173812</v>
      </c>
      <c r="AQ13" s="372"/>
      <c r="AR13" s="376">
        <v>1.2654525678679021</v>
      </c>
      <c r="AS13" s="372"/>
      <c r="AT13" s="376">
        <v>1.6185143805860642</v>
      </c>
      <c r="AU13" s="372"/>
      <c r="AV13" s="376">
        <v>1.5034943747082208</v>
      </c>
      <c r="AW13" s="372"/>
      <c r="AX13" s="376">
        <v>1.5207964237297533</v>
      </c>
      <c r="AY13" s="372"/>
      <c r="AZ13" s="376">
        <v>1.4060860773923332</v>
      </c>
      <c r="BA13" s="372"/>
      <c r="BB13" s="376">
        <v>1.4945617559497457</v>
      </c>
      <c r="BC13" s="372"/>
      <c r="BD13" s="376">
        <v>1.4227737875843025</v>
      </c>
      <c r="BE13" s="372"/>
      <c r="BF13" s="376">
        <v>1.2586603688163673</v>
      </c>
      <c r="BG13" s="372"/>
      <c r="BH13" s="376">
        <v>1.248828909882127</v>
      </c>
      <c r="BI13" s="372"/>
      <c r="BJ13" s="376">
        <v>1.1723936674271338</v>
      </c>
      <c r="BK13" s="372"/>
      <c r="BL13" s="376" t="s">
        <v>700</v>
      </c>
      <c r="BM13" s="374"/>
      <c r="CJ13" s="303"/>
      <c r="CK13" s="303"/>
      <c r="CL13" s="303"/>
      <c r="CM13" s="304" t="s">
        <v>951</v>
      </c>
      <c r="CN13" s="303" t="s">
        <v>946</v>
      </c>
      <c r="CO13" s="303"/>
      <c r="CP13" s="303"/>
      <c r="CQ13" s="303"/>
      <c r="CR13" s="303"/>
      <c r="CS13" s="303"/>
      <c r="CT13" s="303"/>
    </row>
    <row r="14" spans="1:98" s="13" customFormat="1" ht="13">
      <c r="A14" s="37"/>
      <c r="B14" s="209" t="str">
        <f>Parameters!Q13</f>
        <v>C16-C18</v>
      </c>
      <c r="C14" s="210"/>
      <c r="D14" s="605" t="str">
        <f>Parameters!S13</f>
        <v>Manufacture of wood, paper, printing and reproduction</v>
      </c>
      <c r="E14" s="607"/>
      <c r="F14" s="377"/>
      <c r="G14" s="396"/>
      <c r="H14" s="378"/>
      <c r="I14" s="396"/>
      <c r="J14" s="378"/>
      <c r="K14" s="396"/>
      <c r="L14" s="378"/>
      <c r="M14" s="396"/>
      <c r="N14" s="378"/>
      <c r="O14" s="396"/>
      <c r="P14" s="378"/>
      <c r="Q14" s="396"/>
      <c r="R14" s="378"/>
      <c r="S14" s="396"/>
      <c r="T14" s="378"/>
      <c r="U14" s="396"/>
      <c r="V14" s="378"/>
      <c r="W14" s="396"/>
      <c r="X14" s="378"/>
      <c r="Y14" s="396"/>
      <c r="Z14" s="378"/>
      <c r="AA14" s="396"/>
      <c r="AB14" s="378"/>
      <c r="AC14" s="396"/>
      <c r="AD14" s="378"/>
      <c r="AE14" s="396"/>
      <c r="AF14" s="378"/>
      <c r="AG14" s="396"/>
      <c r="AH14" s="378"/>
      <c r="AI14" s="396"/>
      <c r="AJ14" s="378"/>
      <c r="AK14" s="396"/>
      <c r="AL14" s="378"/>
      <c r="AM14" s="396"/>
      <c r="AN14" s="378"/>
      <c r="AO14" s="396"/>
      <c r="AP14" s="378"/>
      <c r="AQ14" s="396"/>
      <c r="AR14" s="378"/>
      <c r="AS14" s="396"/>
      <c r="AT14" s="378"/>
      <c r="AU14" s="396"/>
      <c r="AV14" s="378"/>
      <c r="AW14" s="396"/>
      <c r="AX14" s="378"/>
      <c r="AY14" s="396"/>
      <c r="AZ14" s="378"/>
      <c r="BA14" s="396"/>
      <c r="BB14" s="378"/>
      <c r="BC14" s="396"/>
      <c r="BD14" s="378"/>
      <c r="BE14" s="396"/>
      <c r="BF14" s="378"/>
      <c r="BG14" s="396"/>
      <c r="BH14" s="378"/>
      <c r="BI14" s="396"/>
      <c r="BJ14" s="378"/>
      <c r="BK14" s="396"/>
      <c r="BL14" s="378"/>
      <c r="BM14" s="400"/>
      <c r="CJ14" s="303"/>
      <c r="CK14" s="303"/>
      <c r="CL14" s="303"/>
      <c r="CM14" s="304"/>
      <c r="CN14" s="303"/>
      <c r="CO14" s="303"/>
      <c r="CP14" s="303"/>
      <c r="CQ14" s="303"/>
      <c r="CR14" s="303"/>
      <c r="CS14" s="303"/>
      <c r="CT14" s="303"/>
    </row>
    <row r="15" spans="1:98" s="15" customFormat="1" ht="22.5" customHeight="1">
      <c r="A15" s="35"/>
      <c r="B15" s="204" t="str">
        <f>Parameters!Q14</f>
        <v>C16</v>
      </c>
      <c r="C15" s="215"/>
      <c r="D15" s="596" t="str">
        <f>Parameters!S14</f>
        <v>Manufacture of wood and of products of wood and cork, except furniture; manufacture of articles of straw and plaiting materials</v>
      </c>
      <c r="E15" s="597"/>
      <c r="F15" s="371">
        <v>3.6793439595870026</v>
      </c>
      <c r="G15" s="372"/>
      <c r="H15" s="373">
        <v>3.8423552602044273</v>
      </c>
      <c r="I15" s="372"/>
      <c r="J15" s="373">
        <v>3.4547779876199649</v>
      </c>
      <c r="K15" s="372"/>
      <c r="L15" s="373">
        <v>2.8430506819167194</v>
      </c>
      <c r="M15" s="372"/>
      <c r="N15" s="373">
        <v>4.8492998936022156</v>
      </c>
      <c r="O15" s="372"/>
      <c r="P15" s="373">
        <v>2.9202674414011791</v>
      </c>
      <c r="Q15" s="372"/>
      <c r="R15" s="373">
        <v>3.4431931336737711</v>
      </c>
      <c r="S15" s="372"/>
      <c r="T15" s="373">
        <v>4.1977638624152585</v>
      </c>
      <c r="U15" s="372"/>
      <c r="V15" s="373">
        <v>4.6394201301574816</v>
      </c>
      <c r="W15" s="372"/>
      <c r="X15" s="373">
        <v>5.3149269008830711</v>
      </c>
      <c r="Y15" s="372"/>
      <c r="Z15" s="373">
        <v>6.5278642412833383</v>
      </c>
      <c r="AA15" s="372"/>
      <c r="AB15" s="373">
        <v>5.6754371654391029</v>
      </c>
      <c r="AC15" s="372"/>
      <c r="AD15" s="373">
        <v>5.4005541102579349</v>
      </c>
      <c r="AE15" s="372"/>
      <c r="AF15" s="373">
        <v>4.5399294955402878</v>
      </c>
      <c r="AG15" s="372"/>
      <c r="AH15" s="373">
        <v>4.8154358803730801</v>
      </c>
      <c r="AI15" s="372"/>
      <c r="AJ15" s="373">
        <v>7.0403587919650175</v>
      </c>
      <c r="AK15" s="372"/>
      <c r="AL15" s="373">
        <v>5.8140441260926119</v>
      </c>
      <c r="AM15" s="372"/>
      <c r="AN15" s="373">
        <v>6.0846036202426186</v>
      </c>
      <c r="AO15" s="372"/>
      <c r="AP15" s="373">
        <v>4.896734783082267</v>
      </c>
      <c r="AQ15" s="372"/>
      <c r="AR15" s="373">
        <v>4.8636117958854648</v>
      </c>
      <c r="AS15" s="372"/>
      <c r="AT15" s="373">
        <v>6.8555260405679954</v>
      </c>
      <c r="AU15" s="372"/>
      <c r="AV15" s="373">
        <v>6.379155518471844</v>
      </c>
      <c r="AW15" s="372"/>
      <c r="AX15" s="373">
        <v>6.2579244643507614</v>
      </c>
      <c r="AY15" s="372"/>
      <c r="AZ15" s="373">
        <v>6.2077734695019124</v>
      </c>
      <c r="BA15" s="372"/>
      <c r="BB15" s="373">
        <v>6.0687702709493268</v>
      </c>
      <c r="BC15" s="372"/>
      <c r="BD15" s="373">
        <v>5.2224872154075657</v>
      </c>
      <c r="BE15" s="372"/>
      <c r="BF15" s="373">
        <v>5.7208780654203792</v>
      </c>
      <c r="BG15" s="372"/>
      <c r="BH15" s="373">
        <v>5.9081182957715468</v>
      </c>
      <c r="BI15" s="372"/>
      <c r="BJ15" s="373">
        <v>6.1148478687322454</v>
      </c>
      <c r="BK15" s="372"/>
      <c r="BL15" s="373" t="s">
        <v>700</v>
      </c>
      <c r="BM15" s="374"/>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611" t="str">
        <f>Parameters!S15</f>
        <v>Manufacture of paper and paper products</v>
      </c>
      <c r="E16" s="612"/>
      <c r="F16" s="371">
        <v>6.1161461773188943</v>
      </c>
      <c r="G16" s="372"/>
      <c r="H16" s="373">
        <v>5.0704015510427052</v>
      </c>
      <c r="I16" s="372"/>
      <c r="J16" s="373">
        <v>6.2141525328197682</v>
      </c>
      <c r="K16" s="372"/>
      <c r="L16" s="373">
        <v>6.5147376929595531</v>
      </c>
      <c r="M16" s="372"/>
      <c r="N16" s="373">
        <v>2.9633024602945968</v>
      </c>
      <c r="O16" s="372"/>
      <c r="P16" s="373">
        <v>5.0484008642930469</v>
      </c>
      <c r="Q16" s="372"/>
      <c r="R16" s="373">
        <v>6.1451795004212624</v>
      </c>
      <c r="S16" s="372"/>
      <c r="T16" s="373">
        <v>6.3172495068808763</v>
      </c>
      <c r="U16" s="372"/>
      <c r="V16" s="373">
        <v>4.5085220701379747</v>
      </c>
      <c r="W16" s="372"/>
      <c r="X16" s="373">
        <v>4.5294800965925077</v>
      </c>
      <c r="Y16" s="372"/>
      <c r="Z16" s="373">
        <v>5.44187109638957</v>
      </c>
      <c r="AA16" s="372"/>
      <c r="AB16" s="373">
        <v>4.5838099228918168</v>
      </c>
      <c r="AC16" s="372"/>
      <c r="AD16" s="373">
        <v>4.3023347328866297</v>
      </c>
      <c r="AE16" s="372"/>
      <c r="AF16" s="373">
        <v>3.1581531614509739</v>
      </c>
      <c r="AG16" s="372"/>
      <c r="AH16" s="373">
        <v>3.6980130484754459</v>
      </c>
      <c r="AI16" s="372"/>
      <c r="AJ16" s="373">
        <v>3.3183331115206673</v>
      </c>
      <c r="AK16" s="372"/>
      <c r="AL16" s="373">
        <v>2.4789457382249842</v>
      </c>
      <c r="AM16" s="372"/>
      <c r="AN16" s="373">
        <v>3.2623957026576984</v>
      </c>
      <c r="AO16" s="372"/>
      <c r="AP16" s="373">
        <v>0.31250799308187033</v>
      </c>
      <c r="AQ16" s="372"/>
      <c r="AR16" s="373">
        <v>0.30499334148133711</v>
      </c>
      <c r="AS16" s="372"/>
      <c r="AT16" s="373">
        <v>0.42073546662564554</v>
      </c>
      <c r="AU16" s="372"/>
      <c r="AV16" s="373">
        <v>0.37102054244808796</v>
      </c>
      <c r="AW16" s="372"/>
      <c r="AX16" s="373">
        <v>0.35642250649972668</v>
      </c>
      <c r="AY16" s="372"/>
      <c r="AZ16" s="373">
        <v>0.35246755642776462</v>
      </c>
      <c r="BA16" s="372"/>
      <c r="BB16" s="373">
        <v>0.37591014432902198</v>
      </c>
      <c r="BC16" s="372"/>
      <c r="BD16" s="373">
        <v>0.38795459230514645</v>
      </c>
      <c r="BE16" s="372"/>
      <c r="BF16" s="373">
        <v>0.33381026058089025</v>
      </c>
      <c r="BG16" s="372"/>
      <c r="BH16" s="373">
        <v>0.32479621695363597</v>
      </c>
      <c r="BI16" s="372"/>
      <c r="BJ16" s="373">
        <v>0.2882989710500562</v>
      </c>
      <c r="BK16" s="372"/>
      <c r="BL16" s="373" t="s">
        <v>700</v>
      </c>
      <c r="BM16" s="374"/>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611" t="str">
        <f>Parameters!S16</f>
        <v>Printing and reproduction of recorded media</v>
      </c>
      <c r="E17" s="612"/>
      <c r="F17" s="371">
        <v>4.6761184830105051</v>
      </c>
      <c r="G17" s="372"/>
      <c r="H17" s="373">
        <v>4.8655277787036368</v>
      </c>
      <c r="I17" s="372"/>
      <c r="J17" s="373">
        <v>3.3792216480376185</v>
      </c>
      <c r="K17" s="372"/>
      <c r="L17" s="373">
        <v>3.0345777736249984</v>
      </c>
      <c r="M17" s="372"/>
      <c r="N17" s="373">
        <v>4.4011364351047195</v>
      </c>
      <c r="O17" s="372"/>
      <c r="P17" s="373">
        <v>2.6730188113642783</v>
      </c>
      <c r="Q17" s="372"/>
      <c r="R17" s="373">
        <v>2.5321724279899689</v>
      </c>
      <c r="S17" s="372"/>
      <c r="T17" s="373">
        <v>2.6730890813242061</v>
      </c>
      <c r="U17" s="372"/>
      <c r="V17" s="373">
        <v>2.4264307056429857</v>
      </c>
      <c r="W17" s="372"/>
      <c r="X17" s="373">
        <v>2.1608561099271717</v>
      </c>
      <c r="Y17" s="372"/>
      <c r="Z17" s="373">
        <v>2.2994109736265624</v>
      </c>
      <c r="AA17" s="372"/>
      <c r="AB17" s="373">
        <v>2.089027831286157</v>
      </c>
      <c r="AC17" s="372"/>
      <c r="AD17" s="373">
        <v>1.9154933582256093</v>
      </c>
      <c r="AE17" s="372"/>
      <c r="AF17" s="373">
        <v>1.5597828023332103</v>
      </c>
      <c r="AG17" s="372"/>
      <c r="AH17" s="373">
        <v>1.4882502541318374</v>
      </c>
      <c r="AI17" s="372"/>
      <c r="AJ17" s="373">
        <v>1.9776424731082756</v>
      </c>
      <c r="AK17" s="372"/>
      <c r="AL17" s="373">
        <v>1.3701697383762408</v>
      </c>
      <c r="AM17" s="372"/>
      <c r="AN17" s="373">
        <v>1.2808630196764668</v>
      </c>
      <c r="AO17" s="372"/>
      <c r="AP17" s="373">
        <v>0.57498720676073578</v>
      </c>
      <c r="AQ17" s="372"/>
      <c r="AR17" s="373">
        <v>0.56314433237181138</v>
      </c>
      <c r="AS17" s="372"/>
      <c r="AT17" s="373">
        <v>0.71978527398655756</v>
      </c>
      <c r="AU17" s="372"/>
      <c r="AV17" s="373">
        <v>0.66688103793912956</v>
      </c>
      <c r="AW17" s="372"/>
      <c r="AX17" s="373">
        <v>0.67190202761230755</v>
      </c>
      <c r="AY17" s="372"/>
      <c r="AZ17" s="373">
        <v>0.64365326718958515</v>
      </c>
      <c r="BA17" s="372"/>
      <c r="BB17" s="373">
        <v>0.67044317115370755</v>
      </c>
      <c r="BC17" s="372"/>
      <c r="BD17" s="373">
        <v>0.69160757160129649</v>
      </c>
      <c r="BE17" s="372"/>
      <c r="BF17" s="373">
        <v>0.71524821110349002</v>
      </c>
      <c r="BG17" s="372"/>
      <c r="BH17" s="373">
        <v>0.71796313220136165</v>
      </c>
      <c r="BI17" s="372"/>
      <c r="BJ17" s="373">
        <v>0.67539530481549481</v>
      </c>
      <c r="BK17" s="372"/>
      <c r="BL17" s="373" t="s">
        <v>700</v>
      </c>
      <c r="BM17" s="374"/>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605" t="str">
        <f>Parameters!S17</f>
        <v>Manufacture of coke and refined petroleum products</v>
      </c>
      <c r="E18" s="606"/>
      <c r="F18" s="375">
        <v>5.1259129867053606</v>
      </c>
      <c r="G18" s="372"/>
      <c r="H18" s="376">
        <v>6.1734299778842985</v>
      </c>
      <c r="I18" s="372"/>
      <c r="J18" s="376">
        <v>6.3364682674643955</v>
      </c>
      <c r="K18" s="372"/>
      <c r="L18" s="376">
        <v>9.4332725816083585</v>
      </c>
      <c r="M18" s="372"/>
      <c r="N18" s="376">
        <v>6.6071282868681953</v>
      </c>
      <c r="O18" s="372"/>
      <c r="P18" s="376">
        <v>3.623253232743719</v>
      </c>
      <c r="Q18" s="372"/>
      <c r="R18" s="376">
        <v>4.2794315499165387</v>
      </c>
      <c r="S18" s="372"/>
      <c r="T18" s="376">
        <v>4.7280667649087951</v>
      </c>
      <c r="U18" s="372"/>
      <c r="V18" s="376">
        <v>4.6787084367722835</v>
      </c>
      <c r="W18" s="372"/>
      <c r="X18" s="376">
        <v>6.4757246243821989</v>
      </c>
      <c r="Y18" s="372"/>
      <c r="Z18" s="376">
        <v>5.2556636386919555</v>
      </c>
      <c r="AA18" s="372"/>
      <c r="AB18" s="376">
        <v>3.0021771201247982</v>
      </c>
      <c r="AC18" s="372"/>
      <c r="AD18" s="376">
        <v>4.4547523884800366</v>
      </c>
      <c r="AE18" s="372"/>
      <c r="AF18" s="376">
        <v>3.3130430746980641</v>
      </c>
      <c r="AG18" s="372"/>
      <c r="AH18" s="376">
        <v>2.5769798035506786</v>
      </c>
      <c r="AI18" s="372"/>
      <c r="AJ18" s="376">
        <v>2.101313895149763</v>
      </c>
      <c r="AK18" s="372"/>
      <c r="AL18" s="376">
        <v>1.0281245938416417</v>
      </c>
      <c r="AM18" s="372"/>
      <c r="AN18" s="376">
        <v>1.6038752185540759</v>
      </c>
      <c r="AO18" s="372"/>
      <c r="AP18" s="376">
        <v>4.3599620927392765E-2</v>
      </c>
      <c r="AQ18" s="372"/>
      <c r="AR18" s="376">
        <v>5.3066799195767053E-2</v>
      </c>
      <c r="AS18" s="372"/>
      <c r="AT18" s="376">
        <v>7.8296805206282363E-2</v>
      </c>
      <c r="AU18" s="372"/>
      <c r="AV18" s="376">
        <v>5.7458472779116733E-2</v>
      </c>
      <c r="AW18" s="372"/>
      <c r="AX18" s="376">
        <v>4.6471808763466349E-2</v>
      </c>
      <c r="AY18" s="372"/>
      <c r="AZ18" s="376">
        <v>4.6529627649421153E-2</v>
      </c>
      <c r="BA18" s="372"/>
      <c r="BB18" s="376">
        <v>5.4359249400455036E-2</v>
      </c>
      <c r="BC18" s="372"/>
      <c r="BD18" s="376">
        <v>5.6080708881028625E-2</v>
      </c>
      <c r="BE18" s="372"/>
      <c r="BF18" s="376">
        <v>5.235518193847543E-2</v>
      </c>
      <c r="BG18" s="372"/>
      <c r="BH18" s="376">
        <v>5.4535305621592249E-2</v>
      </c>
      <c r="BI18" s="372"/>
      <c r="BJ18" s="376">
        <v>3.4672670646012406E-2</v>
      </c>
      <c r="BK18" s="372"/>
      <c r="BL18" s="376" t="s">
        <v>700</v>
      </c>
      <c r="BM18" s="374"/>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605" t="str">
        <f>Parameters!S18</f>
        <v>Manufacture of chemicals and chemical products</v>
      </c>
      <c r="E19" s="606"/>
      <c r="F19" s="375">
        <v>13.706584173188864</v>
      </c>
      <c r="G19" s="372"/>
      <c r="H19" s="376">
        <v>9.4570929654910874</v>
      </c>
      <c r="I19" s="372"/>
      <c r="J19" s="376">
        <v>7.1325184565734947</v>
      </c>
      <c r="K19" s="372"/>
      <c r="L19" s="376">
        <v>8.2970662757977749</v>
      </c>
      <c r="M19" s="372"/>
      <c r="N19" s="376">
        <v>7.5165861077427341</v>
      </c>
      <c r="O19" s="372"/>
      <c r="P19" s="376">
        <v>5.5141340510704762</v>
      </c>
      <c r="Q19" s="372"/>
      <c r="R19" s="376">
        <v>6.0309009347875122</v>
      </c>
      <c r="S19" s="372"/>
      <c r="T19" s="376">
        <v>7.1483018992344549</v>
      </c>
      <c r="U19" s="372"/>
      <c r="V19" s="376">
        <v>5.287677189301708</v>
      </c>
      <c r="W19" s="372"/>
      <c r="X19" s="376">
        <v>4.8123532530975099</v>
      </c>
      <c r="Y19" s="372"/>
      <c r="Z19" s="376">
        <v>5.8656279281929269</v>
      </c>
      <c r="AA19" s="372"/>
      <c r="AB19" s="376">
        <v>5.1447213771075813</v>
      </c>
      <c r="AC19" s="372"/>
      <c r="AD19" s="376">
        <v>4.7263807182758111</v>
      </c>
      <c r="AE19" s="372"/>
      <c r="AF19" s="376">
        <v>3.9299042971420501</v>
      </c>
      <c r="AG19" s="372"/>
      <c r="AH19" s="376">
        <v>4.5985260661376994</v>
      </c>
      <c r="AI19" s="372"/>
      <c r="AJ19" s="376">
        <v>4.5596685060687685</v>
      </c>
      <c r="AK19" s="372"/>
      <c r="AL19" s="376">
        <v>3.9737092405897734</v>
      </c>
      <c r="AM19" s="372"/>
      <c r="AN19" s="376">
        <v>3.7626382678226813</v>
      </c>
      <c r="AO19" s="372"/>
      <c r="AP19" s="376">
        <v>0.42561158995131243</v>
      </c>
      <c r="AQ19" s="372"/>
      <c r="AR19" s="376">
        <v>0.44007668116922954</v>
      </c>
      <c r="AS19" s="372"/>
      <c r="AT19" s="376">
        <v>0.62911884112509109</v>
      </c>
      <c r="AU19" s="372"/>
      <c r="AV19" s="376">
        <v>0.57838377583081868</v>
      </c>
      <c r="AW19" s="372"/>
      <c r="AX19" s="376">
        <v>0.56177904622231889</v>
      </c>
      <c r="AY19" s="372"/>
      <c r="AZ19" s="376">
        <v>0.54824423197476346</v>
      </c>
      <c r="BA19" s="372"/>
      <c r="BB19" s="376">
        <v>0.53400580798146391</v>
      </c>
      <c r="BC19" s="372"/>
      <c r="BD19" s="376">
        <v>0.5175398667884793</v>
      </c>
      <c r="BE19" s="372"/>
      <c r="BF19" s="376">
        <v>0.48557084744260975</v>
      </c>
      <c r="BG19" s="372"/>
      <c r="BH19" s="376">
        <v>0.49011009975143527</v>
      </c>
      <c r="BI19" s="372"/>
      <c r="BJ19" s="376">
        <v>0.42864683499393247</v>
      </c>
      <c r="BK19" s="372"/>
      <c r="BL19" s="376" t="s">
        <v>700</v>
      </c>
      <c r="BM19" s="374"/>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605" t="str">
        <f>Parameters!S19</f>
        <v>Manufacture of basic pharmaceutical products and pharmaceutical preparations</v>
      </c>
      <c r="E20" s="606"/>
      <c r="F20" s="375">
        <v>4.3664953966720788</v>
      </c>
      <c r="G20" s="372"/>
      <c r="H20" s="376">
        <v>3.8474397187880243</v>
      </c>
      <c r="I20" s="372"/>
      <c r="J20" s="376">
        <v>3.46846366422356</v>
      </c>
      <c r="K20" s="372"/>
      <c r="L20" s="376">
        <v>3.064715124820272</v>
      </c>
      <c r="M20" s="372"/>
      <c r="N20" s="376">
        <v>3.098607861140338</v>
      </c>
      <c r="O20" s="372"/>
      <c r="P20" s="376">
        <v>1.7905125625692033</v>
      </c>
      <c r="Q20" s="372"/>
      <c r="R20" s="376">
        <v>1.994261214664784</v>
      </c>
      <c r="S20" s="372"/>
      <c r="T20" s="376">
        <v>2.0228315759883575</v>
      </c>
      <c r="U20" s="372"/>
      <c r="V20" s="376">
        <v>1.5399882876465247</v>
      </c>
      <c r="W20" s="372"/>
      <c r="X20" s="376">
        <v>1.0777958605792339</v>
      </c>
      <c r="Y20" s="372"/>
      <c r="Z20" s="376">
        <v>1.4511532242748011</v>
      </c>
      <c r="AA20" s="372"/>
      <c r="AB20" s="376">
        <v>1.2191500100762727</v>
      </c>
      <c r="AC20" s="372"/>
      <c r="AD20" s="376">
        <v>1.138234984443242</v>
      </c>
      <c r="AE20" s="372"/>
      <c r="AF20" s="376">
        <v>1.0138903032062709</v>
      </c>
      <c r="AG20" s="372"/>
      <c r="AH20" s="376">
        <v>1.4525261673370489</v>
      </c>
      <c r="AI20" s="372"/>
      <c r="AJ20" s="376">
        <v>1.8858791581771361</v>
      </c>
      <c r="AK20" s="372"/>
      <c r="AL20" s="376">
        <v>1.4991034883382659</v>
      </c>
      <c r="AM20" s="372"/>
      <c r="AN20" s="376">
        <v>1.4534173649184938</v>
      </c>
      <c r="AO20" s="372"/>
      <c r="AP20" s="376">
        <v>5.235962713199032E-2</v>
      </c>
      <c r="AQ20" s="372"/>
      <c r="AR20" s="376">
        <v>5.7694546367563396E-2</v>
      </c>
      <c r="AS20" s="372"/>
      <c r="AT20" s="376">
        <v>7.3230881154673258E-2</v>
      </c>
      <c r="AU20" s="372"/>
      <c r="AV20" s="376">
        <v>6.6484102786150107E-2</v>
      </c>
      <c r="AW20" s="372"/>
      <c r="AX20" s="376">
        <v>6.5936556809095798E-2</v>
      </c>
      <c r="AY20" s="372"/>
      <c r="AZ20" s="376">
        <v>6.3432730368582893E-2</v>
      </c>
      <c r="BA20" s="372"/>
      <c r="BB20" s="376">
        <v>6.8272721966082806E-2</v>
      </c>
      <c r="BC20" s="372"/>
      <c r="BD20" s="376">
        <v>7.3682887524273932E-2</v>
      </c>
      <c r="BE20" s="372"/>
      <c r="BF20" s="376">
        <v>7.1941167194589928E-2</v>
      </c>
      <c r="BG20" s="372"/>
      <c r="BH20" s="376">
        <v>6.990979736272418E-2</v>
      </c>
      <c r="BI20" s="372"/>
      <c r="BJ20" s="376">
        <v>5.7952923309556648E-2</v>
      </c>
      <c r="BK20" s="372"/>
      <c r="BL20" s="376" t="s">
        <v>700</v>
      </c>
      <c r="BM20" s="374"/>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605" t="str">
        <f>Parameters!S20</f>
        <v>Manufacture of rubber and plastic products and other non-metallic mineral products</v>
      </c>
      <c r="E21" s="607"/>
      <c r="F21" s="377"/>
      <c r="G21" s="396"/>
      <c r="H21" s="378"/>
      <c r="I21" s="396"/>
      <c r="J21" s="378"/>
      <c r="K21" s="396"/>
      <c r="L21" s="378"/>
      <c r="M21" s="396"/>
      <c r="N21" s="378"/>
      <c r="O21" s="396"/>
      <c r="P21" s="378"/>
      <c r="Q21" s="396"/>
      <c r="R21" s="378"/>
      <c r="S21" s="396"/>
      <c r="T21" s="378"/>
      <c r="U21" s="396"/>
      <c r="V21" s="378"/>
      <c r="W21" s="396"/>
      <c r="X21" s="378"/>
      <c r="Y21" s="396"/>
      <c r="Z21" s="378"/>
      <c r="AA21" s="396"/>
      <c r="AB21" s="378"/>
      <c r="AC21" s="396"/>
      <c r="AD21" s="378"/>
      <c r="AE21" s="396"/>
      <c r="AF21" s="378"/>
      <c r="AG21" s="396"/>
      <c r="AH21" s="378"/>
      <c r="AI21" s="396"/>
      <c r="AJ21" s="378"/>
      <c r="AK21" s="396"/>
      <c r="AL21" s="378"/>
      <c r="AM21" s="396"/>
      <c r="AN21" s="378"/>
      <c r="AO21" s="396"/>
      <c r="AP21" s="378"/>
      <c r="AQ21" s="396"/>
      <c r="AR21" s="378"/>
      <c r="AS21" s="396"/>
      <c r="AT21" s="378"/>
      <c r="AU21" s="396"/>
      <c r="AV21" s="378"/>
      <c r="AW21" s="396"/>
      <c r="AX21" s="378"/>
      <c r="AY21" s="396"/>
      <c r="AZ21" s="378"/>
      <c r="BA21" s="396"/>
      <c r="BB21" s="378"/>
      <c r="BC21" s="396"/>
      <c r="BD21" s="378"/>
      <c r="BE21" s="396"/>
      <c r="BF21" s="378"/>
      <c r="BG21" s="396"/>
      <c r="BH21" s="378"/>
      <c r="BI21" s="396"/>
      <c r="BJ21" s="378"/>
      <c r="BK21" s="396"/>
      <c r="BL21" s="378"/>
      <c r="BM21" s="400"/>
      <c r="CJ21" s="303"/>
      <c r="CK21" s="303"/>
      <c r="CL21" s="303"/>
      <c r="CM21" s="304"/>
      <c r="CN21" s="303"/>
      <c r="CO21" s="303"/>
      <c r="CP21" s="303"/>
      <c r="CQ21" s="303"/>
      <c r="CR21" s="303"/>
      <c r="CS21" s="303"/>
      <c r="CT21" s="303"/>
    </row>
    <row r="22" spans="1:98" s="15" customFormat="1" ht="12.75" customHeight="1">
      <c r="A22" s="35"/>
      <c r="B22" s="204" t="str">
        <f>Parameters!Q21</f>
        <v>C22</v>
      </c>
      <c r="C22" s="218"/>
      <c r="D22" s="596" t="str">
        <f>Parameters!S21</f>
        <v>Manufacture of rubber and plastic products</v>
      </c>
      <c r="E22" s="597"/>
      <c r="F22" s="371">
        <v>6.0093044080894389</v>
      </c>
      <c r="G22" s="372"/>
      <c r="H22" s="373">
        <v>4.9749931811504968</v>
      </c>
      <c r="I22" s="372"/>
      <c r="J22" s="373">
        <v>5.1281370706720049</v>
      </c>
      <c r="K22" s="372"/>
      <c r="L22" s="373">
        <v>5.0943389819524185</v>
      </c>
      <c r="M22" s="372"/>
      <c r="N22" s="373">
        <v>6.9596645105907484</v>
      </c>
      <c r="O22" s="372"/>
      <c r="P22" s="373">
        <v>4.1310105266066275</v>
      </c>
      <c r="Q22" s="372"/>
      <c r="R22" s="373">
        <v>4.562321122037984</v>
      </c>
      <c r="S22" s="372"/>
      <c r="T22" s="373">
        <v>6.5485288850228889</v>
      </c>
      <c r="U22" s="372"/>
      <c r="V22" s="373">
        <v>7.4997221833687338</v>
      </c>
      <c r="W22" s="372"/>
      <c r="X22" s="373">
        <v>7.9090422064745436</v>
      </c>
      <c r="Y22" s="372"/>
      <c r="Z22" s="373">
        <v>10.01651025692872</v>
      </c>
      <c r="AA22" s="372"/>
      <c r="AB22" s="373">
        <v>7.5742592620705018</v>
      </c>
      <c r="AC22" s="372"/>
      <c r="AD22" s="373">
        <v>7.1117886980566425</v>
      </c>
      <c r="AE22" s="372"/>
      <c r="AF22" s="373">
        <v>5.4666604921632649</v>
      </c>
      <c r="AG22" s="372"/>
      <c r="AH22" s="373">
        <v>5.6959966155169681</v>
      </c>
      <c r="AI22" s="372"/>
      <c r="AJ22" s="373">
        <v>7.758181173992301</v>
      </c>
      <c r="AK22" s="372"/>
      <c r="AL22" s="373">
        <v>6.8341216626084327</v>
      </c>
      <c r="AM22" s="372"/>
      <c r="AN22" s="373">
        <v>8.5523508052527912</v>
      </c>
      <c r="AO22" s="372"/>
      <c r="AP22" s="373">
        <v>1.5769145724130551</v>
      </c>
      <c r="AQ22" s="372"/>
      <c r="AR22" s="373">
        <v>1.5565859217038911</v>
      </c>
      <c r="AS22" s="372"/>
      <c r="AT22" s="373">
        <v>2.1162595737478056</v>
      </c>
      <c r="AU22" s="372"/>
      <c r="AV22" s="373">
        <v>1.9958814573737462</v>
      </c>
      <c r="AW22" s="372"/>
      <c r="AX22" s="373">
        <v>2.007469438477743</v>
      </c>
      <c r="AY22" s="372"/>
      <c r="AZ22" s="373">
        <v>1.9130404704648021</v>
      </c>
      <c r="BA22" s="372"/>
      <c r="BB22" s="373">
        <v>1.9195796007289374</v>
      </c>
      <c r="BC22" s="372"/>
      <c r="BD22" s="373">
        <v>1.7572841823016703</v>
      </c>
      <c r="BE22" s="372"/>
      <c r="BF22" s="373">
        <v>1.6356409341849771</v>
      </c>
      <c r="BG22" s="372"/>
      <c r="BH22" s="373">
        <v>1.6367741266291802</v>
      </c>
      <c r="BI22" s="372"/>
      <c r="BJ22" s="373">
        <v>1.410334490520885</v>
      </c>
      <c r="BK22" s="372"/>
      <c r="BL22" s="373" t="s">
        <v>700</v>
      </c>
      <c r="BM22" s="374"/>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96" t="str">
        <f>Parameters!S22</f>
        <v>Manufacture of other non-metallic mineral products</v>
      </c>
      <c r="E23" s="612"/>
      <c r="F23" s="371">
        <v>6.6506665155047466</v>
      </c>
      <c r="G23" s="372"/>
      <c r="H23" s="373">
        <v>6.4165867324998658</v>
      </c>
      <c r="I23" s="372"/>
      <c r="J23" s="373">
        <v>7.7249942062041193</v>
      </c>
      <c r="K23" s="372"/>
      <c r="L23" s="373">
        <v>7.8909161783811008</v>
      </c>
      <c r="M23" s="372"/>
      <c r="N23" s="373">
        <v>9.7768143016173727</v>
      </c>
      <c r="O23" s="372"/>
      <c r="P23" s="373">
        <v>7.3148466396313019</v>
      </c>
      <c r="Q23" s="372"/>
      <c r="R23" s="373">
        <v>7.100307722665459</v>
      </c>
      <c r="S23" s="372"/>
      <c r="T23" s="373">
        <v>8.53338921982375</v>
      </c>
      <c r="U23" s="372"/>
      <c r="V23" s="373">
        <v>7.4545784079796107</v>
      </c>
      <c r="W23" s="372"/>
      <c r="X23" s="373">
        <v>7.7539182174234131</v>
      </c>
      <c r="Y23" s="372"/>
      <c r="Z23" s="373">
        <v>8.8544343446040585</v>
      </c>
      <c r="AA23" s="372"/>
      <c r="AB23" s="373">
        <v>7.5239780862900449</v>
      </c>
      <c r="AC23" s="372"/>
      <c r="AD23" s="373">
        <v>7.6076238770286109</v>
      </c>
      <c r="AE23" s="372"/>
      <c r="AF23" s="373">
        <v>5.6611273867278467</v>
      </c>
      <c r="AG23" s="372"/>
      <c r="AH23" s="373">
        <v>4.2767242523771962</v>
      </c>
      <c r="AI23" s="372"/>
      <c r="AJ23" s="373">
        <v>6.0466963253665504</v>
      </c>
      <c r="AK23" s="372"/>
      <c r="AL23" s="373">
        <v>6.1428884799578878</v>
      </c>
      <c r="AM23" s="372"/>
      <c r="AN23" s="373">
        <v>5.4544410193667154</v>
      </c>
      <c r="AO23" s="372"/>
      <c r="AP23" s="373">
        <v>2.5931943612615118</v>
      </c>
      <c r="AQ23" s="372"/>
      <c r="AR23" s="373">
        <v>2.7753271086212883</v>
      </c>
      <c r="AS23" s="372"/>
      <c r="AT23" s="373">
        <v>4.2597517691784503</v>
      </c>
      <c r="AU23" s="372"/>
      <c r="AV23" s="373">
        <v>3.9420078864363064</v>
      </c>
      <c r="AW23" s="372"/>
      <c r="AX23" s="373">
        <v>3.7781854825600552</v>
      </c>
      <c r="AY23" s="372"/>
      <c r="AZ23" s="373">
        <v>3.8261800644263633</v>
      </c>
      <c r="BA23" s="372"/>
      <c r="BB23" s="373">
        <v>3.6781704328387499</v>
      </c>
      <c r="BC23" s="372"/>
      <c r="BD23" s="373">
        <v>3.1710272057468396</v>
      </c>
      <c r="BE23" s="372"/>
      <c r="BF23" s="373">
        <v>3.5358372604870607</v>
      </c>
      <c r="BG23" s="372"/>
      <c r="BH23" s="373">
        <v>3.5731917387359937</v>
      </c>
      <c r="BI23" s="372"/>
      <c r="BJ23" s="373">
        <v>4.485817886090703</v>
      </c>
      <c r="BK23" s="372"/>
      <c r="BL23" s="373" t="s">
        <v>700</v>
      </c>
      <c r="BM23" s="374"/>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605" t="str">
        <f>Parameters!S23</f>
        <v>Manufacture of basic metals and fabricated metal products, except machinery and equipment</v>
      </c>
      <c r="E24" s="607"/>
      <c r="F24" s="377"/>
      <c r="G24" s="396"/>
      <c r="H24" s="378"/>
      <c r="I24" s="396"/>
      <c r="J24" s="378"/>
      <c r="K24" s="396"/>
      <c r="L24" s="378"/>
      <c r="M24" s="396"/>
      <c r="N24" s="378"/>
      <c r="O24" s="396"/>
      <c r="P24" s="378"/>
      <c r="Q24" s="396"/>
      <c r="R24" s="378"/>
      <c r="S24" s="396"/>
      <c r="T24" s="378"/>
      <c r="U24" s="396"/>
      <c r="V24" s="378"/>
      <c r="W24" s="396"/>
      <c r="X24" s="378"/>
      <c r="Y24" s="396"/>
      <c r="Z24" s="378"/>
      <c r="AA24" s="396"/>
      <c r="AB24" s="378"/>
      <c r="AC24" s="396"/>
      <c r="AD24" s="378"/>
      <c r="AE24" s="396"/>
      <c r="AF24" s="378"/>
      <c r="AG24" s="396"/>
      <c r="AH24" s="378"/>
      <c r="AI24" s="396"/>
      <c r="AJ24" s="378"/>
      <c r="AK24" s="396"/>
      <c r="AL24" s="378"/>
      <c r="AM24" s="396"/>
      <c r="AN24" s="378"/>
      <c r="AO24" s="396"/>
      <c r="AP24" s="378"/>
      <c r="AQ24" s="396"/>
      <c r="AR24" s="378"/>
      <c r="AS24" s="396"/>
      <c r="AT24" s="378"/>
      <c r="AU24" s="396"/>
      <c r="AV24" s="378"/>
      <c r="AW24" s="396"/>
      <c r="AX24" s="378"/>
      <c r="AY24" s="396"/>
      <c r="AZ24" s="378"/>
      <c r="BA24" s="396"/>
      <c r="BB24" s="378"/>
      <c r="BC24" s="396"/>
      <c r="BD24" s="378"/>
      <c r="BE24" s="396"/>
      <c r="BF24" s="378"/>
      <c r="BG24" s="396"/>
      <c r="BH24" s="378"/>
      <c r="BI24" s="396"/>
      <c r="BJ24" s="378"/>
      <c r="BK24" s="396"/>
      <c r="BL24" s="378"/>
      <c r="BM24" s="400"/>
      <c r="CJ24" s="303"/>
      <c r="CK24" s="303"/>
      <c r="CL24" s="303"/>
      <c r="CM24" s="304"/>
      <c r="CN24" s="303"/>
      <c r="CO24" s="303"/>
      <c r="CP24" s="303"/>
      <c r="CQ24" s="303"/>
      <c r="CR24" s="303"/>
      <c r="CS24" s="303"/>
      <c r="CT24" s="303"/>
    </row>
    <row r="25" spans="1:98" s="15" customFormat="1" ht="12.75" customHeight="1">
      <c r="A25" s="35"/>
      <c r="B25" s="204" t="str">
        <f>Parameters!Q24</f>
        <v>C24</v>
      </c>
      <c r="C25" s="218"/>
      <c r="D25" s="596" t="str">
        <f>Parameters!S24</f>
        <v>Manufacture of basic metals</v>
      </c>
      <c r="E25" s="597"/>
      <c r="F25" s="371">
        <v>21.364927433467056</v>
      </c>
      <c r="G25" s="372"/>
      <c r="H25" s="373">
        <v>21.999255948029624</v>
      </c>
      <c r="I25" s="372"/>
      <c r="J25" s="373">
        <v>22.561693235813767</v>
      </c>
      <c r="K25" s="372"/>
      <c r="L25" s="373">
        <v>20.410028196395203</v>
      </c>
      <c r="M25" s="372"/>
      <c r="N25" s="373">
        <v>23.527154298957775</v>
      </c>
      <c r="O25" s="372"/>
      <c r="P25" s="373">
        <v>19.613017977729104</v>
      </c>
      <c r="Q25" s="372"/>
      <c r="R25" s="373">
        <v>24.392459101456822</v>
      </c>
      <c r="S25" s="372"/>
      <c r="T25" s="373">
        <v>24.988097141011465</v>
      </c>
      <c r="U25" s="372"/>
      <c r="V25" s="373">
        <v>25.57593206187785</v>
      </c>
      <c r="W25" s="372"/>
      <c r="X25" s="373">
        <v>25.706185837204909</v>
      </c>
      <c r="Y25" s="372"/>
      <c r="Z25" s="373">
        <v>24.742525215686069</v>
      </c>
      <c r="AA25" s="372"/>
      <c r="AB25" s="373">
        <v>20.182432591619801</v>
      </c>
      <c r="AC25" s="372"/>
      <c r="AD25" s="373">
        <v>18.318786568812634</v>
      </c>
      <c r="AE25" s="372"/>
      <c r="AF25" s="373">
        <v>11.414271255018859</v>
      </c>
      <c r="AG25" s="372"/>
      <c r="AH25" s="373">
        <v>8.3544007339164068</v>
      </c>
      <c r="AI25" s="372"/>
      <c r="AJ25" s="373">
        <v>10.719583597699279</v>
      </c>
      <c r="AK25" s="372"/>
      <c r="AL25" s="373">
        <v>7.3531116519366382</v>
      </c>
      <c r="AM25" s="372"/>
      <c r="AN25" s="373">
        <v>8.565370314830032</v>
      </c>
      <c r="AO25" s="372"/>
      <c r="AP25" s="373">
        <v>0.80732367313310294</v>
      </c>
      <c r="AQ25" s="372"/>
      <c r="AR25" s="373">
        <v>0.83451402476748138</v>
      </c>
      <c r="AS25" s="372"/>
      <c r="AT25" s="373">
        <v>1.2246427639891559</v>
      </c>
      <c r="AU25" s="372"/>
      <c r="AV25" s="373">
        <v>1.0747343123762256</v>
      </c>
      <c r="AW25" s="372"/>
      <c r="AX25" s="373">
        <v>0.99894992078258282</v>
      </c>
      <c r="AY25" s="372"/>
      <c r="AZ25" s="373">
        <v>0.99358532201131733</v>
      </c>
      <c r="BA25" s="372"/>
      <c r="BB25" s="373">
        <v>0.94992425612341524</v>
      </c>
      <c r="BC25" s="372"/>
      <c r="BD25" s="373">
        <v>0.88465387752307367</v>
      </c>
      <c r="BE25" s="372"/>
      <c r="BF25" s="373">
        <v>0.91036015895305766</v>
      </c>
      <c r="BG25" s="372"/>
      <c r="BH25" s="373">
        <v>0.92034492217088093</v>
      </c>
      <c r="BI25" s="372"/>
      <c r="BJ25" s="373">
        <v>1.1434797060716486</v>
      </c>
      <c r="BK25" s="372"/>
      <c r="BL25" s="373" t="s">
        <v>700</v>
      </c>
      <c r="BM25" s="374"/>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611" t="str">
        <f>Parameters!S25</f>
        <v>Manufacture of fabricated metal products, except machinery and equipment</v>
      </c>
      <c r="E26" s="612"/>
      <c r="F26" s="371">
        <v>14.123360520795314</v>
      </c>
      <c r="G26" s="372"/>
      <c r="H26" s="373">
        <v>16.697361988533721</v>
      </c>
      <c r="I26" s="372"/>
      <c r="J26" s="373">
        <v>16.358090078709267</v>
      </c>
      <c r="K26" s="372"/>
      <c r="L26" s="373">
        <v>17.071823650915018</v>
      </c>
      <c r="M26" s="372"/>
      <c r="N26" s="373">
        <v>13.086943896991242</v>
      </c>
      <c r="O26" s="372"/>
      <c r="P26" s="373">
        <v>10.53132283582916</v>
      </c>
      <c r="Q26" s="372"/>
      <c r="R26" s="373">
        <v>13.32307635449069</v>
      </c>
      <c r="S26" s="372"/>
      <c r="T26" s="373">
        <v>14.146660544916019</v>
      </c>
      <c r="U26" s="372"/>
      <c r="V26" s="373">
        <v>15.814865615084091</v>
      </c>
      <c r="W26" s="372"/>
      <c r="X26" s="373">
        <v>17.445657940606591</v>
      </c>
      <c r="Y26" s="372"/>
      <c r="Z26" s="373">
        <v>21.880399397368922</v>
      </c>
      <c r="AA26" s="372"/>
      <c r="AB26" s="373">
        <v>17.890797234333572</v>
      </c>
      <c r="AC26" s="372"/>
      <c r="AD26" s="373">
        <v>19.868764232590102</v>
      </c>
      <c r="AE26" s="372"/>
      <c r="AF26" s="373">
        <v>17.165706117298438</v>
      </c>
      <c r="AG26" s="372"/>
      <c r="AH26" s="373">
        <v>14.12963641429203</v>
      </c>
      <c r="AI26" s="372"/>
      <c r="AJ26" s="373">
        <v>18.445966692536786</v>
      </c>
      <c r="AK26" s="372"/>
      <c r="AL26" s="373">
        <v>16.91581866261939</v>
      </c>
      <c r="AM26" s="372"/>
      <c r="AN26" s="373">
        <v>18.246842672503416</v>
      </c>
      <c r="AO26" s="372"/>
      <c r="AP26" s="373">
        <v>8.0611903053115856</v>
      </c>
      <c r="AQ26" s="372"/>
      <c r="AR26" s="373">
        <v>7.9555173694568566</v>
      </c>
      <c r="AS26" s="372"/>
      <c r="AT26" s="373">
        <v>10.787133755689284</v>
      </c>
      <c r="AU26" s="372"/>
      <c r="AV26" s="373">
        <v>9.896765687051035</v>
      </c>
      <c r="AW26" s="372"/>
      <c r="AX26" s="373">
        <v>9.9754499022637173</v>
      </c>
      <c r="AY26" s="372"/>
      <c r="AZ26" s="373">
        <v>9.5266100828280358</v>
      </c>
      <c r="BA26" s="372"/>
      <c r="BB26" s="373">
        <v>9.5767197463603022</v>
      </c>
      <c r="BC26" s="372"/>
      <c r="BD26" s="373">
        <v>9.1231507872556215</v>
      </c>
      <c r="BE26" s="372"/>
      <c r="BF26" s="373">
        <v>8.5856976411989248</v>
      </c>
      <c r="BG26" s="372"/>
      <c r="BH26" s="373">
        <v>8.6897528477239359</v>
      </c>
      <c r="BI26" s="372"/>
      <c r="BJ26" s="373">
        <v>8.7354597467249349</v>
      </c>
      <c r="BK26" s="372"/>
      <c r="BL26" s="373" t="s">
        <v>700</v>
      </c>
      <c r="BM26" s="374"/>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605" t="str">
        <f>Parameters!S26</f>
        <v>Manufacture of computer, electronic and optical products</v>
      </c>
      <c r="E27" s="606"/>
      <c r="F27" s="375">
        <v>0.32021381564980006</v>
      </c>
      <c r="G27" s="372"/>
      <c r="H27" s="376">
        <v>0.43875886718454854</v>
      </c>
      <c r="I27" s="372"/>
      <c r="J27" s="376">
        <v>0.54913777371924177</v>
      </c>
      <c r="K27" s="372"/>
      <c r="L27" s="376">
        <v>0.44445551575833003</v>
      </c>
      <c r="M27" s="372"/>
      <c r="N27" s="376">
        <v>4.5958163578405764E-2</v>
      </c>
      <c r="O27" s="372"/>
      <c r="P27" s="376">
        <v>0.68992975807326495</v>
      </c>
      <c r="Q27" s="372"/>
      <c r="R27" s="376">
        <v>0.71634616668314799</v>
      </c>
      <c r="S27" s="372"/>
      <c r="T27" s="376">
        <v>0.65241496222150086</v>
      </c>
      <c r="U27" s="372"/>
      <c r="V27" s="376">
        <v>0.77027747295750393</v>
      </c>
      <c r="W27" s="372"/>
      <c r="X27" s="376">
        <v>0.85598961379119209</v>
      </c>
      <c r="Y27" s="372"/>
      <c r="Z27" s="376">
        <v>1.400183350739191</v>
      </c>
      <c r="AA27" s="372"/>
      <c r="AB27" s="376">
        <v>2.0564057279647887</v>
      </c>
      <c r="AC27" s="372"/>
      <c r="AD27" s="376">
        <v>2.1127046038249158</v>
      </c>
      <c r="AE27" s="372"/>
      <c r="AF27" s="376">
        <v>2.3751585651583382</v>
      </c>
      <c r="AG27" s="372"/>
      <c r="AH27" s="376">
        <v>2.965384236574871</v>
      </c>
      <c r="AI27" s="372"/>
      <c r="AJ27" s="410">
        <v>7.5370249833309204</v>
      </c>
      <c r="AK27" s="372" t="s">
        <v>744</v>
      </c>
      <c r="AL27" s="376">
        <v>9.6145155932411228</v>
      </c>
      <c r="AM27" s="372"/>
      <c r="AN27" s="376">
        <v>6.8919965874058944</v>
      </c>
      <c r="AO27" s="372"/>
      <c r="AP27" s="376">
        <v>0.40104552694687245</v>
      </c>
      <c r="AQ27" s="372"/>
      <c r="AR27" s="376">
        <v>0.38895195692937418</v>
      </c>
      <c r="AS27" s="372"/>
      <c r="AT27" s="376">
        <v>0.50854453466323446</v>
      </c>
      <c r="AU27" s="372"/>
      <c r="AV27" s="376">
        <v>0.46538084767432519</v>
      </c>
      <c r="AW27" s="372"/>
      <c r="AX27" s="376">
        <v>0.48639227325542267</v>
      </c>
      <c r="AY27" s="372"/>
      <c r="AZ27" s="376">
        <v>0.50663721196943001</v>
      </c>
      <c r="BA27" s="372"/>
      <c r="BB27" s="376">
        <v>0.55305756019350172</v>
      </c>
      <c r="BC27" s="372"/>
      <c r="BD27" s="376">
        <v>0.56669553793292049</v>
      </c>
      <c r="BE27" s="372"/>
      <c r="BF27" s="376">
        <v>0.50788595910701817</v>
      </c>
      <c r="BG27" s="372"/>
      <c r="BH27" s="376">
        <v>0.48583894241115305</v>
      </c>
      <c r="BI27" s="372"/>
      <c r="BJ27" s="376">
        <v>0.46611516736034919</v>
      </c>
      <c r="BK27" s="372"/>
      <c r="BL27" s="376" t="s">
        <v>700</v>
      </c>
      <c r="BM27" s="374"/>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605" t="str">
        <f>Parameters!S27</f>
        <v>Manufacture of electrical equipment</v>
      </c>
      <c r="E28" s="606"/>
      <c r="F28" s="375">
        <v>2.5732357306254845</v>
      </c>
      <c r="G28" s="372"/>
      <c r="H28" s="376">
        <v>3.5621118665085012</v>
      </c>
      <c r="I28" s="372"/>
      <c r="J28" s="376">
        <v>3.4422327840666687</v>
      </c>
      <c r="K28" s="372"/>
      <c r="L28" s="376">
        <v>2.8900874823803706</v>
      </c>
      <c r="M28" s="372"/>
      <c r="N28" s="376">
        <v>1.7581138476981428</v>
      </c>
      <c r="O28" s="372"/>
      <c r="P28" s="376">
        <v>2.7423789881073035</v>
      </c>
      <c r="Q28" s="372"/>
      <c r="R28" s="376">
        <v>3.2910222015404069</v>
      </c>
      <c r="S28" s="372"/>
      <c r="T28" s="376">
        <v>2.7177484388572246</v>
      </c>
      <c r="U28" s="372"/>
      <c r="V28" s="376">
        <v>3.08620981624636</v>
      </c>
      <c r="W28" s="372"/>
      <c r="X28" s="376">
        <v>3.1402079005316486</v>
      </c>
      <c r="Y28" s="372"/>
      <c r="Z28" s="376">
        <v>4.39698868890956</v>
      </c>
      <c r="AA28" s="372"/>
      <c r="AB28" s="376">
        <v>3.4232988175461023</v>
      </c>
      <c r="AC28" s="372"/>
      <c r="AD28" s="376">
        <v>3.3873510010327905</v>
      </c>
      <c r="AE28" s="372"/>
      <c r="AF28" s="376">
        <v>2.9996653408113851</v>
      </c>
      <c r="AG28" s="372"/>
      <c r="AH28" s="376">
        <v>2.7168358029175108</v>
      </c>
      <c r="AI28" s="372"/>
      <c r="AJ28" s="376">
        <v>6.5265282395328557</v>
      </c>
      <c r="AK28" s="372"/>
      <c r="AL28" s="376">
        <v>5.4692864903245884</v>
      </c>
      <c r="AM28" s="372"/>
      <c r="AN28" s="376">
        <v>6.2960331208420417</v>
      </c>
      <c r="AO28" s="372"/>
      <c r="AP28" s="376">
        <v>1.0330351488100411</v>
      </c>
      <c r="AQ28" s="372"/>
      <c r="AR28" s="376">
        <v>1.0378900762664851</v>
      </c>
      <c r="AS28" s="372"/>
      <c r="AT28" s="376">
        <v>1.3900196807248952</v>
      </c>
      <c r="AU28" s="372"/>
      <c r="AV28" s="376">
        <v>1.3319888239462103</v>
      </c>
      <c r="AW28" s="372"/>
      <c r="AX28" s="376">
        <v>1.3231760561224772</v>
      </c>
      <c r="AY28" s="372"/>
      <c r="AZ28" s="376">
        <v>1.2893935723793721</v>
      </c>
      <c r="BA28" s="372"/>
      <c r="BB28" s="376">
        <v>1.3639590017388292</v>
      </c>
      <c r="BC28" s="372"/>
      <c r="BD28" s="376">
        <v>1.2862007999972112</v>
      </c>
      <c r="BE28" s="372"/>
      <c r="BF28" s="376">
        <v>1.1936412299173311</v>
      </c>
      <c r="BG28" s="372"/>
      <c r="BH28" s="376">
        <v>1.2343327436819</v>
      </c>
      <c r="BI28" s="372"/>
      <c r="BJ28" s="376">
        <v>1.136741383784702</v>
      </c>
      <c r="BK28" s="372"/>
      <c r="BL28" s="376" t="s">
        <v>700</v>
      </c>
      <c r="BM28" s="374"/>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605" t="str">
        <f>Parameters!S28</f>
        <v>Manufacture of machinery and equipment n.e.c.</v>
      </c>
      <c r="E29" s="606"/>
      <c r="F29" s="375">
        <v>7.14811930110079</v>
      </c>
      <c r="G29" s="372"/>
      <c r="H29" s="376">
        <v>6.3391235105497641</v>
      </c>
      <c r="I29" s="372"/>
      <c r="J29" s="376">
        <v>7.4444378358304277</v>
      </c>
      <c r="K29" s="372"/>
      <c r="L29" s="376">
        <v>7.8641587170395004</v>
      </c>
      <c r="M29" s="372"/>
      <c r="N29" s="376">
        <v>6.7758318562771258</v>
      </c>
      <c r="O29" s="372"/>
      <c r="P29" s="376">
        <v>6.610840845689598</v>
      </c>
      <c r="Q29" s="372"/>
      <c r="R29" s="376">
        <v>6.6810858266300652</v>
      </c>
      <c r="S29" s="372"/>
      <c r="T29" s="376">
        <v>7.8440817448575828</v>
      </c>
      <c r="U29" s="372"/>
      <c r="V29" s="376">
        <v>8.0405030575907368</v>
      </c>
      <c r="W29" s="372"/>
      <c r="X29" s="376">
        <v>9.8598492045304447</v>
      </c>
      <c r="Y29" s="372"/>
      <c r="Z29" s="376">
        <v>12.129341729985143</v>
      </c>
      <c r="AA29" s="372"/>
      <c r="AB29" s="376">
        <v>9.239873760578071</v>
      </c>
      <c r="AC29" s="372"/>
      <c r="AD29" s="376">
        <v>9.2272406420685869</v>
      </c>
      <c r="AE29" s="372"/>
      <c r="AF29" s="376">
        <v>7.9872644636633829</v>
      </c>
      <c r="AG29" s="372"/>
      <c r="AH29" s="376">
        <v>5.3413210410357266</v>
      </c>
      <c r="AI29" s="372"/>
      <c r="AJ29" s="376">
        <v>9.4713164419513429</v>
      </c>
      <c r="AK29" s="372"/>
      <c r="AL29" s="376">
        <v>8.8583634537373293</v>
      </c>
      <c r="AM29" s="372"/>
      <c r="AN29" s="376">
        <v>8.2707809889731596</v>
      </c>
      <c r="AO29" s="372"/>
      <c r="AP29" s="376">
        <v>1.4831141052920747</v>
      </c>
      <c r="AQ29" s="372"/>
      <c r="AR29" s="376">
        <v>1.5017443947430211</v>
      </c>
      <c r="AS29" s="372"/>
      <c r="AT29" s="376">
        <v>2.0213156941281625</v>
      </c>
      <c r="AU29" s="372"/>
      <c r="AV29" s="376">
        <v>1.8994993878259336</v>
      </c>
      <c r="AW29" s="372"/>
      <c r="AX29" s="376">
        <v>1.9384963230616568</v>
      </c>
      <c r="AY29" s="372"/>
      <c r="AZ29" s="376">
        <v>1.8201568634529968</v>
      </c>
      <c r="BA29" s="372"/>
      <c r="BB29" s="376">
        <v>2.0458947620556711</v>
      </c>
      <c r="BC29" s="372"/>
      <c r="BD29" s="376">
        <v>1.8969269508052853</v>
      </c>
      <c r="BE29" s="372"/>
      <c r="BF29" s="376">
        <v>1.8410564930116631</v>
      </c>
      <c r="BG29" s="372"/>
      <c r="BH29" s="376">
        <v>1.8728175339902742</v>
      </c>
      <c r="BI29" s="372"/>
      <c r="BJ29" s="376">
        <v>1.7687117361532578</v>
      </c>
      <c r="BK29" s="372"/>
      <c r="BL29" s="376" t="s">
        <v>700</v>
      </c>
      <c r="BM29" s="374"/>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605" t="str">
        <f>Parameters!S29</f>
        <v>Manufacture of motor vehicles, trailers, semi-trailers and of other transport equipment</v>
      </c>
      <c r="E30" s="607"/>
      <c r="F30" s="377"/>
      <c r="G30" s="396"/>
      <c r="H30" s="378"/>
      <c r="I30" s="396"/>
      <c r="J30" s="378"/>
      <c r="K30" s="396"/>
      <c r="L30" s="378"/>
      <c r="M30" s="396"/>
      <c r="N30" s="378"/>
      <c r="O30" s="396"/>
      <c r="P30" s="378"/>
      <c r="Q30" s="396"/>
      <c r="R30" s="378"/>
      <c r="S30" s="396"/>
      <c r="T30" s="378"/>
      <c r="U30" s="396"/>
      <c r="V30" s="378"/>
      <c r="W30" s="396"/>
      <c r="X30" s="378"/>
      <c r="Y30" s="396"/>
      <c r="Z30" s="378"/>
      <c r="AA30" s="396"/>
      <c r="AB30" s="378"/>
      <c r="AC30" s="396"/>
      <c r="AD30" s="378"/>
      <c r="AE30" s="396"/>
      <c r="AF30" s="378"/>
      <c r="AG30" s="396"/>
      <c r="AH30" s="378"/>
      <c r="AI30" s="396"/>
      <c r="AJ30" s="378"/>
      <c r="AK30" s="396"/>
      <c r="AL30" s="378"/>
      <c r="AM30" s="396"/>
      <c r="AN30" s="378"/>
      <c r="AO30" s="396"/>
      <c r="AP30" s="378"/>
      <c r="AQ30" s="396"/>
      <c r="AR30" s="378"/>
      <c r="AS30" s="396"/>
      <c r="AT30" s="378"/>
      <c r="AU30" s="396"/>
      <c r="AV30" s="378"/>
      <c r="AW30" s="396"/>
      <c r="AX30" s="378"/>
      <c r="AY30" s="396"/>
      <c r="AZ30" s="378"/>
      <c r="BA30" s="396"/>
      <c r="BB30" s="378"/>
      <c r="BC30" s="396"/>
      <c r="BD30" s="378"/>
      <c r="BE30" s="396"/>
      <c r="BF30" s="378"/>
      <c r="BG30" s="396"/>
      <c r="BH30" s="378"/>
      <c r="BI30" s="396"/>
      <c r="BJ30" s="378"/>
      <c r="BK30" s="396"/>
      <c r="BL30" s="378"/>
      <c r="BM30" s="400"/>
      <c r="CJ30" s="303"/>
      <c r="CK30" s="303"/>
      <c r="CL30" s="303"/>
      <c r="CM30" s="304"/>
      <c r="CN30" s="303"/>
      <c r="CO30" s="303"/>
      <c r="CP30" s="303"/>
      <c r="CQ30" s="303"/>
      <c r="CR30" s="303"/>
      <c r="CS30" s="303"/>
      <c r="CT30" s="303"/>
    </row>
    <row r="31" spans="1:98" s="15" customFormat="1" ht="12.75" customHeight="1">
      <c r="A31" s="35"/>
      <c r="B31" s="204" t="str">
        <f>Parameters!Q30</f>
        <v>C29</v>
      </c>
      <c r="C31" s="205"/>
      <c r="D31" s="596" t="str">
        <f>Parameters!S30</f>
        <v>Manufacture of motor vehicles, trailers and semi-trailers</v>
      </c>
      <c r="E31" s="597"/>
      <c r="F31" s="371">
        <v>3.3363912251216039</v>
      </c>
      <c r="G31" s="372"/>
      <c r="H31" s="373">
        <v>3.9805328993586615</v>
      </c>
      <c r="I31" s="372"/>
      <c r="J31" s="373">
        <v>5.0334778074971398</v>
      </c>
      <c r="K31" s="372"/>
      <c r="L31" s="406">
        <v>10.879020466518059</v>
      </c>
      <c r="M31" s="372" t="s">
        <v>575</v>
      </c>
      <c r="N31" s="373">
        <v>14.563599674575672</v>
      </c>
      <c r="O31" s="372"/>
      <c r="P31" s="373">
        <v>8.0206884382514954</v>
      </c>
      <c r="Q31" s="372"/>
      <c r="R31" s="373">
        <v>8.6982027544215992</v>
      </c>
      <c r="S31" s="372"/>
      <c r="T31" s="373">
        <v>10.218794538895962</v>
      </c>
      <c r="U31" s="372"/>
      <c r="V31" s="373">
        <v>13.760351619655262</v>
      </c>
      <c r="W31" s="372"/>
      <c r="X31" s="373">
        <v>17.877688778891528</v>
      </c>
      <c r="Y31" s="372"/>
      <c r="Z31" s="373">
        <v>22.645319543275587</v>
      </c>
      <c r="AA31" s="372"/>
      <c r="AB31" s="373">
        <v>19.845157787859208</v>
      </c>
      <c r="AC31" s="372"/>
      <c r="AD31" s="373">
        <v>20.293885264139426</v>
      </c>
      <c r="AE31" s="372"/>
      <c r="AF31" s="373">
        <v>17.639370625520954</v>
      </c>
      <c r="AG31" s="372"/>
      <c r="AH31" s="373">
        <v>12.829317659309375</v>
      </c>
      <c r="AI31" s="372"/>
      <c r="AJ31" s="373">
        <v>21.209868936026265</v>
      </c>
      <c r="AK31" s="372"/>
      <c r="AL31" s="373">
        <v>17.410577063595682</v>
      </c>
      <c r="AM31" s="372"/>
      <c r="AN31" s="373">
        <v>16.980741209460302</v>
      </c>
      <c r="AO31" s="372"/>
      <c r="AP31" s="373">
        <v>0.53239693270212862</v>
      </c>
      <c r="AQ31" s="372"/>
      <c r="AR31" s="373">
        <v>0.56718732343561151</v>
      </c>
      <c r="AS31" s="372"/>
      <c r="AT31" s="373">
        <v>0.75703108133795793</v>
      </c>
      <c r="AU31" s="372"/>
      <c r="AV31" s="373">
        <v>0.69914775233012116</v>
      </c>
      <c r="AW31" s="372"/>
      <c r="AX31" s="373">
        <v>0.68293099624780873</v>
      </c>
      <c r="AY31" s="372"/>
      <c r="AZ31" s="373">
        <v>0.70598843531003408</v>
      </c>
      <c r="BA31" s="372"/>
      <c r="BB31" s="373">
        <v>1.3000723538820271</v>
      </c>
      <c r="BC31" s="372"/>
      <c r="BD31" s="373">
        <v>0.98211784210185793</v>
      </c>
      <c r="BE31" s="372"/>
      <c r="BF31" s="373">
        <v>1.3417561390356729</v>
      </c>
      <c r="BG31" s="372"/>
      <c r="BH31" s="373">
        <v>1.7770561816294634</v>
      </c>
      <c r="BI31" s="372"/>
      <c r="BJ31" s="373">
        <v>1.851367107091598</v>
      </c>
      <c r="BK31" s="372"/>
      <c r="BL31" s="373" t="s">
        <v>700</v>
      </c>
      <c r="BM31" s="374"/>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96" t="str">
        <f>Parameters!S31</f>
        <v>Manufacture of other transport equipment</v>
      </c>
      <c r="E32" s="597"/>
      <c r="F32" s="371">
        <v>1.2961183724891225</v>
      </c>
      <c r="G32" s="372"/>
      <c r="H32" s="373">
        <v>1.0237706900972796</v>
      </c>
      <c r="I32" s="372"/>
      <c r="J32" s="373">
        <v>1.157295027791486</v>
      </c>
      <c r="K32" s="372"/>
      <c r="L32" s="373">
        <v>1.0165018734929108</v>
      </c>
      <c r="M32" s="372"/>
      <c r="N32" s="373">
        <v>0.56434341238824959</v>
      </c>
      <c r="O32" s="372"/>
      <c r="P32" s="373">
        <v>0.69951778250538876</v>
      </c>
      <c r="Q32" s="372"/>
      <c r="R32" s="373">
        <v>0.99462449843691492</v>
      </c>
      <c r="S32" s="372"/>
      <c r="T32" s="373">
        <v>0.83752476301053791</v>
      </c>
      <c r="U32" s="372"/>
      <c r="V32" s="373">
        <v>0.90249773560347091</v>
      </c>
      <c r="W32" s="372"/>
      <c r="X32" s="373">
        <v>0.90810706260135721</v>
      </c>
      <c r="Y32" s="372"/>
      <c r="Z32" s="373">
        <v>0.97289211164686706</v>
      </c>
      <c r="AA32" s="372"/>
      <c r="AB32" s="373">
        <v>0.68883862798427187</v>
      </c>
      <c r="AC32" s="372"/>
      <c r="AD32" s="373">
        <v>0.76411892071396992</v>
      </c>
      <c r="AE32" s="372"/>
      <c r="AF32" s="373">
        <v>0.75529070937039178</v>
      </c>
      <c r="AG32" s="372"/>
      <c r="AH32" s="373">
        <v>0.74346005098197321</v>
      </c>
      <c r="AI32" s="372"/>
      <c r="AJ32" s="373">
        <v>1.7177564420922662</v>
      </c>
      <c r="AK32" s="372"/>
      <c r="AL32" s="373">
        <v>1.0664611366073491</v>
      </c>
      <c r="AM32" s="372"/>
      <c r="AN32" s="373">
        <v>1.1957777739885813</v>
      </c>
      <c r="AO32" s="372"/>
      <c r="AP32" s="373">
        <v>0.16886477495597291</v>
      </c>
      <c r="AQ32" s="372"/>
      <c r="AR32" s="373">
        <v>0.17359492238184518</v>
      </c>
      <c r="AS32" s="372"/>
      <c r="AT32" s="373">
        <v>0.26254878294671913</v>
      </c>
      <c r="AU32" s="372"/>
      <c r="AV32" s="373">
        <v>0.21308769544317582</v>
      </c>
      <c r="AW32" s="372"/>
      <c r="AX32" s="373">
        <v>0.19904954993541576</v>
      </c>
      <c r="AY32" s="372"/>
      <c r="AZ32" s="373">
        <v>0.18582823063346124</v>
      </c>
      <c r="BA32" s="372"/>
      <c r="BB32" s="373">
        <v>0.18258654139372035</v>
      </c>
      <c r="BC32" s="372"/>
      <c r="BD32" s="373">
        <v>0.17208678279594369</v>
      </c>
      <c r="BE32" s="372"/>
      <c r="BF32" s="373">
        <v>0.16982797356365706</v>
      </c>
      <c r="BG32" s="372"/>
      <c r="BH32" s="373">
        <v>0.16388328070865568</v>
      </c>
      <c r="BI32" s="372"/>
      <c r="BJ32" s="373">
        <v>0.172551322282438</v>
      </c>
      <c r="BK32" s="372"/>
      <c r="BL32" s="373" t="s">
        <v>700</v>
      </c>
      <c r="BM32" s="374"/>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605" t="str">
        <f>Parameters!S32</f>
        <v>Manufacture of furniture; jewellery, musical instruments, toys; repair and installation of machinery and equipment</v>
      </c>
      <c r="E33" s="607"/>
      <c r="F33" s="377"/>
      <c r="G33" s="396"/>
      <c r="H33" s="378"/>
      <c r="I33" s="396"/>
      <c r="J33" s="378"/>
      <c r="K33" s="396"/>
      <c r="L33" s="378"/>
      <c r="M33" s="396"/>
      <c r="N33" s="378"/>
      <c r="O33" s="396"/>
      <c r="P33" s="378"/>
      <c r="Q33" s="396"/>
      <c r="R33" s="378"/>
      <c r="S33" s="396"/>
      <c r="T33" s="378"/>
      <c r="U33" s="396"/>
      <c r="V33" s="378"/>
      <c r="W33" s="396"/>
      <c r="X33" s="378"/>
      <c r="Y33" s="396"/>
      <c r="Z33" s="378"/>
      <c r="AA33" s="396"/>
      <c r="AB33" s="378"/>
      <c r="AC33" s="396"/>
      <c r="AD33" s="378"/>
      <c r="AE33" s="396"/>
      <c r="AF33" s="378"/>
      <c r="AG33" s="396"/>
      <c r="AH33" s="378"/>
      <c r="AI33" s="396"/>
      <c r="AJ33" s="378"/>
      <c r="AK33" s="396"/>
      <c r="AL33" s="378"/>
      <c r="AM33" s="396"/>
      <c r="AN33" s="378"/>
      <c r="AO33" s="396"/>
      <c r="AP33" s="378"/>
      <c r="AQ33" s="396"/>
      <c r="AR33" s="378"/>
      <c r="AS33" s="396"/>
      <c r="AT33" s="378"/>
      <c r="AU33" s="396"/>
      <c r="AV33" s="378"/>
      <c r="AW33" s="396"/>
      <c r="AX33" s="378"/>
      <c r="AY33" s="396"/>
      <c r="AZ33" s="378"/>
      <c r="BA33" s="396"/>
      <c r="BB33" s="378"/>
      <c r="BC33" s="396"/>
      <c r="BD33" s="378"/>
      <c r="BE33" s="396"/>
      <c r="BF33" s="378"/>
      <c r="BG33" s="396"/>
      <c r="BH33" s="378"/>
      <c r="BI33" s="396"/>
      <c r="BJ33" s="378"/>
      <c r="BK33" s="396"/>
      <c r="BL33" s="378"/>
      <c r="BM33" s="400"/>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96" t="str">
        <f>Parameters!S33</f>
        <v>Manufacture of furniture; other manufacturing</v>
      </c>
      <c r="E34" s="597"/>
      <c r="F34" s="371">
        <v>3.7400849071081219</v>
      </c>
      <c r="G34" s="372"/>
      <c r="H34" s="373">
        <v>4.489576929316466</v>
      </c>
      <c r="I34" s="372"/>
      <c r="J34" s="373">
        <v>4.1915235781134852</v>
      </c>
      <c r="K34" s="372"/>
      <c r="L34" s="373">
        <v>3.9806652751663365</v>
      </c>
      <c r="M34" s="372"/>
      <c r="N34" s="373">
        <v>1.5257539399166384</v>
      </c>
      <c r="O34" s="372"/>
      <c r="P34" s="373">
        <v>3.0944838853380712</v>
      </c>
      <c r="Q34" s="372"/>
      <c r="R34" s="373">
        <v>4.2581797464828934</v>
      </c>
      <c r="S34" s="372"/>
      <c r="T34" s="373">
        <v>6.1897438049387761</v>
      </c>
      <c r="U34" s="372"/>
      <c r="V34" s="373">
        <v>5.8496133055470665</v>
      </c>
      <c r="W34" s="372"/>
      <c r="X34" s="373">
        <v>6.2960334877437845</v>
      </c>
      <c r="Y34" s="372"/>
      <c r="Z34" s="373">
        <v>8.2850227282080606</v>
      </c>
      <c r="AA34" s="372"/>
      <c r="AB34" s="373">
        <v>6.5982922040262491</v>
      </c>
      <c r="AC34" s="372"/>
      <c r="AD34" s="373">
        <v>5.5418629555298784</v>
      </c>
      <c r="AE34" s="372"/>
      <c r="AF34" s="373">
        <v>4.0658152488937063</v>
      </c>
      <c r="AG34" s="372"/>
      <c r="AH34" s="373">
        <v>4.2521164372712112</v>
      </c>
      <c r="AI34" s="372"/>
      <c r="AJ34" s="373">
        <v>5.9286363290582607</v>
      </c>
      <c r="AK34" s="372"/>
      <c r="AL34" s="373">
        <v>4.313855641260977</v>
      </c>
      <c r="AM34" s="372"/>
      <c r="AN34" s="373">
        <v>3.8777967469002506</v>
      </c>
      <c r="AO34" s="372"/>
      <c r="AP34" s="373">
        <v>1.588111547520707</v>
      </c>
      <c r="AQ34" s="372"/>
      <c r="AR34" s="373">
        <v>1.5488549419706799</v>
      </c>
      <c r="AS34" s="372"/>
      <c r="AT34" s="373">
        <v>2.0164353132645991</v>
      </c>
      <c r="AU34" s="372"/>
      <c r="AV34" s="373">
        <v>1.8473608131869836</v>
      </c>
      <c r="AW34" s="372"/>
      <c r="AX34" s="373">
        <v>1.8659855628933684</v>
      </c>
      <c r="AY34" s="372"/>
      <c r="AZ34" s="373">
        <v>1.7090771936868132</v>
      </c>
      <c r="BA34" s="372"/>
      <c r="BB34" s="373">
        <v>1.7805030691197583</v>
      </c>
      <c r="BC34" s="372"/>
      <c r="BD34" s="373">
        <v>1.6790666477984497</v>
      </c>
      <c r="BE34" s="372"/>
      <c r="BF34" s="373">
        <v>1.4960678716342029</v>
      </c>
      <c r="BG34" s="372"/>
      <c r="BH34" s="373">
        <v>1.4996250453114082</v>
      </c>
      <c r="BI34" s="372"/>
      <c r="BJ34" s="373">
        <v>1.3465226736475497</v>
      </c>
      <c r="BK34" s="372"/>
      <c r="BL34" s="373" t="s">
        <v>700</v>
      </c>
      <c r="BM34" s="374"/>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611" t="str">
        <f>Parameters!S34</f>
        <v>Repair and installation of machinery and equipment</v>
      </c>
      <c r="E35" s="612"/>
      <c r="F35" s="371">
        <v>7.2727161165287271</v>
      </c>
      <c r="G35" s="372"/>
      <c r="H35" s="373">
        <v>7.7998585530373843</v>
      </c>
      <c r="I35" s="372"/>
      <c r="J35" s="373">
        <v>7.7452376028469372</v>
      </c>
      <c r="K35" s="372"/>
      <c r="L35" s="373">
        <v>8.3925481641641095</v>
      </c>
      <c r="M35" s="372"/>
      <c r="N35" s="373">
        <v>6.8360627414637323</v>
      </c>
      <c r="O35" s="372"/>
      <c r="P35" s="373">
        <v>6.0010832919104775</v>
      </c>
      <c r="Q35" s="372"/>
      <c r="R35" s="373">
        <v>7.1422098633978353</v>
      </c>
      <c r="S35" s="372"/>
      <c r="T35" s="373">
        <v>7.1964131877845192</v>
      </c>
      <c r="U35" s="372"/>
      <c r="V35" s="373">
        <v>7.9902593577852699</v>
      </c>
      <c r="W35" s="372"/>
      <c r="X35" s="373">
        <v>8.6290351104075622</v>
      </c>
      <c r="Y35" s="372"/>
      <c r="Z35" s="373">
        <v>9.9117801883135783</v>
      </c>
      <c r="AA35" s="372"/>
      <c r="AB35" s="373">
        <v>7.7923690272522146</v>
      </c>
      <c r="AC35" s="372"/>
      <c r="AD35" s="373">
        <v>7.5096752268823792</v>
      </c>
      <c r="AE35" s="372"/>
      <c r="AF35" s="373">
        <v>5.9360974591995959</v>
      </c>
      <c r="AG35" s="372"/>
      <c r="AH35" s="373">
        <v>5.0900172921734512</v>
      </c>
      <c r="AI35" s="372"/>
      <c r="AJ35" s="373">
        <v>6.2114081748292795</v>
      </c>
      <c r="AK35" s="372"/>
      <c r="AL35" s="373">
        <v>5.8430677822902339</v>
      </c>
      <c r="AM35" s="372"/>
      <c r="AN35" s="373">
        <v>5.0711906670225773</v>
      </c>
      <c r="AO35" s="372"/>
      <c r="AP35" s="373">
        <v>2.6240924586094843</v>
      </c>
      <c r="AQ35" s="372"/>
      <c r="AR35" s="373">
        <v>2.602629868616706</v>
      </c>
      <c r="AS35" s="372"/>
      <c r="AT35" s="373">
        <v>3.4924924919063365</v>
      </c>
      <c r="AU35" s="372"/>
      <c r="AV35" s="373">
        <v>3.1412450819201161</v>
      </c>
      <c r="AW35" s="372"/>
      <c r="AX35" s="373">
        <v>3.1337527391368538</v>
      </c>
      <c r="AY35" s="372"/>
      <c r="AZ35" s="373">
        <v>2.9313439149888119</v>
      </c>
      <c r="BA35" s="372"/>
      <c r="BB35" s="373">
        <v>3.0323016950673312</v>
      </c>
      <c r="BC35" s="372"/>
      <c r="BD35" s="373">
        <v>2.8982576541916956</v>
      </c>
      <c r="BE35" s="372"/>
      <c r="BF35" s="373">
        <v>2.6071175729763723</v>
      </c>
      <c r="BG35" s="372"/>
      <c r="BH35" s="373">
        <v>2.5381023490661887</v>
      </c>
      <c r="BI35" s="372"/>
      <c r="BJ35" s="373">
        <v>2.3611538939696586</v>
      </c>
      <c r="BK35" s="372"/>
      <c r="BL35" s="373" t="s">
        <v>700</v>
      </c>
      <c r="BM35" s="374"/>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99" t="str">
        <f>Parameters!S35</f>
        <v>Electricity, gas, steam and air conditioning supply</v>
      </c>
      <c r="E36" s="597"/>
      <c r="F36" s="369">
        <v>24.944918729554093</v>
      </c>
      <c r="G36" s="372"/>
      <c r="H36" s="370">
        <v>28.925299417191251</v>
      </c>
      <c r="I36" s="372"/>
      <c r="J36" s="370">
        <v>24.934447186095859</v>
      </c>
      <c r="K36" s="372"/>
      <c r="L36" s="370">
        <v>25.29973498024324</v>
      </c>
      <c r="M36" s="372"/>
      <c r="N36" s="370">
        <v>28.262442468587068</v>
      </c>
      <c r="O36" s="372"/>
      <c r="P36" s="370">
        <v>20.715481048308156</v>
      </c>
      <c r="Q36" s="372"/>
      <c r="R36" s="370">
        <v>17.195497670734444</v>
      </c>
      <c r="S36" s="372"/>
      <c r="T36" s="370">
        <v>22.291879818958112</v>
      </c>
      <c r="U36" s="372"/>
      <c r="V36" s="370">
        <v>24.750927854203763</v>
      </c>
      <c r="W36" s="372"/>
      <c r="X36" s="370">
        <v>27.831121973300412</v>
      </c>
      <c r="Y36" s="372"/>
      <c r="Z36" s="370">
        <v>28.243561819868052</v>
      </c>
      <c r="AA36" s="372"/>
      <c r="AB36" s="370">
        <v>27.452567889031929</v>
      </c>
      <c r="AC36" s="372"/>
      <c r="AD36" s="370">
        <v>32.37109171045249</v>
      </c>
      <c r="AE36" s="372"/>
      <c r="AF36" s="370">
        <v>27.67960479177825</v>
      </c>
      <c r="AG36" s="372"/>
      <c r="AH36" s="370">
        <v>20.188060974433625</v>
      </c>
      <c r="AI36" s="372"/>
      <c r="AJ36" s="370">
        <v>24.311689126319052</v>
      </c>
      <c r="AK36" s="372"/>
      <c r="AL36" s="370">
        <v>21.373930501658915</v>
      </c>
      <c r="AM36" s="372"/>
      <c r="AN36" s="370">
        <v>20.118860924035424</v>
      </c>
      <c r="AO36" s="372"/>
      <c r="AP36" s="370">
        <v>1.1904516143678603</v>
      </c>
      <c r="AQ36" s="372"/>
      <c r="AR36" s="370">
        <v>1.1680287119997264</v>
      </c>
      <c r="AS36" s="372"/>
      <c r="AT36" s="370">
        <v>1.6912224111722078</v>
      </c>
      <c r="AU36" s="372"/>
      <c r="AV36" s="370">
        <v>1.5614116398752296</v>
      </c>
      <c r="AW36" s="372"/>
      <c r="AX36" s="370">
        <v>1.4636393585427825</v>
      </c>
      <c r="AY36" s="372"/>
      <c r="AZ36" s="370">
        <v>1.4893188795868388</v>
      </c>
      <c r="BA36" s="372"/>
      <c r="BB36" s="370">
        <v>1.4556913114931778</v>
      </c>
      <c r="BC36" s="372"/>
      <c r="BD36" s="370">
        <v>1.4047231004906044</v>
      </c>
      <c r="BE36" s="372"/>
      <c r="BF36" s="370">
        <v>1.3067787999261302</v>
      </c>
      <c r="BG36" s="372"/>
      <c r="BH36" s="370">
        <v>1.3546479141171677</v>
      </c>
      <c r="BI36" s="372"/>
      <c r="BJ36" s="370">
        <v>1.0244502881150628</v>
      </c>
      <c r="BK36" s="372"/>
      <c r="BL36" s="370" t="s">
        <v>700</v>
      </c>
      <c r="BM36" s="374"/>
      <c r="CJ36" s="303"/>
      <c r="CK36" s="303"/>
      <c r="CL36" s="303"/>
      <c r="CM36" s="304" t="s">
        <v>59</v>
      </c>
      <c r="CN36" s="303" t="s">
        <v>946</v>
      </c>
      <c r="CO36" s="303"/>
      <c r="CP36" s="303"/>
      <c r="CQ36" s="303"/>
      <c r="CR36" s="303"/>
      <c r="CS36" s="303"/>
      <c r="CT36" s="303"/>
    </row>
    <row r="37" spans="1:98" s="13" customFormat="1" ht="13">
      <c r="A37" s="36"/>
      <c r="B37" s="207" t="str">
        <f>Parameters!Q36</f>
        <v>E</v>
      </c>
      <c r="C37" s="208"/>
      <c r="D37" s="599" t="str">
        <f>Parameters!S36</f>
        <v>Water supply; sewerage, waste management and remediation activities</v>
      </c>
      <c r="E37" s="600"/>
      <c r="F37" s="369">
        <v>14.641332279979618</v>
      </c>
      <c r="G37" s="372"/>
      <c r="H37" s="370">
        <v>16.495023348224855</v>
      </c>
      <c r="I37" s="372"/>
      <c r="J37" s="370">
        <v>13.961793632003626</v>
      </c>
      <c r="K37" s="372"/>
      <c r="L37" s="370">
        <v>14.47098215872926</v>
      </c>
      <c r="M37" s="372"/>
      <c r="N37" s="370">
        <v>14.09448769809401</v>
      </c>
      <c r="O37" s="372"/>
      <c r="P37" s="370">
        <v>10.835764369463362</v>
      </c>
      <c r="Q37" s="372"/>
      <c r="R37" s="370">
        <v>11.597659205009652</v>
      </c>
      <c r="S37" s="372"/>
      <c r="T37" s="370">
        <v>12.653292470785345</v>
      </c>
      <c r="U37" s="372"/>
      <c r="V37" s="370">
        <v>12.440230730528576</v>
      </c>
      <c r="W37" s="372"/>
      <c r="X37" s="370">
        <v>12.20664990708671</v>
      </c>
      <c r="Y37" s="372"/>
      <c r="Z37" s="370">
        <v>13.852516980537834</v>
      </c>
      <c r="AA37" s="372"/>
      <c r="AB37" s="370">
        <v>10.750978116227333</v>
      </c>
      <c r="AC37" s="372"/>
      <c r="AD37" s="370">
        <v>20.242040071575303</v>
      </c>
      <c r="AE37" s="372"/>
      <c r="AF37" s="370">
        <v>14.945312207233515</v>
      </c>
      <c r="AG37" s="372"/>
      <c r="AH37" s="370">
        <v>10.45441352701063</v>
      </c>
      <c r="AI37" s="372"/>
      <c r="AJ37" s="370">
        <v>8.3375946289058209</v>
      </c>
      <c r="AK37" s="372"/>
      <c r="AL37" s="370">
        <v>5.325941009925609</v>
      </c>
      <c r="AM37" s="372"/>
      <c r="AN37" s="370">
        <v>5.3615081299905558</v>
      </c>
      <c r="AO37" s="372"/>
      <c r="AP37" s="370">
        <v>5.606190659832345</v>
      </c>
      <c r="AQ37" s="372"/>
      <c r="AR37" s="370">
        <v>5.6978331205116035</v>
      </c>
      <c r="AS37" s="372"/>
      <c r="AT37" s="370">
        <v>8.4660470736402171</v>
      </c>
      <c r="AU37" s="372"/>
      <c r="AV37" s="370">
        <v>7.817144033803479</v>
      </c>
      <c r="AW37" s="372"/>
      <c r="AX37" s="370">
        <v>7.2789216689973539</v>
      </c>
      <c r="AY37" s="372"/>
      <c r="AZ37" s="370">
        <v>7.4704960025737455</v>
      </c>
      <c r="BA37" s="372"/>
      <c r="BB37" s="370">
        <v>7.6560929309489651</v>
      </c>
      <c r="BC37" s="372"/>
      <c r="BD37" s="370">
        <v>7.4924862408536574</v>
      </c>
      <c r="BE37" s="372"/>
      <c r="BF37" s="370">
        <v>7.6315993558227166</v>
      </c>
      <c r="BG37" s="372"/>
      <c r="BH37" s="370">
        <v>7.6482022070971443</v>
      </c>
      <c r="BI37" s="372"/>
      <c r="BJ37" s="370">
        <v>5.4591501649269887</v>
      </c>
      <c r="BK37" s="372"/>
      <c r="BL37" s="370" t="s">
        <v>700</v>
      </c>
      <c r="BM37" s="374"/>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611" t="str">
        <f>Parameters!S37</f>
        <v>Water collection, treatment and supply</v>
      </c>
      <c r="E38" s="612"/>
      <c r="F38" s="371">
        <v>9.2636185552954924</v>
      </c>
      <c r="G38" s="372"/>
      <c r="H38" s="373">
        <v>9.7903480496778137</v>
      </c>
      <c r="I38" s="372"/>
      <c r="J38" s="373">
        <v>9.1108838634169906</v>
      </c>
      <c r="K38" s="372"/>
      <c r="L38" s="373">
        <v>9.0146339853855526</v>
      </c>
      <c r="M38" s="372"/>
      <c r="N38" s="373">
        <v>9.0586427950180681</v>
      </c>
      <c r="O38" s="372"/>
      <c r="P38" s="373">
        <v>5.9082284644500582</v>
      </c>
      <c r="Q38" s="372"/>
      <c r="R38" s="373">
        <v>5.8667953320495299</v>
      </c>
      <c r="S38" s="372"/>
      <c r="T38" s="373">
        <v>6.645540702268466</v>
      </c>
      <c r="U38" s="372"/>
      <c r="V38" s="373">
        <v>6.8528792048793115</v>
      </c>
      <c r="W38" s="372"/>
      <c r="X38" s="373">
        <v>7.7869168647747609</v>
      </c>
      <c r="Y38" s="372"/>
      <c r="Z38" s="373">
        <v>8.0817952946553699</v>
      </c>
      <c r="AA38" s="372"/>
      <c r="AB38" s="373">
        <v>5.9380007140506992</v>
      </c>
      <c r="AC38" s="372"/>
      <c r="AD38" s="406">
        <v>11.292985529067868</v>
      </c>
      <c r="AE38" s="372" t="s">
        <v>746</v>
      </c>
      <c r="AF38" s="373">
        <v>7.6180955848784766</v>
      </c>
      <c r="AG38" s="372"/>
      <c r="AH38" s="373">
        <v>5.1450657082252809</v>
      </c>
      <c r="AI38" s="372"/>
      <c r="AJ38" s="373">
        <v>3.6832707603180057</v>
      </c>
      <c r="AK38" s="372"/>
      <c r="AL38" s="373">
        <v>2.3604827877601364</v>
      </c>
      <c r="AM38" s="372"/>
      <c r="AN38" s="373">
        <v>2.1838395107193938</v>
      </c>
      <c r="AO38" s="372"/>
      <c r="AP38" s="373">
        <v>1.6564173914053806</v>
      </c>
      <c r="AQ38" s="372"/>
      <c r="AR38" s="373">
        <v>1.7665017105764786</v>
      </c>
      <c r="AS38" s="372"/>
      <c r="AT38" s="373">
        <v>2.6746449519182685</v>
      </c>
      <c r="AU38" s="372"/>
      <c r="AV38" s="373">
        <v>2.3422580372621535</v>
      </c>
      <c r="AW38" s="372"/>
      <c r="AX38" s="373">
        <v>2.0967126261848161</v>
      </c>
      <c r="AY38" s="372"/>
      <c r="AZ38" s="373">
        <v>2.1466486510713869</v>
      </c>
      <c r="BA38" s="372"/>
      <c r="BB38" s="373">
        <v>1.9647884981678259</v>
      </c>
      <c r="BC38" s="372"/>
      <c r="BD38" s="373">
        <v>1.9829872608067554</v>
      </c>
      <c r="BE38" s="372"/>
      <c r="BF38" s="373">
        <v>1.9038348629766115</v>
      </c>
      <c r="BG38" s="372"/>
      <c r="BH38" s="373">
        <v>1.8846127258889596</v>
      </c>
      <c r="BI38" s="372"/>
      <c r="BJ38" s="373">
        <v>1.3614872244726599</v>
      </c>
      <c r="BK38" s="372"/>
      <c r="BL38" s="373" t="s">
        <v>700</v>
      </c>
      <c r="BM38" s="374"/>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611" t="str">
        <f>Parameters!S38</f>
        <v>Sewerage, waste management, remediation activities</v>
      </c>
      <c r="E39" s="612"/>
      <c r="F39" s="371">
        <v>5.377713724684126</v>
      </c>
      <c r="G39" s="372"/>
      <c r="H39" s="373">
        <v>6.7046752985470413</v>
      </c>
      <c r="I39" s="372"/>
      <c r="J39" s="373">
        <v>4.8509097685866358</v>
      </c>
      <c r="K39" s="372"/>
      <c r="L39" s="373">
        <v>5.4563481733437076</v>
      </c>
      <c r="M39" s="372"/>
      <c r="N39" s="373">
        <v>5.0358449030759411</v>
      </c>
      <c r="O39" s="372"/>
      <c r="P39" s="373">
        <v>4.9275359050133041</v>
      </c>
      <c r="Q39" s="372"/>
      <c r="R39" s="373">
        <v>5.7308638729601231</v>
      </c>
      <c r="S39" s="372"/>
      <c r="T39" s="373">
        <v>6.0077517685168784</v>
      </c>
      <c r="U39" s="372"/>
      <c r="V39" s="373">
        <v>5.5873515256492636</v>
      </c>
      <c r="W39" s="372"/>
      <c r="X39" s="373">
        <v>4.4197330423119503</v>
      </c>
      <c r="Y39" s="372"/>
      <c r="Z39" s="373">
        <v>5.7707216858824637</v>
      </c>
      <c r="AA39" s="372"/>
      <c r="AB39" s="373">
        <v>4.8129774021766343</v>
      </c>
      <c r="AC39" s="372"/>
      <c r="AD39" s="406">
        <v>8.9490545425074348</v>
      </c>
      <c r="AE39" s="372" t="s">
        <v>746</v>
      </c>
      <c r="AF39" s="373">
        <v>7.3272166223550386</v>
      </c>
      <c r="AG39" s="372"/>
      <c r="AH39" s="373">
        <v>5.3093478187853496</v>
      </c>
      <c r="AI39" s="372"/>
      <c r="AJ39" s="373">
        <v>4.6543238685878148</v>
      </c>
      <c r="AK39" s="372"/>
      <c r="AL39" s="373">
        <v>2.9654582221654731</v>
      </c>
      <c r="AM39" s="372"/>
      <c r="AN39" s="373">
        <v>3.1776686192711625</v>
      </c>
      <c r="AO39" s="372"/>
      <c r="AP39" s="373">
        <v>3.9497732684269642</v>
      </c>
      <c r="AQ39" s="372"/>
      <c r="AR39" s="373">
        <v>3.9313314099351246</v>
      </c>
      <c r="AS39" s="372"/>
      <c r="AT39" s="373">
        <v>5.7914021217219487</v>
      </c>
      <c r="AU39" s="372"/>
      <c r="AV39" s="373">
        <v>5.4748859965413255</v>
      </c>
      <c r="AW39" s="372"/>
      <c r="AX39" s="373">
        <v>5.1822090428125378</v>
      </c>
      <c r="AY39" s="372"/>
      <c r="AZ39" s="373">
        <v>5.3238473515023585</v>
      </c>
      <c r="BA39" s="372"/>
      <c r="BB39" s="373">
        <v>5.6913044327811395</v>
      </c>
      <c r="BC39" s="372"/>
      <c r="BD39" s="373">
        <v>5.5094989800469021</v>
      </c>
      <c r="BE39" s="372"/>
      <c r="BF39" s="373">
        <v>5.7277644928461049</v>
      </c>
      <c r="BG39" s="372"/>
      <c r="BH39" s="373">
        <v>5.7635894812081849</v>
      </c>
      <c r="BI39" s="372"/>
      <c r="BJ39" s="373">
        <v>4.0976629404543292</v>
      </c>
      <c r="BK39" s="372"/>
      <c r="BL39" s="373" t="s">
        <v>700</v>
      </c>
      <c r="BM39" s="374"/>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99" t="str">
        <f>Parameters!S39</f>
        <v>Construction</v>
      </c>
      <c r="E40" s="597"/>
      <c r="F40" s="369">
        <v>115.35855202110096</v>
      </c>
      <c r="G40" s="372"/>
      <c r="H40" s="370">
        <v>121.79099921451962</v>
      </c>
      <c r="I40" s="372"/>
      <c r="J40" s="370">
        <v>118.24425662332966</v>
      </c>
      <c r="K40" s="372"/>
      <c r="L40" s="370">
        <v>125.03482988677841</v>
      </c>
      <c r="M40" s="372"/>
      <c r="N40" s="370">
        <v>113.15217939481249</v>
      </c>
      <c r="O40" s="372"/>
      <c r="P40" s="370">
        <v>92.210202998722437</v>
      </c>
      <c r="Q40" s="372"/>
      <c r="R40" s="370">
        <v>98.524458095953577</v>
      </c>
      <c r="S40" s="372"/>
      <c r="T40" s="370">
        <v>112.18863079582876</v>
      </c>
      <c r="U40" s="372"/>
      <c r="V40" s="370">
        <v>107.35428308192465</v>
      </c>
      <c r="W40" s="372"/>
      <c r="X40" s="370">
        <v>111.7994046910793</v>
      </c>
      <c r="Y40" s="372"/>
      <c r="Z40" s="370">
        <v>125.01939296353748</v>
      </c>
      <c r="AA40" s="372"/>
      <c r="AB40" s="370">
        <v>101.91765244312974</v>
      </c>
      <c r="AC40" s="372"/>
      <c r="AD40" s="407">
        <v>181.44512385268655</v>
      </c>
      <c r="AE40" s="372" t="s">
        <v>745</v>
      </c>
      <c r="AF40" s="370">
        <v>142.4135032226622</v>
      </c>
      <c r="AG40" s="372"/>
      <c r="AH40" s="370">
        <v>115.64787265744785</v>
      </c>
      <c r="AI40" s="372"/>
      <c r="AJ40" s="370">
        <v>102.05929935710677</v>
      </c>
      <c r="AK40" s="372"/>
      <c r="AL40" s="370">
        <v>69.011723862105811</v>
      </c>
      <c r="AM40" s="372"/>
      <c r="AN40" s="370">
        <v>60.84801947195664</v>
      </c>
      <c r="AO40" s="372"/>
      <c r="AP40" s="407">
        <v>40.305992516585079</v>
      </c>
      <c r="AQ40" s="372" t="s">
        <v>1144</v>
      </c>
      <c r="AR40" s="370">
        <v>39.355488919989575</v>
      </c>
      <c r="AS40" s="372"/>
      <c r="AT40" s="407">
        <v>54.852664994329992</v>
      </c>
      <c r="AU40" s="372" t="s">
        <v>748</v>
      </c>
      <c r="AV40" s="370">
        <v>49.794125891642047</v>
      </c>
      <c r="AW40" s="372"/>
      <c r="AX40" s="370">
        <v>49.396282316945147</v>
      </c>
      <c r="AY40" s="372"/>
      <c r="AZ40" s="370">
        <v>47.616662017262676</v>
      </c>
      <c r="BA40" s="372"/>
      <c r="BB40" s="370">
        <v>46.7893631768424</v>
      </c>
      <c r="BC40" s="372"/>
      <c r="BD40" s="370">
        <v>44.095248737966649</v>
      </c>
      <c r="BE40" s="372"/>
      <c r="BF40" s="370">
        <v>42.282003047331592</v>
      </c>
      <c r="BG40" s="372"/>
      <c r="BH40" s="370">
        <v>41.710229818470999</v>
      </c>
      <c r="BI40" s="372"/>
      <c r="BJ40" s="370">
        <v>39.722894084707612</v>
      </c>
      <c r="BK40" s="372"/>
      <c r="BL40" s="370" t="s">
        <v>700</v>
      </c>
      <c r="BM40" s="374"/>
      <c r="CJ40" s="303"/>
      <c r="CK40" s="303"/>
      <c r="CL40" s="303"/>
      <c r="CM40" s="304" t="s">
        <v>159</v>
      </c>
      <c r="CN40" s="303" t="s">
        <v>946</v>
      </c>
      <c r="CO40" s="303"/>
      <c r="CP40" s="303"/>
      <c r="CQ40" s="303"/>
      <c r="CR40" s="303"/>
      <c r="CS40" s="303"/>
      <c r="CT40" s="303"/>
    </row>
    <row r="41" spans="1:98" s="13" customFormat="1" ht="13">
      <c r="A41" s="36"/>
      <c r="B41" s="207" t="str">
        <f>Parameters!Q40</f>
        <v>G</v>
      </c>
      <c r="C41" s="208"/>
      <c r="D41" s="599" t="str">
        <f>Parameters!S40</f>
        <v>Wholesale and retail trade; repair of motor vehicles and motorcycles</v>
      </c>
      <c r="E41" s="600"/>
      <c r="F41" s="369">
        <v>109.31210891678535</v>
      </c>
      <c r="G41" s="372"/>
      <c r="H41" s="370">
        <v>110.44878203775323</v>
      </c>
      <c r="I41" s="372"/>
      <c r="J41" s="370">
        <v>111.61133651065556</v>
      </c>
      <c r="K41" s="372"/>
      <c r="L41" s="370">
        <v>120.46130292197731</v>
      </c>
      <c r="M41" s="372"/>
      <c r="N41" s="370">
        <v>112.69756296496</v>
      </c>
      <c r="O41" s="372"/>
      <c r="P41" s="370">
        <v>91.329330299765147</v>
      </c>
      <c r="Q41" s="372"/>
      <c r="R41" s="370">
        <v>103.44970774374684</v>
      </c>
      <c r="S41" s="372"/>
      <c r="T41" s="370">
        <v>112.20585044279309</v>
      </c>
      <c r="U41" s="372"/>
      <c r="V41" s="370">
        <v>112.79962178249174</v>
      </c>
      <c r="W41" s="372"/>
      <c r="X41" s="370">
        <v>120.72837409819294</v>
      </c>
      <c r="Y41" s="372"/>
      <c r="Z41" s="370">
        <v>141.64696603241558</v>
      </c>
      <c r="AA41" s="372"/>
      <c r="AB41" s="370">
        <v>113.76189557105363</v>
      </c>
      <c r="AC41" s="372"/>
      <c r="AD41" s="370">
        <v>106.37429879114919</v>
      </c>
      <c r="AE41" s="372"/>
      <c r="AF41" s="370">
        <v>103.89675562020768</v>
      </c>
      <c r="AG41" s="372"/>
      <c r="AH41" s="370">
        <v>102.26660052341177</v>
      </c>
      <c r="AI41" s="372"/>
      <c r="AJ41" s="370">
        <v>112.93934668233601</v>
      </c>
      <c r="AK41" s="372"/>
      <c r="AL41" s="370">
        <v>80.234475687062115</v>
      </c>
      <c r="AM41" s="372"/>
      <c r="AN41" s="370">
        <v>78.582780447930361</v>
      </c>
      <c r="AO41" s="372"/>
      <c r="AP41" s="370">
        <v>59.219155716642661</v>
      </c>
      <c r="AQ41" s="372"/>
      <c r="AR41" s="370">
        <v>60.730689334561248</v>
      </c>
      <c r="AS41" s="372"/>
      <c r="AT41" s="407">
        <v>85.692430975096244</v>
      </c>
      <c r="AU41" s="372" t="s">
        <v>748</v>
      </c>
      <c r="AV41" s="370">
        <v>82.411420481491362</v>
      </c>
      <c r="AW41" s="372"/>
      <c r="AX41" s="370">
        <v>81.623038930000561</v>
      </c>
      <c r="AY41" s="372"/>
      <c r="AZ41" s="370">
        <v>79.435319799505152</v>
      </c>
      <c r="BA41" s="372"/>
      <c r="BB41" s="370">
        <v>83.709539952440309</v>
      </c>
      <c r="BC41" s="372"/>
      <c r="BD41" s="370">
        <v>69.293439771305373</v>
      </c>
      <c r="BE41" s="372"/>
      <c r="BF41" s="370">
        <v>71.116066661709993</v>
      </c>
      <c r="BG41" s="372"/>
      <c r="BH41" s="370">
        <v>71.562996262192655</v>
      </c>
      <c r="BI41" s="372"/>
      <c r="BJ41" s="370">
        <v>65.959984343205022</v>
      </c>
      <c r="BK41" s="372"/>
      <c r="BL41" s="370" t="s">
        <v>700</v>
      </c>
      <c r="BM41" s="374"/>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96" t="str">
        <f>Parameters!S41</f>
        <v>Wholesale and retail trade and repair of motor vehicles and motorcycles</v>
      </c>
      <c r="E42" s="597"/>
      <c r="F42" s="371">
        <v>16.796340657314911</v>
      </c>
      <c r="G42" s="372"/>
      <c r="H42" s="373">
        <v>25.63571186121213</v>
      </c>
      <c r="I42" s="372"/>
      <c r="J42" s="373">
        <v>20.698125361372483</v>
      </c>
      <c r="K42" s="372"/>
      <c r="L42" s="373">
        <v>26.400488876977132</v>
      </c>
      <c r="M42" s="372"/>
      <c r="N42" s="373">
        <v>19.095702914473701</v>
      </c>
      <c r="O42" s="372"/>
      <c r="P42" s="373">
        <v>17.278937312555641</v>
      </c>
      <c r="Q42" s="372"/>
      <c r="R42" s="373">
        <v>26.858732239682499</v>
      </c>
      <c r="S42" s="372"/>
      <c r="T42" s="373">
        <v>26.072172772117568</v>
      </c>
      <c r="U42" s="372"/>
      <c r="V42" s="373">
        <v>24.23704322951248</v>
      </c>
      <c r="W42" s="372"/>
      <c r="X42" s="373">
        <v>30.747640366352947</v>
      </c>
      <c r="Y42" s="372"/>
      <c r="Z42" s="373">
        <v>31.308797189609376</v>
      </c>
      <c r="AA42" s="372"/>
      <c r="AB42" s="373">
        <v>28.320094627301664</v>
      </c>
      <c r="AC42" s="372"/>
      <c r="AD42" s="373">
        <v>26.128338942852864</v>
      </c>
      <c r="AE42" s="372"/>
      <c r="AF42" s="373">
        <v>25.007250084222257</v>
      </c>
      <c r="AG42" s="372"/>
      <c r="AH42" s="373">
        <v>16.743562363133819</v>
      </c>
      <c r="AI42" s="372"/>
      <c r="AJ42" s="373">
        <v>12.379445217628119</v>
      </c>
      <c r="AK42" s="372"/>
      <c r="AL42" s="373">
        <v>6.9698152233024135</v>
      </c>
      <c r="AM42" s="372"/>
      <c r="AN42" s="373">
        <v>8.0393430220753554</v>
      </c>
      <c r="AO42" s="372"/>
      <c r="AP42" s="373">
        <v>9.4173302666578618</v>
      </c>
      <c r="AQ42" s="372"/>
      <c r="AR42" s="373">
        <v>10.08642772550677</v>
      </c>
      <c r="AS42" s="372"/>
      <c r="AT42" s="373">
        <v>14.832972852911261</v>
      </c>
      <c r="AU42" s="372"/>
      <c r="AV42" s="373">
        <v>15.049632364523411</v>
      </c>
      <c r="AW42" s="372"/>
      <c r="AX42" s="373">
        <v>14.711352091568035</v>
      </c>
      <c r="AY42" s="372"/>
      <c r="AZ42" s="373">
        <v>14.949994080506109</v>
      </c>
      <c r="BA42" s="372"/>
      <c r="BB42" s="373">
        <v>18.095478112315838</v>
      </c>
      <c r="BC42" s="372"/>
      <c r="BD42" s="373">
        <v>13.009243128670473</v>
      </c>
      <c r="BE42" s="372"/>
      <c r="BF42" s="373">
        <v>13.642513142322947</v>
      </c>
      <c r="BG42" s="372"/>
      <c r="BH42" s="373">
        <v>14.30143260120593</v>
      </c>
      <c r="BI42" s="372"/>
      <c r="BJ42" s="373">
        <v>14.151843120028801</v>
      </c>
      <c r="BK42" s="372"/>
      <c r="BL42" s="373" t="s">
        <v>700</v>
      </c>
      <c r="BM42" s="374"/>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96" t="str">
        <f>Parameters!S42</f>
        <v>Wholesale trade, except of motor vehicles and motorcycles</v>
      </c>
      <c r="E43" s="597"/>
      <c r="F43" s="371">
        <v>45.720536529918988</v>
      </c>
      <c r="G43" s="372"/>
      <c r="H43" s="373">
        <v>39.516897783135093</v>
      </c>
      <c r="I43" s="372"/>
      <c r="J43" s="373">
        <v>56.796309805581075</v>
      </c>
      <c r="K43" s="372"/>
      <c r="L43" s="373">
        <v>53.51359581849799</v>
      </c>
      <c r="M43" s="372"/>
      <c r="N43" s="373">
        <v>62.023334307491346</v>
      </c>
      <c r="O43" s="372"/>
      <c r="P43" s="373">
        <v>47.279890947797981</v>
      </c>
      <c r="Q43" s="372"/>
      <c r="R43" s="373">
        <v>43.338626165736983</v>
      </c>
      <c r="S43" s="372"/>
      <c r="T43" s="373">
        <v>43.864414356960722</v>
      </c>
      <c r="U43" s="372"/>
      <c r="V43" s="373">
        <v>43.786768127255286</v>
      </c>
      <c r="W43" s="372"/>
      <c r="X43" s="373">
        <v>49.018793695708808</v>
      </c>
      <c r="Y43" s="372"/>
      <c r="Z43" s="373">
        <v>57.492850216771224</v>
      </c>
      <c r="AA43" s="372"/>
      <c r="AB43" s="373">
        <v>41.763210948633464</v>
      </c>
      <c r="AC43" s="372"/>
      <c r="AD43" s="373">
        <v>42.338856324997842</v>
      </c>
      <c r="AE43" s="372"/>
      <c r="AF43" s="373">
        <v>42.188885495700603</v>
      </c>
      <c r="AG43" s="372"/>
      <c r="AH43" s="373">
        <v>50.350720118531648</v>
      </c>
      <c r="AI43" s="372"/>
      <c r="AJ43" s="373">
        <v>58.441678634437288</v>
      </c>
      <c r="AK43" s="372"/>
      <c r="AL43" s="373">
        <v>40.235360949398384</v>
      </c>
      <c r="AM43" s="372"/>
      <c r="AN43" s="373">
        <v>29.857904000826018</v>
      </c>
      <c r="AO43" s="372"/>
      <c r="AP43" s="373">
        <v>25.650247865352885</v>
      </c>
      <c r="AQ43" s="372"/>
      <c r="AR43" s="373">
        <v>26.263038521214973</v>
      </c>
      <c r="AS43" s="372"/>
      <c r="AT43" s="373">
        <v>36.982837463369997</v>
      </c>
      <c r="AU43" s="372"/>
      <c r="AV43" s="373">
        <v>35.188950528718287</v>
      </c>
      <c r="AW43" s="372"/>
      <c r="AX43" s="373">
        <v>34.735065435413034</v>
      </c>
      <c r="AY43" s="372"/>
      <c r="AZ43" s="373">
        <v>33.779646613635371</v>
      </c>
      <c r="BA43" s="372"/>
      <c r="BB43" s="373">
        <v>34.252321014486853</v>
      </c>
      <c r="BC43" s="372"/>
      <c r="BD43" s="373">
        <v>29.594023126641417</v>
      </c>
      <c r="BE43" s="372"/>
      <c r="BF43" s="373">
        <v>30.344804850293187</v>
      </c>
      <c r="BG43" s="372"/>
      <c r="BH43" s="373">
        <v>30.364519248292769</v>
      </c>
      <c r="BI43" s="372"/>
      <c r="BJ43" s="373">
        <v>27.99261228844188</v>
      </c>
      <c r="BK43" s="372"/>
      <c r="BL43" s="373" t="s">
        <v>700</v>
      </c>
      <c r="BM43" s="374"/>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96" t="str">
        <f>Parameters!S43</f>
        <v>Retail trade, except of motor vehicles and motorcycles</v>
      </c>
      <c r="E44" s="597"/>
      <c r="F44" s="371">
        <v>46.795231729551453</v>
      </c>
      <c r="G44" s="372"/>
      <c r="H44" s="373">
        <v>45.296172393406017</v>
      </c>
      <c r="I44" s="372"/>
      <c r="J44" s="373">
        <v>34.116901343701997</v>
      </c>
      <c r="K44" s="372"/>
      <c r="L44" s="373">
        <v>40.547218226502174</v>
      </c>
      <c r="M44" s="372"/>
      <c r="N44" s="373">
        <v>31.578525742994959</v>
      </c>
      <c r="O44" s="372"/>
      <c r="P44" s="373">
        <v>26.770502039411522</v>
      </c>
      <c r="Q44" s="372"/>
      <c r="R44" s="373">
        <v>33.252349338327363</v>
      </c>
      <c r="S44" s="372"/>
      <c r="T44" s="373">
        <v>42.269263313714795</v>
      </c>
      <c r="U44" s="372"/>
      <c r="V44" s="373">
        <v>44.775810425723975</v>
      </c>
      <c r="W44" s="372"/>
      <c r="X44" s="373">
        <v>40.961940036131182</v>
      </c>
      <c r="Y44" s="372"/>
      <c r="Z44" s="373">
        <v>52.845318626034981</v>
      </c>
      <c r="AA44" s="372"/>
      <c r="AB44" s="373">
        <v>43.678589995118507</v>
      </c>
      <c r="AC44" s="372"/>
      <c r="AD44" s="373">
        <v>37.907103523298481</v>
      </c>
      <c r="AE44" s="372"/>
      <c r="AF44" s="373">
        <v>36.700620040284818</v>
      </c>
      <c r="AG44" s="372"/>
      <c r="AH44" s="373">
        <v>35.172318041746301</v>
      </c>
      <c r="AI44" s="372"/>
      <c r="AJ44" s="373">
        <v>42.118222830270589</v>
      </c>
      <c r="AK44" s="372"/>
      <c r="AL44" s="373">
        <v>33.02929951436132</v>
      </c>
      <c r="AM44" s="372"/>
      <c r="AN44" s="373">
        <v>40.685533425028979</v>
      </c>
      <c r="AO44" s="372"/>
      <c r="AP44" s="373">
        <v>24.151577584631916</v>
      </c>
      <c r="AQ44" s="372"/>
      <c r="AR44" s="373">
        <v>24.381223087839498</v>
      </c>
      <c r="AS44" s="372"/>
      <c r="AT44" s="373">
        <v>33.876620658814986</v>
      </c>
      <c r="AU44" s="372"/>
      <c r="AV44" s="373">
        <v>32.172837588249664</v>
      </c>
      <c r="AW44" s="372"/>
      <c r="AX44" s="373">
        <v>32.176621403019496</v>
      </c>
      <c r="AY44" s="372"/>
      <c r="AZ44" s="373">
        <v>30.705679105363672</v>
      </c>
      <c r="BA44" s="372"/>
      <c r="BB44" s="373">
        <v>31.361740825637614</v>
      </c>
      <c r="BC44" s="372"/>
      <c r="BD44" s="373">
        <v>26.690173515993486</v>
      </c>
      <c r="BE44" s="372"/>
      <c r="BF44" s="373">
        <v>27.128748669093866</v>
      </c>
      <c r="BG44" s="372"/>
      <c r="BH44" s="373">
        <v>26.897044412693951</v>
      </c>
      <c r="BI44" s="372"/>
      <c r="BJ44" s="373">
        <v>23.815528934734346</v>
      </c>
      <c r="BK44" s="372"/>
      <c r="BL44" s="373" t="s">
        <v>700</v>
      </c>
      <c r="BM44" s="374"/>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99" t="str">
        <f>Parameters!S44</f>
        <v>Transportation and storage</v>
      </c>
      <c r="E45" s="600"/>
      <c r="F45" s="369">
        <v>789.93040099324469</v>
      </c>
      <c r="G45" s="372"/>
      <c r="H45" s="370">
        <v>798.13564264224112</v>
      </c>
      <c r="I45" s="372"/>
      <c r="J45" s="370">
        <v>781.68465352879446</v>
      </c>
      <c r="K45" s="372"/>
      <c r="L45" s="370">
        <v>815.15303942470064</v>
      </c>
      <c r="M45" s="372"/>
      <c r="N45" s="370">
        <v>762.98599894832876</v>
      </c>
      <c r="O45" s="372"/>
      <c r="P45" s="370">
        <v>616.80775427480705</v>
      </c>
      <c r="Q45" s="372"/>
      <c r="R45" s="370">
        <v>672.85538437639218</v>
      </c>
      <c r="S45" s="372"/>
      <c r="T45" s="370">
        <v>750.19130962890426</v>
      </c>
      <c r="U45" s="372"/>
      <c r="V45" s="370">
        <v>731.89865752621961</v>
      </c>
      <c r="W45" s="372"/>
      <c r="X45" s="370">
        <v>837.37420214167616</v>
      </c>
      <c r="Y45" s="372"/>
      <c r="Z45" s="370">
        <v>996.23134052429134</v>
      </c>
      <c r="AA45" s="372"/>
      <c r="AB45" s="370">
        <v>866.04681681118291</v>
      </c>
      <c r="AC45" s="372"/>
      <c r="AD45" s="370">
        <v>924.26981289254184</v>
      </c>
      <c r="AE45" s="372"/>
      <c r="AF45" s="370">
        <v>1020.3252282005965</v>
      </c>
      <c r="AG45" s="372"/>
      <c r="AH45" s="370">
        <v>907.78723750744973</v>
      </c>
      <c r="AI45" s="372"/>
      <c r="AJ45" s="370">
        <v>802.39239929540474</v>
      </c>
      <c r="AK45" s="372"/>
      <c r="AL45" s="407">
        <v>513.98321145388218</v>
      </c>
      <c r="AM45" s="372" t="s">
        <v>750</v>
      </c>
      <c r="AN45" s="370">
        <v>518.70807008769475</v>
      </c>
      <c r="AO45" s="372"/>
      <c r="AP45" s="407">
        <v>81.272284231508323</v>
      </c>
      <c r="AQ45" s="372" t="s">
        <v>1144</v>
      </c>
      <c r="AR45" s="407">
        <v>115.00618795913167</v>
      </c>
      <c r="AS45" s="372" t="s">
        <v>571</v>
      </c>
      <c r="AT45" s="407">
        <v>168.80622630541652</v>
      </c>
      <c r="AU45" s="372" t="s">
        <v>748</v>
      </c>
      <c r="AV45" s="370">
        <v>173.61596754086597</v>
      </c>
      <c r="AW45" s="372"/>
      <c r="AX45" s="370">
        <v>170.54580360055425</v>
      </c>
      <c r="AY45" s="372"/>
      <c r="AZ45" s="370">
        <v>173.53215554889556</v>
      </c>
      <c r="BA45" s="372"/>
      <c r="BB45" s="370">
        <v>171.06562382114495</v>
      </c>
      <c r="BC45" s="372"/>
      <c r="BD45" s="407">
        <v>91.411808279644731</v>
      </c>
      <c r="BE45" s="372" t="s">
        <v>572</v>
      </c>
      <c r="BF45" s="407">
        <v>151.19988441240321</v>
      </c>
      <c r="BG45" s="372" t="s">
        <v>749</v>
      </c>
      <c r="BH45" s="370">
        <v>155.73486484948401</v>
      </c>
      <c r="BI45" s="372"/>
      <c r="BJ45" s="370">
        <v>137.45181279982495</v>
      </c>
      <c r="BK45" s="372"/>
      <c r="BL45" s="370" t="s">
        <v>700</v>
      </c>
      <c r="BM45" s="374"/>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96" t="str">
        <f>Parameters!S45</f>
        <v>Land transport and transport via pipelines</v>
      </c>
      <c r="E46" s="597"/>
      <c r="F46" s="371">
        <v>775.29369843726113</v>
      </c>
      <c r="G46" s="372"/>
      <c r="H46" s="373">
        <v>782.17338019082865</v>
      </c>
      <c r="I46" s="372"/>
      <c r="J46" s="373">
        <v>766.78310221751474</v>
      </c>
      <c r="K46" s="372"/>
      <c r="L46" s="373">
        <v>801.33373751958413</v>
      </c>
      <c r="M46" s="372"/>
      <c r="N46" s="373">
        <v>748.54595963788245</v>
      </c>
      <c r="O46" s="372"/>
      <c r="P46" s="373">
        <v>607.29609953822785</v>
      </c>
      <c r="Q46" s="372"/>
      <c r="R46" s="373">
        <v>662.25712807920718</v>
      </c>
      <c r="S46" s="372"/>
      <c r="T46" s="373">
        <v>740.410082253773</v>
      </c>
      <c r="U46" s="372"/>
      <c r="V46" s="373">
        <v>720.74401815680267</v>
      </c>
      <c r="W46" s="372"/>
      <c r="X46" s="373">
        <v>827.57182988524789</v>
      </c>
      <c r="Y46" s="372"/>
      <c r="Z46" s="373">
        <v>983.60070973862992</v>
      </c>
      <c r="AA46" s="372"/>
      <c r="AB46" s="373">
        <v>856.28740408910767</v>
      </c>
      <c r="AC46" s="372"/>
      <c r="AD46" s="373">
        <v>915.00570618020106</v>
      </c>
      <c r="AE46" s="372"/>
      <c r="AF46" s="373">
        <v>1010.2640565308458</v>
      </c>
      <c r="AG46" s="372"/>
      <c r="AH46" s="373">
        <v>899.8516506074136</v>
      </c>
      <c r="AI46" s="372"/>
      <c r="AJ46" s="373">
        <v>791.86904719380061</v>
      </c>
      <c r="AK46" s="372"/>
      <c r="AL46" s="373">
        <v>502.45352099474974</v>
      </c>
      <c r="AM46" s="372"/>
      <c r="AN46" s="373">
        <v>509.58822659533496</v>
      </c>
      <c r="AO46" s="372"/>
      <c r="AP46" s="406">
        <v>71.778860566931698</v>
      </c>
      <c r="AQ46" s="372" t="s">
        <v>1144</v>
      </c>
      <c r="AR46" s="373">
        <v>104.59042848592284</v>
      </c>
      <c r="AS46" s="372"/>
      <c r="AT46" s="373">
        <v>152.4135579430224</v>
      </c>
      <c r="AU46" s="372"/>
      <c r="AV46" s="373">
        <v>157.16724994356039</v>
      </c>
      <c r="AW46" s="372"/>
      <c r="AX46" s="373">
        <v>154.58667095258758</v>
      </c>
      <c r="AY46" s="372"/>
      <c r="AZ46" s="373">
        <v>157.25601562091347</v>
      </c>
      <c r="BA46" s="372"/>
      <c r="BB46" s="373">
        <v>154.74405315663194</v>
      </c>
      <c r="BC46" s="372"/>
      <c r="BD46" s="373">
        <v>80.970476210168414</v>
      </c>
      <c r="BE46" s="372"/>
      <c r="BF46" s="373">
        <v>135.88304006101279</v>
      </c>
      <c r="BG46" s="372"/>
      <c r="BH46" s="373">
        <v>139.83107682448261</v>
      </c>
      <c r="BI46" s="372"/>
      <c r="BJ46" s="373">
        <v>123.5806056057875</v>
      </c>
      <c r="BK46" s="372"/>
      <c r="BL46" s="373" t="s">
        <v>700</v>
      </c>
      <c r="BM46" s="374"/>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96" t="str">
        <f>Parameters!S46</f>
        <v>Water transport</v>
      </c>
      <c r="E47" s="598"/>
      <c r="F47" s="371">
        <v>0.11548498985002856</v>
      </c>
      <c r="G47" s="372"/>
      <c r="H47" s="373">
        <v>8.0045163819124535E-2</v>
      </c>
      <c r="I47" s="372"/>
      <c r="J47" s="373">
        <v>0.1372501317731375</v>
      </c>
      <c r="K47" s="372"/>
      <c r="L47" s="373">
        <v>0.15082599660131926</v>
      </c>
      <c r="M47" s="372"/>
      <c r="N47" s="373">
        <v>0.24186592804549198</v>
      </c>
      <c r="O47" s="372"/>
      <c r="P47" s="373">
        <v>9.6281520330469147E-2</v>
      </c>
      <c r="Q47" s="372"/>
      <c r="R47" s="373">
        <v>8.560424864223995E-2</v>
      </c>
      <c r="S47" s="372"/>
      <c r="T47" s="373">
        <v>0.13247693143409436</v>
      </c>
      <c r="U47" s="372"/>
      <c r="V47" s="373">
        <v>0.12022230249439808</v>
      </c>
      <c r="W47" s="372"/>
      <c r="X47" s="373">
        <v>0.12394195000670698</v>
      </c>
      <c r="Y47" s="372"/>
      <c r="Z47" s="373">
        <v>9.4196018327002737E-2</v>
      </c>
      <c r="AA47" s="372"/>
      <c r="AB47" s="373">
        <v>7.1276764346045685E-2</v>
      </c>
      <c r="AC47" s="372"/>
      <c r="AD47" s="373">
        <v>0.11229368882951976</v>
      </c>
      <c r="AE47" s="372"/>
      <c r="AF47" s="373">
        <v>7.0516129472143946E-2</v>
      </c>
      <c r="AG47" s="372"/>
      <c r="AH47" s="373">
        <v>5.9328466967532134E-2</v>
      </c>
      <c r="AI47" s="372"/>
      <c r="AJ47" s="373">
        <v>0.11033082373600328</v>
      </c>
      <c r="AK47" s="372"/>
      <c r="AL47" s="373">
        <v>6.9213936270866347E-2</v>
      </c>
      <c r="AM47" s="372"/>
      <c r="AN47" s="373">
        <v>8.1599804477232168E-2</v>
      </c>
      <c r="AO47" s="372"/>
      <c r="AP47" s="373">
        <v>0.12866527071089273</v>
      </c>
      <c r="AQ47" s="372"/>
      <c r="AR47" s="373">
        <v>0.10966755625410382</v>
      </c>
      <c r="AS47" s="372"/>
      <c r="AT47" s="373">
        <v>0.16317395040531363</v>
      </c>
      <c r="AU47" s="372"/>
      <c r="AV47" s="373">
        <v>0.13583352955991299</v>
      </c>
      <c r="AW47" s="372"/>
      <c r="AX47" s="373">
        <v>0.11421989590477583</v>
      </c>
      <c r="AY47" s="372"/>
      <c r="AZ47" s="373">
        <v>0.14739279023962043</v>
      </c>
      <c r="BA47" s="372"/>
      <c r="BB47" s="373">
        <v>0.13222331289772937</v>
      </c>
      <c r="BC47" s="372"/>
      <c r="BD47" s="373">
        <v>6.9364441795991355E-2</v>
      </c>
      <c r="BE47" s="372"/>
      <c r="BF47" s="373">
        <v>0.12910806014924264</v>
      </c>
      <c r="BG47" s="372"/>
      <c r="BH47" s="373">
        <v>0.14419529318782054</v>
      </c>
      <c r="BI47" s="372"/>
      <c r="BJ47" s="373">
        <v>0.15793008844328435</v>
      </c>
      <c r="BK47" s="372"/>
      <c r="BL47" s="373" t="s">
        <v>700</v>
      </c>
      <c r="BM47" s="374"/>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611" t="str">
        <f>Parameters!S47</f>
        <v>Air transport</v>
      </c>
      <c r="E48" s="612"/>
      <c r="F48" s="371">
        <v>1.5469285677442095E-2</v>
      </c>
      <c r="G48" s="372"/>
      <c r="H48" s="373">
        <v>1.5644005958135091E-3</v>
      </c>
      <c r="I48" s="372"/>
      <c r="J48" s="373">
        <v>3.1296214786288828E-2</v>
      </c>
      <c r="K48" s="372"/>
      <c r="L48" s="373">
        <v>2.6079793279444468E-2</v>
      </c>
      <c r="M48" s="372"/>
      <c r="N48" s="373">
        <v>4.1763262408266888E-2</v>
      </c>
      <c r="O48" s="372"/>
      <c r="P48" s="373">
        <v>1.3955248039846557E-2</v>
      </c>
      <c r="Q48" s="372"/>
      <c r="R48" s="373">
        <v>1.8467788121343712E-2</v>
      </c>
      <c r="S48" s="372"/>
      <c r="T48" s="373">
        <v>1.8626213617354438E-2</v>
      </c>
      <c r="U48" s="372"/>
      <c r="V48" s="373">
        <v>2.5557018751520631E-2</v>
      </c>
      <c r="W48" s="372"/>
      <c r="X48" s="373">
        <v>2.7583676533407552E-2</v>
      </c>
      <c r="Y48" s="372"/>
      <c r="Z48" s="373">
        <v>1.6342126704892912E-3</v>
      </c>
      <c r="AA48" s="372"/>
      <c r="AB48" s="373">
        <v>4.1491671552791676E-3</v>
      </c>
      <c r="AC48" s="372"/>
      <c r="AD48" s="373">
        <v>0.54682821287162819</v>
      </c>
      <c r="AE48" s="372"/>
      <c r="AF48" s="373">
        <v>1.5702165965283919E-2</v>
      </c>
      <c r="AG48" s="372"/>
      <c r="AH48" s="373">
        <v>8.5764741764025793E-2</v>
      </c>
      <c r="AI48" s="372"/>
      <c r="AJ48" s="373">
        <v>0.10627183022063193</v>
      </c>
      <c r="AK48" s="372"/>
      <c r="AL48" s="373">
        <v>0.16403764310513219</v>
      </c>
      <c r="AM48" s="372"/>
      <c r="AN48" s="373">
        <v>0.14473725937004039</v>
      </c>
      <c r="AO48" s="372"/>
      <c r="AP48" s="373">
        <v>2.3757155908830235E-2</v>
      </c>
      <c r="AQ48" s="372"/>
      <c r="AR48" s="373">
        <v>2.3314974097423419E-2</v>
      </c>
      <c r="AS48" s="372"/>
      <c r="AT48" s="373">
        <v>2.9658520461272257E-2</v>
      </c>
      <c r="AU48" s="372"/>
      <c r="AV48" s="373">
        <v>3.1855862037068743E-2</v>
      </c>
      <c r="AW48" s="372"/>
      <c r="AX48" s="373">
        <v>3.3849137253089127E-2</v>
      </c>
      <c r="AY48" s="372"/>
      <c r="AZ48" s="373">
        <v>3.4585389730573873E-2</v>
      </c>
      <c r="BA48" s="372"/>
      <c r="BB48" s="373">
        <v>4.9081528236782565E-2</v>
      </c>
      <c r="BC48" s="372"/>
      <c r="BD48" s="373">
        <v>4.586359128914546E-2</v>
      </c>
      <c r="BE48" s="372"/>
      <c r="BF48" s="373">
        <v>3.8741854528425976E-2</v>
      </c>
      <c r="BG48" s="372"/>
      <c r="BH48" s="373">
        <v>3.4503027721582848E-2</v>
      </c>
      <c r="BI48" s="372"/>
      <c r="BJ48" s="373">
        <v>3.4583258084266572E-2</v>
      </c>
      <c r="BK48" s="372"/>
      <c r="BL48" s="373" t="s">
        <v>700</v>
      </c>
      <c r="BM48" s="374"/>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611" t="str">
        <f>Parameters!S48</f>
        <v>Warehousing and support activities for transportation</v>
      </c>
      <c r="E49" s="612"/>
      <c r="F49" s="371">
        <v>7.8061437305849868</v>
      </c>
      <c r="G49" s="372"/>
      <c r="H49" s="373">
        <v>8.8912056029479203</v>
      </c>
      <c r="I49" s="372"/>
      <c r="J49" s="373">
        <v>7.6442382628881678</v>
      </c>
      <c r="K49" s="372"/>
      <c r="L49" s="373">
        <v>6.0846213271153164</v>
      </c>
      <c r="M49" s="372"/>
      <c r="N49" s="373">
        <v>6.8573285183767574</v>
      </c>
      <c r="O49" s="372"/>
      <c r="P49" s="373">
        <v>4.002684945595572</v>
      </c>
      <c r="Q49" s="372"/>
      <c r="R49" s="373">
        <v>4.6271016830636187</v>
      </c>
      <c r="S49" s="372"/>
      <c r="T49" s="373">
        <v>3.3667820475726362</v>
      </c>
      <c r="U49" s="372"/>
      <c r="V49" s="373">
        <v>4.7500066422851752</v>
      </c>
      <c r="W49" s="372"/>
      <c r="X49" s="373">
        <v>3.4225382816107381</v>
      </c>
      <c r="Y49" s="372"/>
      <c r="Z49" s="373">
        <v>4.9229676170887604</v>
      </c>
      <c r="AA49" s="372"/>
      <c r="AB49" s="373">
        <v>3.7166658741884011</v>
      </c>
      <c r="AC49" s="372"/>
      <c r="AD49" s="373">
        <v>4.1113611185742753</v>
      </c>
      <c r="AE49" s="372"/>
      <c r="AF49" s="373">
        <v>4.912910921302629</v>
      </c>
      <c r="AG49" s="372"/>
      <c r="AH49" s="373">
        <v>3.1114223101391931</v>
      </c>
      <c r="AI49" s="372"/>
      <c r="AJ49" s="373">
        <v>5.6897495100833755</v>
      </c>
      <c r="AK49" s="372"/>
      <c r="AL49" s="373">
        <v>8.1170075679217959</v>
      </c>
      <c r="AM49" s="372"/>
      <c r="AN49" s="373">
        <v>5.9286826281531271</v>
      </c>
      <c r="AO49" s="372"/>
      <c r="AP49" s="373">
        <v>8.3313057815979672</v>
      </c>
      <c r="AQ49" s="372"/>
      <c r="AR49" s="373">
        <v>9.1543987617266698</v>
      </c>
      <c r="AS49" s="372"/>
      <c r="AT49" s="373">
        <v>14.608859848532704</v>
      </c>
      <c r="AU49" s="372"/>
      <c r="AV49" s="373">
        <v>14.61253067093492</v>
      </c>
      <c r="AW49" s="372"/>
      <c r="AX49" s="373">
        <v>14.077018413745165</v>
      </c>
      <c r="AY49" s="372"/>
      <c r="AZ49" s="373">
        <v>13.901323603842945</v>
      </c>
      <c r="BA49" s="372"/>
      <c r="BB49" s="373">
        <v>13.475316969633557</v>
      </c>
      <c r="BC49" s="372"/>
      <c r="BD49" s="373">
        <v>8.4977066860940056</v>
      </c>
      <c r="BE49" s="372"/>
      <c r="BF49" s="373">
        <v>12.907583551194431</v>
      </c>
      <c r="BG49" s="372"/>
      <c r="BH49" s="373">
        <v>13.21620028038757</v>
      </c>
      <c r="BI49" s="372"/>
      <c r="BJ49" s="373">
        <v>11.71601475224</v>
      </c>
      <c r="BK49" s="372"/>
      <c r="BL49" s="373" t="s">
        <v>700</v>
      </c>
      <c r="BM49" s="374"/>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611" t="str">
        <f>Parameters!S49</f>
        <v>Postal and courier activities</v>
      </c>
      <c r="E50" s="612"/>
      <c r="F50" s="371">
        <v>6.6996045498710606</v>
      </c>
      <c r="G50" s="372"/>
      <c r="H50" s="373">
        <v>6.9894472840495201</v>
      </c>
      <c r="I50" s="372"/>
      <c r="J50" s="373">
        <v>7.0887667018321245</v>
      </c>
      <c r="K50" s="372"/>
      <c r="L50" s="373">
        <v>7.5577747881204331</v>
      </c>
      <c r="M50" s="372"/>
      <c r="N50" s="373">
        <v>7.2990816016157938</v>
      </c>
      <c r="O50" s="372"/>
      <c r="P50" s="373">
        <v>5.3987330226134311</v>
      </c>
      <c r="Q50" s="372"/>
      <c r="R50" s="373">
        <v>5.8670825773577517</v>
      </c>
      <c r="S50" s="372"/>
      <c r="T50" s="373">
        <v>6.263342182507083</v>
      </c>
      <c r="U50" s="372"/>
      <c r="V50" s="373">
        <v>6.2588534058858389</v>
      </c>
      <c r="W50" s="372"/>
      <c r="X50" s="373">
        <v>6.2283083482774231</v>
      </c>
      <c r="Y50" s="372"/>
      <c r="Z50" s="373">
        <v>7.6118329375751346</v>
      </c>
      <c r="AA50" s="372"/>
      <c r="AB50" s="373">
        <v>5.9673209163854297</v>
      </c>
      <c r="AC50" s="372"/>
      <c r="AD50" s="373">
        <v>4.4936236920653787</v>
      </c>
      <c r="AE50" s="372"/>
      <c r="AF50" s="373">
        <v>5.0620424530105756</v>
      </c>
      <c r="AG50" s="372"/>
      <c r="AH50" s="373">
        <v>4.6790713811654294</v>
      </c>
      <c r="AI50" s="372"/>
      <c r="AJ50" s="373">
        <v>4.6169999375640973</v>
      </c>
      <c r="AK50" s="372"/>
      <c r="AL50" s="373">
        <v>3.1794313118346285</v>
      </c>
      <c r="AM50" s="372"/>
      <c r="AN50" s="373">
        <v>2.9648238003593619</v>
      </c>
      <c r="AO50" s="372"/>
      <c r="AP50" s="373">
        <v>1.0096954563589373</v>
      </c>
      <c r="AQ50" s="372"/>
      <c r="AR50" s="373">
        <v>1.1283781811306262</v>
      </c>
      <c r="AS50" s="372"/>
      <c r="AT50" s="373">
        <v>1.5909760429948043</v>
      </c>
      <c r="AU50" s="372"/>
      <c r="AV50" s="373">
        <v>1.6684975347736906</v>
      </c>
      <c r="AW50" s="372"/>
      <c r="AX50" s="373">
        <v>1.7340452010636405</v>
      </c>
      <c r="AY50" s="372"/>
      <c r="AZ50" s="373">
        <v>2.1928381441689582</v>
      </c>
      <c r="BA50" s="372"/>
      <c r="BB50" s="373">
        <v>2.6649488537449564</v>
      </c>
      <c r="BC50" s="372"/>
      <c r="BD50" s="373">
        <v>1.8283973502971631</v>
      </c>
      <c r="BE50" s="372"/>
      <c r="BF50" s="373">
        <v>2.2414108855183188</v>
      </c>
      <c r="BG50" s="372"/>
      <c r="BH50" s="373">
        <v>2.5088894237044239</v>
      </c>
      <c r="BI50" s="372"/>
      <c r="BJ50" s="373">
        <v>1.9626790952698776</v>
      </c>
      <c r="BK50" s="372"/>
      <c r="BL50" s="373" t="s">
        <v>700</v>
      </c>
      <c r="BM50" s="374"/>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99" t="str">
        <f>Parameters!S50</f>
        <v>Accommodation and food service activities</v>
      </c>
      <c r="E51" s="597"/>
      <c r="F51" s="369">
        <v>5.2008117476984506</v>
      </c>
      <c r="G51" s="372"/>
      <c r="H51" s="370">
        <v>4.9709574927678419</v>
      </c>
      <c r="I51" s="372"/>
      <c r="J51" s="370">
        <v>5.2442871173696446</v>
      </c>
      <c r="K51" s="372"/>
      <c r="L51" s="370">
        <v>5.5970945111618109</v>
      </c>
      <c r="M51" s="372"/>
      <c r="N51" s="370">
        <v>5.2786925573966874</v>
      </c>
      <c r="O51" s="372"/>
      <c r="P51" s="370">
        <v>4.1679818664728314</v>
      </c>
      <c r="Q51" s="372"/>
      <c r="R51" s="370">
        <v>4.9868526309551795</v>
      </c>
      <c r="S51" s="372"/>
      <c r="T51" s="370">
        <v>4.9050861099026637</v>
      </c>
      <c r="U51" s="372"/>
      <c r="V51" s="370">
        <v>4.4661425576025744</v>
      </c>
      <c r="W51" s="372"/>
      <c r="X51" s="370">
        <v>4.6859054448400768</v>
      </c>
      <c r="Y51" s="372"/>
      <c r="Z51" s="370">
        <v>6.0806401511521768</v>
      </c>
      <c r="AA51" s="372"/>
      <c r="AB51" s="370">
        <v>4.9322215295250018</v>
      </c>
      <c r="AC51" s="372"/>
      <c r="AD51" s="370">
        <v>4.5674949370279636</v>
      </c>
      <c r="AE51" s="372"/>
      <c r="AF51" s="370">
        <v>4.532673942672977</v>
      </c>
      <c r="AG51" s="372"/>
      <c r="AH51" s="370">
        <v>3.946215892418512</v>
      </c>
      <c r="AI51" s="372"/>
      <c r="AJ51" s="370">
        <v>5.6636432863136861</v>
      </c>
      <c r="AK51" s="372"/>
      <c r="AL51" s="370">
        <v>4.6381731843254554</v>
      </c>
      <c r="AM51" s="372"/>
      <c r="AN51" s="370">
        <v>5.9271601595929617</v>
      </c>
      <c r="AO51" s="372"/>
      <c r="AP51" s="370">
        <v>5.8287918489618216</v>
      </c>
      <c r="AQ51" s="372"/>
      <c r="AR51" s="370">
        <v>5.7224732646731704</v>
      </c>
      <c r="AS51" s="372"/>
      <c r="AT51" s="370">
        <v>7.6879105459116301</v>
      </c>
      <c r="AU51" s="372"/>
      <c r="AV51" s="370">
        <v>7.1241895323592068</v>
      </c>
      <c r="AW51" s="372"/>
      <c r="AX51" s="370">
        <v>7.2773546856127016</v>
      </c>
      <c r="AY51" s="372"/>
      <c r="AZ51" s="370">
        <v>6.9551204272649025</v>
      </c>
      <c r="BA51" s="372"/>
      <c r="BB51" s="370">
        <v>7.102879817678339</v>
      </c>
      <c r="BC51" s="372"/>
      <c r="BD51" s="370">
        <v>6.6182729208668807</v>
      </c>
      <c r="BE51" s="372"/>
      <c r="BF51" s="370">
        <v>6.1959008995816225</v>
      </c>
      <c r="BG51" s="372"/>
      <c r="BH51" s="370">
        <v>6.1827430997315131</v>
      </c>
      <c r="BI51" s="372"/>
      <c r="BJ51" s="370">
        <v>5.7225728358256349</v>
      </c>
      <c r="BK51" s="372"/>
      <c r="BL51" s="370" t="s">
        <v>700</v>
      </c>
      <c r="BM51" s="374"/>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99" t="str">
        <f>Parameters!S51</f>
        <v>Information and communication</v>
      </c>
      <c r="E52" s="600"/>
      <c r="F52" s="369">
        <v>10.617166276478976</v>
      </c>
      <c r="G52" s="372"/>
      <c r="H52" s="370">
        <v>12.69808707650629</v>
      </c>
      <c r="I52" s="372"/>
      <c r="J52" s="370">
        <v>11.961084827391884</v>
      </c>
      <c r="K52" s="372"/>
      <c r="L52" s="370">
        <v>11.632370044793651</v>
      </c>
      <c r="M52" s="372"/>
      <c r="N52" s="370">
        <v>12.285790620630159</v>
      </c>
      <c r="O52" s="372"/>
      <c r="P52" s="370">
        <v>8.0590527251168282</v>
      </c>
      <c r="Q52" s="372"/>
      <c r="R52" s="370">
        <v>9.3158241374390691</v>
      </c>
      <c r="S52" s="372"/>
      <c r="T52" s="370">
        <v>9.9213075931363512</v>
      </c>
      <c r="U52" s="372"/>
      <c r="V52" s="370">
        <v>9.8842700312363743</v>
      </c>
      <c r="W52" s="372"/>
      <c r="X52" s="370">
        <v>10.214571915191383</v>
      </c>
      <c r="Y52" s="372"/>
      <c r="Z52" s="370">
        <v>13.567481178042092</v>
      </c>
      <c r="AA52" s="372"/>
      <c r="AB52" s="370">
        <v>11.257027139609679</v>
      </c>
      <c r="AC52" s="372"/>
      <c r="AD52" s="370">
        <v>13.260312064654142</v>
      </c>
      <c r="AE52" s="372"/>
      <c r="AF52" s="370">
        <v>12.157930233665255</v>
      </c>
      <c r="AG52" s="372"/>
      <c r="AH52" s="370">
        <v>12.959974088641312</v>
      </c>
      <c r="AI52" s="372"/>
      <c r="AJ52" s="370">
        <v>20.318320459466477</v>
      </c>
      <c r="AK52" s="372"/>
      <c r="AL52" s="370">
        <v>17.481123698326574</v>
      </c>
      <c r="AM52" s="372"/>
      <c r="AN52" s="370">
        <v>20.315536491840085</v>
      </c>
      <c r="AO52" s="372"/>
      <c r="AP52" s="370">
        <v>4.1780155493933924</v>
      </c>
      <c r="AQ52" s="372"/>
      <c r="AR52" s="370">
        <v>4.4792702545876661</v>
      </c>
      <c r="AS52" s="372"/>
      <c r="AT52" s="370">
        <v>5.9151181089678406</v>
      </c>
      <c r="AU52" s="372"/>
      <c r="AV52" s="370">
        <v>5.8692537882528359</v>
      </c>
      <c r="AW52" s="372"/>
      <c r="AX52" s="370">
        <v>6.1988360014019861</v>
      </c>
      <c r="AY52" s="372"/>
      <c r="AZ52" s="370">
        <v>6.2693891549061718</v>
      </c>
      <c r="BA52" s="372"/>
      <c r="BB52" s="370">
        <v>6.7670806845619778</v>
      </c>
      <c r="BC52" s="372"/>
      <c r="BD52" s="370">
        <v>6.7533963521623761</v>
      </c>
      <c r="BE52" s="372"/>
      <c r="BF52" s="370">
        <v>6.2030637143116598</v>
      </c>
      <c r="BG52" s="372"/>
      <c r="BH52" s="370">
        <v>6.0078685763998312</v>
      </c>
      <c r="BI52" s="372"/>
      <c r="BJ52" s="370">
        <v>5.5287770879283267</v>
      </c>
      <c r="BK52" s="372"/>
      <c r="BL52" s="370" t="s">
        <v>700</v>
      </c>
      <c r="BM52" s="374"/>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605" t="str">
        <f>Parameters!S52</f>
        <v>Publishing, motion picture, video, television programme production; sound recording, programming and broadcasting activities</v>
      </c>
      <c r="E53" s="607"/>
      <c r="F53" s="377"/>
      <c r="G53" s="396"/>
      <c r="H53" s="378"/>
      <c r="I53" s="396"/>
      <c r="J53" s="378"/>
      <c r="K53" s="396"/>
      <c r="L53" s="378"/>
      <c r="M53" s="396"/>
      <c r="N53" s="378"/>
      <c r="O53" s="396"/>
      <c r="P53" s="378"/>
      <c r="Q53" s="396"/>
      <c r="R53" s="378"/>
      <c r="S53" s="396"/>
      <c r="T53" s="378"/>
      <c r="U53" s="396"/>
      <c r="V53" s="378"/>
      <c r="W53" s="396"/>
      <c r="X53" s="378"/>
      <c r="Y53" s="396"/>
      <c r="Z53" s="378"/>
      <c r="AA53" s="396"/>
      <c r="AB53" s="378"/>
      <c r="AC53" s="396"/>
      <c r="AD53" s="378"/>
      <c r="AE53" s="396"/>
      <c r="AF53" s="378"/>
      <c r="AG53" s="396"/>
      <c r="AH53" s="378"/>
      <c r="AI53" s="396"/>
      <c r="AJ53" s="378"/>
      <c r="AK53" s="396"/>
      <c r="AL53" s="378"/>
      <c r="AM53" s="396"/>
      <c r="AN53" s="378"/>
      <c r="AO53" s="396"/>
      <c r="AP53" s="378"/>
      <c r="AQ53" s="396"/>
      <c r="AR53" s="378"/>
      <c r="AS53" s="396"/>
      <c r="AT53" s="378"/>
      <c r="AU53" s="396"/>
      <c r="AV53" s="378"/>
      <c r="AW53" s="396"/>
      <c r="AX53" s="378"/>
      <c r="AY53" s="396"/>
      <c r="AZ53" s="378"/>
      <c r="BA53" s="396"/>
      <c r="BB53" s="378"/>
      <c r="BC53" s="396"/>
      <c r="BD53" s="378"/>
      <c r="BE53" s="396"/>
      <c r="BF53" s="378"/>
      <c r="BG53" s="396"/>
      <c r="BH53" s="378"/>
      <c r="BI53" s="396"/>
      <c r="BJ53" s="378"/>
      <c r="BK53" s="396"/>
      <c r="BL53" s="378"/>
      <c r="BM53" s="400"/>
      <c r="CJ53" s="303"/>
      <c r="CK53" s="303"/>
      <c r="CL53" s="303"/>
      <c r="CM53" s="304"/>
      <c r="CN53" s="303"/>
      <c r="CO53" s="303"/>
      <c r="CP53" s="303"/>
      <c r="CQ53" s="303"/>
      <c r="CR53" s="303"/>
      <c r="CS53" s="303"/>
      <c r="CT53" s="303"/>
    </row>
    <row r="54" spans="1:98" s="14" customFormat="1" ht="12.75" customHeight="1">
      <c r="A54" s="35"/>
      <c r="B54" s="204" t="str">
        <f>Parameters!Q53</f>
        <v>J58</v>
      </c>
      <c r="C54" s="205"/>
      <c r="D54" s="611" t="str">
        <f>Parameters!S53</f>
        <v>Publishing activities</v>
      </c>
      <c r="E54" s="612"/>
      <c r="F54" s="371">
        <v>1.0071354610033176</v>
      </c>
      <c r="G54" s="372"/>
      <c r="H54" s="373">
        <v>1.3762075500946938</v>
      </c>
      <c r="I54" s="372"/>
      <c r="J54" s="373">
        <v>1.0505760981089598</v>
      </c>
      <c r="K54" s="372"/>
      <c r="L54" s="373">
        <v>0.93025729983360339</v>
      </c>
      <c r="M54" s="372"/>
      <c r="N54" s="373">
        <v>1.0774940918514588</v>
      </c>
      <c r="O54" s="372"/>
      <c r="P54" s="373">
        <v>0.83275177476140139</v>
      </c>
      <c r="Q54" s="372"/>
      <c r="R54" s="373">
        <v>0.87084779612353913</v>
      </c>
      <c r="S54" s="372"/>
      <c r="T54" s="373">
        <v>1.0902027126268643</v>
      </c>
      <c r="U54" s="372"/>
      <c r="V54" s="373">
        <v>1.1657932615837903</v>
      </c>
      <c r="W54" s="372"/>
      <c r="X54" s="373">
        <v>1.1278776022163777</v>
      </c>
      <c r="Y54" s="372"/>
      <c r="Z54" s="373">
        <v>1.5152283312180916</v>
      </c>
      <c r="AA54" s="372"/>
      <c r="AB54" s="373">
        <v>1.3818783497136333</v>
      </c>
      <c r="AC54" s="372"/>
      <c r="AD54" s="373">
        <v>1.384056495330565</v>
      </c>
      <c r="AE54" s="372"/>
      <c r="AF54" s="373">
        <v>1.5720617363742884</v>
      </c>
      <c r="AG54" s="372"/>
      <c r="AH54" s="373">
        <v>1.2608786434506964</v>
      </c>
      <c r="AI54" s="372"/>
      <c r="AJ54" s="373">
        <v>2.1341120357611363</v>
      </c>
      <c r="AK54" s="372"/>
      <c r="AL54" s="373">
        <v>1.5587018937827715</v>
      </c>
      <c r="AM54" s="372"/>
      <c r="AN54" s="373">
        <v>1.7926197760530092</v>
      </c>
      <c r="AO54" s="372"/>
      <c r="AP54" s="373">
        <v>0.50859533109112454</v>
      </c>
      <c r="AQ54" s="372"/>
      <c r="AR54" s="373">
        <v>0.50664444703664602</v>
      </c>
      <c r="AS54" s="372"/>
      <c r="AT54" s="373">
        <v>0.65722488236657717</v>
      </c>
      <c r="AU54" s="372"/>
      <c r="AV54" s="373">
        <v>0.61987564955901242</v>
      </c>
      <c r="AW54" s="372"/>
      <c r="AX54" s="373">
        <v>0.64442177020320168</v>
      </c>
      <c r="AY54" s="372"/>
      <c r="AZ54" s="373">
        <v>0.62824879473157513</v>
      </c>
      <c r="BA54" s="372"/>
      <c r="BB54" s="373">
        <v>0.63929242087090643</v>
      </c>
      <c r="BC54" s="372"/>
      <c r="BD54" s="373">
        <v>0.61523232426306307</v>
      </c>
      <c r="BE54" s="372"/>
      <c r="BF54" s="373">
        <v>0.55311580577406227</v>
      </c>
      <c r="BG54" s="372"/>
      <c r="BH54" s="373">
        <v>0.54527568795492853</v>
      </c>
      <c r="BI54" s="372"/>
      <c r="BJ54" s="373">
        <v>0.57536893514437815</v>
      </c>
      <c r="BK54" s="372"/>
      <c r="BL54" s="373" t="s">
        <v>700</v>
      </c>
      <c r="BM54" s="374"/>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611" t="str">
        <f>Parameters!S54</f>
        <v>Motion picture, video, television programme production; programming and broadcasting activities</v>
      </c>
      <c r="E55" s="612"/>
      <c r="F55" s="371">
        <v>0.67561706014218303</v>
      </c>
      <c r="G55" s="372"/>
      <c r="H55" s="373">
        <v>0.85388239637966501</v>
      </c>
      <c r="I55" s="372"/>
      <c r="J55" s="373">
        <v>0.99900805495980283</v>
      </c>
      <c r="K55" s="372"/>
      <c r="L55" s="373">
        <v>0.92201410603791634</v>
      </c>
      <c r="M55" s="372"/>
      <c r="N55" s="373">
        <v>1.2749275892583865</v>
      </c>
      <c r="O55" s="372"/>
      <c r="P55" s="373">
        <v>0.66107993322609793</v>
      </c>
      <c r="Q55" s="372"/>
      <c r="R55" s="373">
        <v>0.71902444034188506</v>
      </c>
      <c r="S55" s="372"/>
      <c r="T55" s="373">
        <v>0.76105342914146501</v>
      </c>
      <c r="U55" s="372"/>
      <c r="V55" s="373">
        <v>0.53627222216500758</v>
      </c>
      <c r="W55" s="372"/>
      <c r="X55" s="373">
        <v>0.50896488224928116</v>
      </c>
      <c r="Y55" s="372"/>
      <c r="Z55" s="373">
        <v>0.58738108944188716</v>
      </c>
      <c r="AA55" s="372"/>
      <c r="AB55" s="373">
        <v>0.74533720861049813</v>
      </c>
      <c r="AC55" s="372"/>
      <c r="AD55" s="373">
        <v>1.1738365445555365</v>
      </c>
      <c r="AE55" s="372"/>
      <c r="AF55" s="373">
        <v>0.81135108943038681</v>
      </c>
      <c r="AG55" s="372"/>
      <c r="AH55" s="373">
        <v>1.0603283988224461</v>
      </c>
      <c r="AI55" s="372"/>
      <c r="AJ55" s="373">
        <v>1.4198869174246675</v>
      </c>
      <c r="AK55" s="372"/>
      <c r="AL55" s="373">
        <v>0.94619237289887415</v>
      </c>
      <c r="AM55" s="372"/>
      <c r="AN55" s="373">
        <v>1.1759449323569042</v>
      </c>
      <c r="AO55" s="372"/>
      <c r="AP55" s="373">
        <v>0.55021383998479056</v>
      </c>
      <c r="AQ55" s="372"/>
      <c r="AR55" s="373">
        <v>0.55967233084103007</v>
      </c>
      <c r="AS55" s="372"/>
      <c r="AT55" s="373">
        <v>0.71157053171402118</v>
      </c>
      <c r="AU55" s="372"/>
      <c r="AV55" s="373">
        <v>0.66788824253341106</v>
      </c>
      <c r="AW55" s="372"/>
      <c r="AX55" s="373">
        <v>0.71454650595097302</v>
      </c>
      <c r="AY55" s="372"/>
      <c r="AZ55" s="373">
        <v>0.70256723435650714</v>
      </c>
      <c r="BA55" s="372"/>
      <c r="BB55" s="373">
        <v>0.72040817442510197</v>
      </c>
      <c r="BC55" s="372"/>
      <c r="BD55" s="373">
        <v>0.71638223767777809</v>
      </c>
      <c r="BE55" s="372"/>
      <c r="BF55" s="373">
        <v>0.63843107628659579</v>
      </c>
      <c r="BG55" s="372"/>
      <c r="BH55" s="373">
        <v>0.64009855904225155</v>
      </c>
      <c r="BI55" s="372"/>
      <c r="BJ55" s="373">
        <v>0.58683331516378312</v>
      </c>
      <c r="BK55" s="372"/>
      <c r="BL55" s="373" t="s">
        <v>700</v>
      </c>
      <c r="BM55" s="374"/>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605" t="str">
        <f>Parameters!S55</f>
        <v>Telecommunications</v>
      </c>
      <c r="E56" s="606"/>
      <c r="F56" s="375">
        <v>6.380835732314063</v>
      </c>
      <c r="G56" s="372"/>
      <c r="H56" s="376">
        <v>6.9974584413953158</v>
      </c>
      <c r="I56" s="372"/>
      <c r="J56" s="376">
        <v>6.7908359869408539</v>
      </c>
      <c r="K56" s="372"/>
      <c r="L56" s="376">
        <v>7.4770919723004967</v>
      </c>
      <c r="M56" s="372"/>
      <c r="N56" s="376">
        <v>7.1737913539633862</v>
      </c>
      <c r="O56" s="372"/>
      <c r="P56" s="376">
        <v>4.6032154644793204</v>
      </c>
      <c r="Q56" s="372"/>
      <c r="R56" s="376">
        <v>5.3168243777503719</v>
      </c>
      <c r="S56" s="372"/>
      <c r="T56" s="376">
        <v>6.0743248800208178</v>
      </c>
      <c r="U56" s="372"/>
      <c r="V56" s="376">
        <v>6.1028552905089795</v>
      </c>
      <c r="W56" s="372"/>
      <c r="X56" s="376">
        <v>6.1995455373479285</v>
      </c>
      <c r="Y56" s="372"/>
      <c r="Z56" s="376">
        <v>8.4930483846013498</v>
      </c>
      <c r="AA56" s="372"/>
      <c r="AB56" s="376">
        <v>6.2105329327644991</v>
      </c>
      <c r="AC56" s="372"/>
      <c r="AD56" s="376">
        <v>6.532752906757417</v>
      </c>
      <c r="AE56" s="372"/>
      <c r="AF56" s="376">
        <v>5.6730735702300512</v>
      </c>
      <c r="AG56" s="372"/>
      <c r="AH56" s="376">
        <v>5.4957579775304204</v>
      </c>
      <c r="AI56" s="372"/>
      <c r="AJ56" s="376">
        <v>8.4651363637873853</v>
      </c>
      <c r="AK56" s="372"/>
      <c r="AL56" s="376">
        <v>6.7610706445737065</v>
      </c>
      <c r="AM56" s="372"/>
      <c r="AN56" s="376">
        <v>7.3654279257675777</v>
      </c>
      <c r="AO56" s="372"/>
      <c r="AP56" s="376">
        <v>0.41686147219297159</v>
      </c>
      <c r="AQ56" s="372"/>
      <c r="AR56" s="376">
        <v>0.47034395360659431</v>
      </c>
      <c r="AS56" s="372"/>
      <c r="AT56" s="376">
        <v>0.63039755092119354</v>
      </c>
      <c r="AU56" s="372"/>
      <c r="AV56" s="376">
        <v>0.62878186015536319</v>
      </c>
      <c r="AW56" s="372"/>
      <c r="AX56" s="376">
        <v>0.6297077742147329</v>
      </c>
      <c r="AY56" s="372"/>
      <c r="AZ56" s="376">
        <v>0.63677353445007079</v>
      </c>
      <c r="BA56" s="372"/>
      <c r="BB56" s="376">
        <v>0.70168385026103985</v>
      </c>
      <c r="BC56" s="372"/>
      <c r="BD56" s="376">
        <v>0.70204063538186334</v>
      </c>
      <c r="BE56" s="372"/>
      <c r="BF56" s="376">
        <v>0.58070731970007827</v>
      </c>
      <c r="BG56" s="372"/>
      <c r="BH56" s="376">
        <v>0.54656558643266395</v>
      </c>
      <c r="BI56" s="372"/>
      <c r="BJ56" s="376">
        <v>0.46145727165553746</v>
      </c>
      <c r="BK56" s="372"/>
      <c r="BL56" s="376" t="s">
        <v>700</v>
      </c>
      <c r="BM56" s="374"/>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605" t="str">
        <f>Parameters!S56</f>
        <v>Computer programming, consultancy, and information service activities</v>
      </c>
      <c r="E57" s="606"/>
      <c r="F57" s="375">
        <v>2.5535780230194121</v>
      </c>
      <c r="G57" s="372"/>
      <c r="H57" s="376">
        <v>3.4705386886366161</v>
      </c>
      <c r="I57" s="372"/>
      <c r="J57" s="376">
        <v>3.1206646873822685</v>
      </c>
      <c r="K57" s="372"/>
      <c r="L57" s="376">
        <v>2.3030066666216338</v>
      </c>
      <c r="M57" s="372"/>
      <c r="N57" s="376">
        <v>2.759577585556928</v>
      </c>
      <c r="O57" s="372"/>
      <c r="P57" s="376">
        <v>1.9620055526500098</v>
      </c>
      <c r="Q57" s="372"/>
      <c r="R57" s="376">
        <v>2.4091275232232725</v>
      </c>
      <c r="S57" s="372"/>
      <c r="T57" s="376">
        <v>1.9957265713472028</v>
      </c>
      <c r="U57" s="372"/>
      <c r="V57" s="376">
        <v>2.0793492569785976</v>
      </c>
      <c r="W57" s="372"/>
      <c r="X57" s="376">
        <v>2.378183893377797</v>
      </c>
      <c r="Y57" s="372"/>
      <c r="Z57" s="376">
        <v>2.9718233727807637</v>
      </c>
      <c r="AA57" s="372"/>
      <c r="AB57" s="376">
        <v>2.9192786485210491</v>
      </c>
      <c r="AC57" s="372"/>
      <c r="AD57" s="376">
        <v>4.1696661180106229</v>
      </c>
      <c r="AE57" s="372"/>
      <c r="AF57" s="376">
        <v>4.1014438376305291</v>
      </c>
      <c r="AG57" s="372"/>
      <c r="AH57" s="376">
        <v>5.143009068837749</v>
      </c>
      <c r="AI57" s="372"/>
      <c r="AJ57" s="376">
        <v>8.2991851424932896</v>
      </c>
      <c r="AK57" s="372"/>
      <c r="AL57" s="376">
        <v>8.2151587870712213</v>
      </c>
      <c r="AM57" s="372"/>
      <c r="AN57" s="376">
        <v>9.9815438576625954</v>
      </c>
      <c r="AO57" s="372"/>
      <c r="AP57" s="376">
        <v>2.7023449061245057</v>
      </c>
      <c r="AQ57" s="372"/>
      <c r="AR57" s="376">
        <v>2.9426095231033953</v>
      </c>
      <c r="AS57" s="372"/>
      <c r="AT57" s="376">
        <v>3.915925143966049</v>
      </c>
      <c r="AU57" s="372"/>
      <c r="AV57" s="376">
        <v>3.9527080360050491</v>
      </c>
      <c r="AW57" s="372"/>
      <c r="AX57" s="376">
        <v>4.2101599510330789</v>
      </c>
      <c r="AY57" s="372"/>
      <c r="AZ57" s="376">
        <v>4.3017995913680194</v>
      </c>
      <c r="BA57" s="372"/>
      <c r="BB57" s="376">
        <v>4.7056962390049293</v>
      </c>
      <c r="BC57" s="372"/>
      <c r="BD57" s="376">
        <v>4.7197411548396717</v>
      </c>
      <c r="BE57" s="372"/>
      <c r="BF57" s="376">
        <v>4.4308095125509235</v>
      </c>
      <c r="BG57" s="372"/>
      <c r="BH57" s="376">
        <v>4.2759287429699873</v>
      </c>
      <c r="BI57" s="372"/>
      <c r="BJ57" s="376">
        <v>3.9051175659646282</v>
      </c>
      <c r="BK57" s="372"/>
      <c r="BL57" s="376" t="s">
        <v>700</v>
      </c>
      <c r="BM57" s="374"/>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599" t="str">
        <f>Parameters!S57</f>
        <v>Financial and insurance activities</v>
      </c>
      <c r="E58" s="600"/>
      <c r="F58" s="369">
        <v>30.759284472493565</v>
      </c>
      <c r="G58" s="372"/>
      <c r="H58" s="370">
        <v>16.795144063221198</v>
      </c>
      <c r="I58" s="372"/>
      <c r="J58" s="370">
        <v>16.022988275153953</v>
      </c>
      <c r="K58" s="372"/>
      <c r="L58" s="370">
        <v>13.896033301861241</v>
      </c>
      <c r="M58" s="372"/>
      <c r="N58" s="370">
        <v>13.835714481439176</v>
      </c>
      <c r="O58" s="372"/>
      <c r="P58" s="370">
        <v>7.141743551558557</v>
      </c>
      <c r="Q58" s="372"/>
      <c r="R58" s="370">
        <v>7.3808540896017591</v>
      </c>
      <c r="S58" s="372"/>
      <c r="T58" s="370">
        <v>11.686419226192227</v>
      </c>
      <c r="U58" s="372"/>
      <c r="V58" s="370">
        <v>10.724924683303945</v>
      </c>
      <c r="W58" s="372"/>
      <c r="X58" s="370">
        <v>10.877620203886501</v>
      </c>
      <c r="Y58" s="372"/>
      <c r="Z58" s="370">
        <v>15.357088675628786</v>
      </c>
      <c r="AA58" s="372"/>
      <c r="AB58" s="370">
        <v>11.738142066826025</v>
      </c>
      <c r="AC58" s="372"/>
      <c r="AD58" s="370">
        <v>12.355887955495547</v>
      </c>
      <c r="AE58" s="372"/>
      <c r="AF58" s="370">
        <v>10.776137990705413</v>
      </c>
      <c r="AG58" s="372"/>
      <c r="AH58" s="370">
        <v>11.092397013095619</v>
      </c>
      <c r="AI58" s="372"/>
      <c r="AJ58" s="370">
        <v>18.220305291327342</v>
      </c>
      <c r="AK58" s="372"/>
      <c r="AL58" s="370">
        <v>15.868477115715642</v>
      </c>
      <c r="AM58" s="372"/>
      <c r="AN58" s="370">
        <v>16.16344049828702</v>
      </c>
      <c r="AO58" s="372"/>
      <c r="AP58" s="370">
        <v>0.7059763125300087</v>
      </c>
      <c r="AQ58" s="372"/>
      <c r="AR58" s="370">
        <v>0.97811998399184996</v>
      </c>
      <c r="AS58" s="372"/>
      <c r="AT58" s="370">
        <v>1.3747750365109912</v>
      </c>
      <c r="AU58" s="372"/>
      <c r="AV58" s="370">
        <v>2.2923139651954565</v>
      </c>
      <c r="AW58" s="372"/>
      <c r="AX58" s="370">
        <v>3.5101669118048937</v>
      </c>
      <c r="AY58" s="372"/>
      <c r="AZ58" s="370">
        <v>4.0324754569951251</v>
      </c>
      <c r="BA58" s="372"/>
      <c r="BB58" s="370">
        <v>6.2065802375297929</v>
      </c>
      <c r="BC58" s="372"/>
      <c r="BD58" s="370">
        <v>5.3445739356177508</v>
      </c>
      <c r="BE58" s="372"/>
      <c r="BF58" s="370">
        <v>4.2981000269324756</v>
      </c>
      <c r="BG58" s="372"/>
      <c r="BH58" s="370">
        <v>4.549538184110232</v>
      </c>
      <c r="BI58" s="372"/>
      <c r="BJ58" s="370">
        <v>3.5646718661527297</v>
      </c>
      <c r="BK58" s="372"/>
      <c r="BL58" s="370" t="s">
        <v>700</v>
      </c>
      <c r="BM58" s="374"/>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96" t="str">
        <f>Parameters!S58</f>
        <v>Financial service activities, except insurance and pension funding</v>
      </c>
      <c r="E59" s="597"/>
      <c r="F59" s="371">
        <v>22.490559199231519</v>
      </c>
      <c r="G59" s="372"/>
      <c r="H59" s="373">
        <v>13.096053671061997</v>
      </c>
      <c r="I59" s="372"/>
      <c r="J59" s="373">
        <v>12.057984468374423</v>
      </c>
      <c r="K59" s="372"/>
      <c r="L59" s="373">
        <v>8.5030403842035067</v>
      </c>
      <c r="M59" s="372"/>
      <c r="N59" s="373">
        <v>6.9262285653006792</v>
      </c>
      <c r="O59" s="372"/>
      <c r="P59" s="373">
        <v>3.7214963887371364</v>
      </c>
      <c r="Q59" s="372"/>
      <c r="R59" s="373">
        <v>4.1861898185141593</v>
      </c>
      <c r="S59" s="372"/>
      <c r="T59" s="373">
        <v>7.462777674372246</v>
      </c>
      <c r="U59" s="372"/>
      <c r="V59" s="373">
        <v>7.136614936228197</v>
      </c>
      <c r="W59" s="372"/>
      <c r="X59" s="373">
        <v>7.088899386575096</v>
      </c>
      <c r="Y59" s="372"/>
      <c r="Z59" s="373">
        <v>11.094081503390422</v>
      </c>
      <c r="AA59" s="372"/>
      <c r="AB59" s="373">
        <v>8.925105525240923</v>
      </c>
      <c r="AC59" s="372"/>
      <c r="AD59" s="373">
        <v>8.5969826175332038</v>
      </c>
      <c r="AE59" s="372"/>
      <c r="AF59" s="373">
        <v>6.0034933690316929</v>
      </c>
      <c r="AG59" s="372"/>
      <c r="AH59" s="373">
        <v>7.9922843392330014</v>
      </c>
      <c r="AI59" s="372"/>
      <c r="AJ59" s="373">
        <v>13.882274421744729</v>
      </c>
      <c r="AK59" s="372"/>
      <c r="AL59" s="373">
        <v>11.350717062514693</v>
      </c>
      <c r="AM59" s="372"/>
      <c r="AN59" s="373">
        <v>12.706696348621785</v>
      </c>
      <c r="AO59" s="372"/>
      <c r="AP59" s="373">
        <v>0.29813141805876914</v>
      </c>
      <c r="AQ59" s="372"/>
      <c r="AR59" s="373">
        <v>0.52322857290667413</v>
      </c>
      <c r="AS59" s="372"/>
      <c r="AT59" s="373">
        <v>0.78428170568461442</v>
      </c>
      <c r="AU59" s="372"/>
      <c r="AV59" s="373">
        <v>1.6848465724318218</v>
      </c>
      <c r="AW59" s="372"/>
      <c r="AX59" s="373">
        <v>2.8787310670917146</v>
      </c>
      <c r="AY59" s="372"/>
      <c r="AZ59" s="373">
        <v>3.4277385799563049</v>
      </c>
      <c r="BA59" s="372"/>
      <c r="BB59" s="373">
        <v>5.4186771924640578</v>
      </c>
      <c r="BC59" s="372"/>
      <c r="BD59" s="373">
        <v>4.5501306986840309</v>
      </c>
      <c r="BE59" s="372"/>
      <c r="BF59" s="373">
        <v>3.6756023050385287</v>
      </c>
      <c r="BG59" s="372"/>
      <c r="BH59" s="373">
        <v>3.9493920237970168</v>
      </c>
      <c r="BI59" s="372"/>
      <c r="BJ59" s="373">
        <v>3.0084485521974469</v>
      </c>
      <c r="BK59" s="372"/>
      <c r="BL59" s="373" t="s">
        <v>700</v>
      </c>
      <c r="BM59" s="374"/>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96" t="str">
        <f>Parameters!S59</f>
        <v>Insurance, reinsurance and pension funding, except compulsory social security</v>
      </c>
      <c r="E60" s="597"/>
      <c r="F60" s="371">
        <v>6.9241092988476991</v>
      </c>
      <c r="G60" s="372"/>
      <c r="H60" s="373">
        <v>2.9216484793980464</v>
      </c>
      <c r="I60" s="372"/>
      <c r="J60" s="373">
        <v>3.4408687654075911</v>
      </c>
      <c r="K60" s="372"/>
      <c r="L60" s="373">
        <v>4.9489940724667978</v>
      </c>
      <c r="M60" s="372"/>
      <c r="N60" s="373">
        <v>6.2412114772747689</v>
      </c>
      <c r="O60" s="372"/>
      <c r="P60" s="373">
        <v>3.1751581191216154</v>
      </c>
      <c r="Q60" s="372"/>
      <c r="R60" s="373">
        <v>2.9879934114276625</v>
      </c>
      <c r="S60" s="372"/>
      <c r="T60" s="373">
        <v>3.7790279282103367</v>
      </c>
      <c r="U60" s="372"/>
      <c r="V60" s="373">
        <v>3.2889796845962032</v>
      </c>
      <c r="W60" s="372"/>
      <c r="X60" s="373">
        <v>3.402971275886276</v>
      </c>
      <c r="Y60" s="372"/>
      <c r="Z60" s="373">
        <v>3.3917757133471143</v>
      </c>
      <c r="AA60" s="372"/>
      <c r="AB60" s="373">
        <v>1.8577401989291606</v>
      </c>
      <c r="AC60" s="372"/>
      <c r="AD60" s="373">
        <v>2.8113916464100708</v>
      </c>
      <c r="AE60" s="372"/>
      <c r="AF60" s="373">
        <v>2.9904487846139958</v>
      </c>
      <c r="AG60" s="372"/>
      <c r="AH60" s="373">
        <v>1.9208474746072632</v>
      </c>
      <c r="AI60" s="372"/>
      <c r="AJ60" s="373">
        <v>2.1948084935844401</v>
      </c>
      <c r="AK60" s="372"/>
      <c r="AL60" s="373">
        <v>2.6690662558401517</v>
      </c>
      <c r="AM60" s="372"/>
      <c r="AN60" s="373">
        <v>1.2044635232295702</v>
      </c>
      <c r="AO60" s="372"/>
      <c r="AP60" s="373">
        <v>1.80957088793266E-2</v>
      </c>
      <c r="AQ60" s="372"/>
      <c r="AR60" s="373">
        <v>3.777047533941192E-2</v>
      </c>
      <c r="AS60" s="372"/>
      <c r="AT60" s="373">
        <v>5.3768732399269749E-2</v>
      </c>
      <c r="AU60" s="372"/>
      <c r="AV60" s="373">
        <v>6.5621397912479604E-2</v>
      </c>
      <c r="AW60" s="372"/>
      <c r="AX60" s="373">
        <v>7.179507644489648E-2</v>
      </c>
      <c r="AY60" s="372"/>
      <c r="AZ60" s="373">
        <v>6.2749995883234169E-2</v>
      </c>
      <c r="BA60" s="372"/>
      <c r="BB60" s="373">
        <v>0.19582284769198477</v>
      </c>
      <c r="BC60" s="372"/>
      <c r="BD60" s="373">
        <v>0.18984171799064767</v>
      </c>
      <c r="BE60" s="372"/>
      <c r="BF60" s="373">
        <v>8.738547741434298E-2</v>
      </c>
      <c r="BG60" s="372"/>
      <c r="BH60" s="373">
        <v>7.0224745645579678E-2</v>
      </c>
      <c r="BI60" s="372"/>
      <c r="BJ60" s="373">
        <v>6.5404498416074999E-2</v>
      </c>
      <c r="BK60" s="372"/>
      <c r="BL60" s="373" t="s">
        <v>700</v>
      </c>
      <c r="BM60" s="374"/>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611" t="str">
        <f>Parameters!S60</f>
        <v>Activities auxiliary to financial services and insurance activities</v>
      </c>
      <c r="E61" s="612"/>
      <c r="F61" s="371">
        <v>1.3446159744143447</v>
      </c>
      <c r="G61" s="372"/>
      <c r="H61" s="373">
        <v>0.77744191276115493</v>
      </c>
      <c r="I61" s="372"/>
      <c r="J61" s="373">
        <v>0.52413504137193689</v>
      </c>
      <c r="K61" s="372"/>
      <c r="L61" s="373">
        <v>0.44399884519093646</v>
      </c>
      <c r="M61" s="372"/>
      <c r="N61" s="373">
        <v>0.66827443886372817</v>
      </c>
      <c r="O61" s="372"/>
      <c r="P61" s="373">
        <v>0.24508904369980516</v>
      </c>
      <c r="Q61" s="372"/>
      <c r="R61" s="373">
        <v>0.20667085965993764</v>
      </c>
      <c r="S61" s="372"/>
      <c r="T61" s="373">
        <v>0.4446136236096449</v>
      </c>
      <c r="U61" s="372"/>
      <c r="V61" s="373">
        <v>0.29933006247954469</v>
      </c>
      <c r="W61" s="372"/>
      <c r="X61" s="373">
        <v>0.38574954142512968</v>
      </c>
      <c r="Y61" s="372"/>
      <c r="Z61" s="373">
        <v>0.87123145889125087</v>
      </c>
      <c r="AA61" s="372"/>
      <c r="AB61" s="373">
        <v>0.95529634265594165</v>
      </c>
      <c r="AC61" s="372"/>
      <c r="AD61" s="373">
        <v>0.94751369155227239</v>
      </c>
      <c r="AE61" s="372"/>
      <c r="AF61" s="373">
        <v>1.7821958370597246</v>
      </c>
      <c r="AG61" s="372"/>
      <c r="AH61" s="373">
        <v>1.1792651992553547</v>
      </c>
      <c r="AI61" s="372"/>
      <c r="AJ61" s="373">
        <v>2.143222375998175</v>
      </c>
      <c r="AK61" s="372"/>
      <c r="AL61" s="373">
        <v>1.8486937973607969</v>
      </c>
      <c r="AM61" s="372"/>
      <c r="AN61" s="373">
        <v>2.2522806264356658</v>
      </c>
      <c r="AO61" s="372"/>
      <c r="AP61" s="373">
        <v>0.38974918559191302</v>
      </c>
      <c r="AQ61" s="372"/>
      <c r="AR61" s="373">
        <v>0.41712093574576398</v>
      </c>
      <c r="AS61" s="372"/>
      <c r="AT61" s="373">
        <v>0.53672459842710707</v>
      </c>
      <c r="AU61" s="372"/>
      <c r="AV61" s="373">
        <v>0.54184599485115503</v>
      </c>
      <c r="AW61" s="372"/>
      <c r="AX61" s="373">
        <v>0.55964076826828257</v>
      </c>
      <c r="AY61" s="372"/>
      <c r="AZ61" s="373">
        <v>0.54198688115558591</v>
      </c>
      <c r="BA61" s="372"/>
      <c r="BB61" s="373">
        <v>0.59208019737375051</v>
      </c>
      <c r="BC61" s="372"/>
      <c r="BD61" s="373">
        <v>0.60460151894307257</v>
      </c>
      <c r="BE61" s="372"/>
      <c r="BF61" s="373">
        <v>0.53511224447960415</v>
      </c>
      <c r="BG61" s="372"/>
      <c r="BH61" s="373">
        <v>0.52992141466763532</v>
      </c>
      <c r="BI61" s="372"/>
      <c r="BJ61" s="373">
        <v>0.49081881553920753</v>
      </c>
      <c r="BK61" s="372"/>
      <c r="BL61" s="373" t="s">
        <v>700</v>
      </c>
      <c r="BM61" s="374"/>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99" t="str">
        <f>Parameters!S61</f>
        <v>Real estate activities</v>
      </c>
      <c r="E62" s="608"/>
      <c r="F62" s="369">
        <v>24.375515315231976</v>
      </c>
      <c r="G62" s="372"/>
      <c r="H62" s="370">
        <v>24.464285318335431</v>
      </c>
      <c r="I62" s="372"/>
      <c r="J62" s="370">
        <v>23.246564154534312</v>
      </c>
      <c r="K62" s="372"/>
      <c r="L62" s="370">
        <v>27.001867081114153</v>
      </c>
      <c r="M62" s="372"/>
      <c r="N62" s="370">
        <v>21.414353082983009</v>
      </c>
      <c r="O62" s="372"/>
      <c r="P62" s="370">
        <v>19.846640158366913</v>
      </c>
      <c r="Q62" s="372"/>
      <c r="R62" s="370">
        <v>22.088260987444563</v>
      </c>
      <c r="S62" s="372"/>
      <c r="T62" s="370">
        <v>21.591553515217651</v>
      </c>
      <c r="U62" s="372"/>
      <c r="V62" s="370">
        <v>20.22706853598293</v>
      </c>
      <c r="W62" s="372"/>
      <c r="X62" s="370">
        <v>21.021061440072334</v>
      </c>
      <c r="Y62" s="372"/>
      <c r="Z62" s="370">
        <v>23.22984085915434</v>
      </c>
      <c r="AA62" s="372"/>
      <c r="AB62" s="370">
        <v>17.707835563539824</v>
      </c>
      <c r="AC62" s="372"/>
      <c r="AD62" s="370">
        <v>22.878028935388635</v>
      </c>
      <c r="AE62" s="372"/>
      <c r="AF62" s="370">
        <v>22.222389994514788</v>
      </c>
      <c r="AG62" s="372"/>
      <c r="AH62" s="370">
        <v>20.579555157111226</v>
      </c>
      <c r="AI62" s="372"/>
      <c r="AJ62" s="370">
        <v>31.227350679470227</v>
      </c>
      <c r="AK62" s="372"/>
      <c r="AL62" s="370">
        <v>27.481433971427105</v>
      </c>
      <c r="AM62" s="372"/>
      <c r="AN62" s="370">
        <v>29.309074294860292</v>
      </c>
      <c r="AO62" s="372"/>
      <c r="AP62" s="370">
        <v>5.2481453710429644</v>
      </c>
      <c r="AQ62" s="372"/>
      <c r="AR62" s="370">
        <v>5.5778678789683074</v>
      </c>
      <c r="AS62" s="372"/>
      <c r="AT62" s="370">
        <v>7.9446889407323322</v>
      </c>
      <c r="AU62" s="372"/>
      <c r="AV62" s="370">
        <v>7.7342512621487192</v>
      </c>
      <c r="AW62" s="372"/>
      <c r="AX62" s="370">
        <v>7.7051421129382707</v>
      </c>
      <c r="AY62" s="372"/>
      <c r="AZ62" s="370">
        <v>7.634348546257149</v>
      </c>
      <c r="BA62" s="372"/>
      <c r="BB62" s="370">
        <v>8.2746628173609196</v>
      </c>
      <c r="BC62" s="372"/>
      <c r="BD62" s="370">
        <v>7.3733710881500487</v>
      </c>
      <c r="BE62" s="372"/>
      <c r="BF62" s="370">
        <v>7.6374140731357567</v>
      </c>
      <c r="BG62" s="372"/>
      <c r="BH62" s="370">
        <v>7.6844525895906601</v>
      </c>
      <c r="BI62" s="372"/>
      <c r="BJ62" s="370">
        <v>6.9112586858753087</v>
      </c>
      <c r="BK62" s="372"/>
      <c r="BL62" s="370" t="s">
        <v>700</v>
      </c>
      <c r="BM62" s="374"/>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609" t="str">
        <f>Parameters!S62</f>
        <v>Imputed rents of owner-occupied dwellings</v>
      </c>
      <c r="E63" s="610"/>
      <c r="F63" s="381" t="s">
        <v>700</v>
      </c>
      <c r="G63" s="372"/>
      <c r="H63" s="382" t="s">
        <v>700</v>
      </c>
      <c r="I63" s="372"/>
      <c r="J63" s="382" t="s">
        <v>700</v>
      </c>
      <c r="K63" s="372"/>
      <c r="L63" s="382" t="s">
        <v>700</v>
      </c>
      <c r="M63" s="372"/>
      <c r="N63" s="382" t="s">
        <v>700</v>
      </c>
      <c r="O63" s="372"/>
      <c r="P63" s="382" t="s">
        <v>700</v>
      </c>
      <c r="Q63" s="372"/>
      <c r="R63" s="382" t="s">
        <v>700</v>
      </c>
      <c r="S63" s="372"/>
      <c r="T63" s="382" t="s">
        <v>700</v>
      </c>
      <c r="U63" s="372"/>
      <c r="V63" s="382" t="s">
        <v>700</v>
      </c>
      <c r="W63" s="372"/>
      <c r="X63" s="382" t="s">
        <v>700</v>
      </c>
      <c r="Y63" s="372"/>
      <c r="Z63" s="382" t="s">
        <v>700</v>
      </c>
      <c r="AA63" s="372"/>
      <c r="AB63" s="382" t="s">
        <v>700</v>
      </c>
      <c r="AC63" s="372"/>
      <c r="AD63" s="382" t="s">
        <v>700</v>
      </c>
      <c r="AE63" s="372"/>
      <c r="AF63" s="382" t="s">
        <v>700</v>
      </c>
      <c r="AG63" s="372"/>
      <c r="AH63" s="382" t="s">
        <v>700</v>
      </c>
      <c r="AI63" s="372"/>
      <c r="AJ63" s="382" t="s">
        <v>700</v>
      </c>
      <c r="AK63" s="372"/>
      <c r="AL63" s="382" t="s">
        <v>700</v>
      </c>
      <c r="AM63" s="372"/>
      <c r="AN63" s="382" t="s">
        <v>700</v>
      </c>
      <c r="AO63" s="372"/>
      <c r="AP63" s="382" t="s">
        <v>700</v>
      </c>
      <c r="AQ63" s="372"/>
      <c r="AR63" s="382" t="s">
        <v>700</v>
      </c>
      <c r="AS63" s="372"/>
      <c r="AT63" s="382" t="s">
        <v>700</v>
      </c>
      <c r="AU63" s="372"/>
      <c r="AV63" s="382" t="s">
        <v>700</v>
      </c>
      <c r="AW63" s="372"/>
      <c r="AX63" s="382" t="s">
        <v>700</v>
      </c>
      <c r="AY63" s="372"/>
      <c r="AZ63" s="382" t="s">
        <v>700</v>
      </c>
      <c r="BA63" s="372"/>
      <c r="BB63" s="382" t="s">
        <v>700</v>
      </c>
      <c r="BC63" s="372"/>
      <c r="BD63" s="382" t="s">
        <v>700</v>
      </c>
      <c r="BE63" s="372"/>
      <c r="BF63" s="382" t="s">
        <v>700</v>
      </c>
      <c r="BG63" s="372"/>
      <c r="BH63" s="382" t="s">
        <v>700</v>
      </c>
      <c r="BI63" s="372"/>
      <c r="BJ63" s="382" t="s">
        <v>700</v>
      </c>
      <c r="BK63" s="372"/>
      <c r="BL63" s="382" t="s">
        <v>700</v>
      </c>
      <c r="BM63" s="374"/>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99" t="str">
        <f>Parameters!S63</f>
        <v>Professional, scientific and technical activities</v>
      </c>
      <c r="E64" s="600"/>
      <c r="F64" s="369">
        <v>8.236853873533903</v>
      </c>
      <c r="G64" s="372"/>
      <c r="H64" s="370">
        <v>9.5519901345902056</v>
      </c>
      <c r="I64" s="372"/>
      <c r="J64" s="370">
        <v>10.03452051192512</v>
      </c>
      <c r="K64" s="372"/>
      <c r="L64" s="370">
        <v>10.775782602827764</v>
      </c>
      <c r="M64" s="372"/>
      <c r="N64" s="370">
        <v>13.241510919769247</v>
      </c>
      <c r="O64" s="372"/>
      <c r="P64" s="370">
        <v>8.2809497445931282</v>
      </c>
      <c r="Q64" s="372"/>
      <c r="R64" s="370">
        <v>8.0736703704414889</v>
      </c>
      <c r="S64" s="372"/>
      <c r="T64" s="370">
        <v>9.5792215117505712</v>
      </c>
      <c r="U64" s="372"/>
      <c r="V64" s="370">
        <v>8.7168247654908644</v>
      </c>
      <c r="W64" s="372"/>
      <c r="X64" s="370">
        <v>8.792694545272095</v>
      </c>
      <c r="Y64" s="372"/>
      <c r="Z64" s="370">
        <v>11.726556719621367</v>
      </c>
      <c r="AA64" s="372"/>
      <c r="AB64" s="370">
        <v>11.406711274792469</v>
      </c>
      <c r="AC64" s="372"/>
      <c r="AD64" s="370">
        <v>14.083601133092488</v>
      </c>
      <c r="AE64" s="372"/>
      <c r="AF64" s="370">
        <v>14.010810052610616</v>
      </c>
      <c r="AG64" s="372"/>
      <c r="AH64" s="370">
        <v>13.38450629408937</v>
      </c>
      <c r="AI64" s="372"/>
      <c r="AJ64" s="370">
        <v>22.410277058225294</v>
      </c>
      <c r="AK64" s="372"/>
      <c r="AL64" s="370">
        <v>20.158505945975765</v>
      </c>
      <c r="AM64" s="372"/>
      <c r="AN64" s="370">
        <v>21.759298312477469</v>
      </c>
      <c r="AO64" s="372"/>
      <c r="AP64" s="370">
        <v>16.68701642603618</v>
      </c>
      <c r="AQ64" s="372"/>
      <c r="AR64" s="370">
        <v>17.780110315764958</v>
      </c>
      <c r="AS64" s="372"/>
      <c r="AT64" s="370">
        <v>24.67825270184289</v>
      </c>
      <c r="AU64" s="372"/>
      <c r="AV64" s="370">
        <v>24.401987088169051</v>
      </c>
      <c r="AW64" s="372"/>
      <c r="AX64" s="370">
        <v>25.090576190150248</v>
      </c>
      <c r="AY64" s="372"/>
      <c r="AZ64" s="370">
        <v>24.685681705115773</v>
      </c>
      <c r="BA64" s="372"/>
      <c r="BB64" s="370">
        <v>26.289114072513712</v>
      </c>
      <c r="BC64" s="372"/>
      <c r="BD64" s="370">
        <v>23.630806885986509</v>
      </c>
      <c r="BE64" s="372"/>
      <c r="BF64" s="370">
        <v>23.784406666511803</v>
      </c>
      <c r="BG64" s="372"/>
      <c r="BH64" s="370">
        <v>23.779995954988713</v>
      </c>
      <c r="BI64" s="372"/>
      <c r="BJ64" s="370">
        <v>22.530064583635479</v>
      </c>
      <c r="BK64" s="372"/>
      <c r="BL64" s="370" t="s">
        <v>700</v>
      </c>
      <c r="BM64" s="374"/>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605" t="str">
        <f>Parameters!S64</f>
        <v>Legal and accounting activities; activities of head offices; management consultancy activities; architectural and engineering activities; technical testing and analysis</v>
      </c>
      <c r="E65" s="607"/>
      <c r="F65" s="377"/>
      <c r="G65" s="396"/>
      <c r="H65" s="378"/>
      <c r="I65" s="396"/>
      <c r="J65" s="378"/>
      <c r="K65" s="396"/>
      <c r="L65" s="378"/>
      <c r="M65" s="396"/>
      <c r="N65" s="378"/>
      <c r="O65" s="396"/>
      <c r="P65" s="378"/>
      <c r="Q65" s="396"/>
      <c r="R65" s="378"/>
      <c r="S65" s="396"/>
      <c r="T65" s="378"/>
      <c r="U65" s="396"/>
      <c r="V65" s="378"/>
      <c r="W65" s="396"/>
      <c r="X65" s="378"/>
      <c r="Y65" s="396"/>
      <c r="Z65" s="378"/>
      <c r="AA65" s="396"/>
      <c r="AB65" s="378"/>
      <c r="AC65" s="396"/>
      <c r="AD65" s="378"/>
      <c r="AE65" s="396"/>
      <c r="AF65" s="378"/>
      <c r="AG65" s="396"/>
      <c r="AH65" s="378"/>
      <c r="AI65" s="396"/>
      <c r="AJ65" s="378"/>
      <c r="AK65" s="396"/>
      <c r="AL65" s="378"/>
      <c r="AM65" s="396"/>
      <c r="AN65" s="378"/>
      <c r="AO65" s="396"/>
      <c r="AP65" s="378"/>
      <c r="AQ65" s="396"/>
      <c r="AR65" s="378"/>
      <c r="AS65" s="396"/>
      <c r="AT65" s="378"/>
      <c r="AU65" s="396"/>
      <c r="AV65" s="378"/>
      <c r="AW65" s="396"/>
      <c r="AX65" s="378"/>
      <c r="AY65" s="396"/>
      <c r="AZ65" s="378"/>
      <c r="BA65" s="396"/>
      <c r="BB65" s="378"/>
      <c r="BC65" s="396"/>
      <c r="BD65" s="378"/>
      <c r="BE65" s="396"/>
      <c r="BF65" s="378"/>
      <c r="BG65" s="396"/>
      <c r="BH65" s="378"/>
      <c r="BI65" s="396"/>
      <c r="BJ65" s="378"/>
      <c r="BK65" s="396"/>
      <c r="BL65" s="378"/>
      <c r="BM65" s="400"/>
      <c r="CJ65" s="303"/>
      <c r="CK65" s="303"/>
      <c r="CL65" s="303"/>
      <c r="CM65" s="304"/>
      <c r="CN65" s="303"/>
      <c r="CO65" s="303"/>
      <c r="CP65" s="303"/>
      <c r="CQ65" s="303"/>
      <c r="CR65" s="303"/>
      <c r="CS65" s="303"/>
      <c r="CT65" s="303"/>
    </row>
    <row r="66" spans="1:98" s="13" customFormat="1" ht="13">
      <c r="A66" s="35"/>
      <c r="B66" s="204" t="str">
        <f>Parameters!Q65</f>
        <v>M69_M70</v>
      </c>
      <c r="C66" s="205"/>
      <c r="D66" s="596" t="str">
        <f>Parameters!S65</f>
        <v>Legal and accounting activities; activities of head offices; management consultancy activities</v>
      </c>
      <c r="E66" s="597"/>
      <c r="F66" s="371">
        <v>2.2500944475799782</v>
      </c>
      <c r="G66" s="372"/>
      <c r="H66" s="373">
        <v>2.7071553615994444</v>
      </c>
      <c r="I66" s="372"/>
      <c r="J66" s="373">
        <v>3.2459053974353114</v>
      </c>
      <c r="K66" s="372"/>
      <c r="L66" s="373">
        <v>3.6384762464203586</v>
      </c>
      <c r="M66" s="372"/>
      <c r="N66" s="373">
        <v>3.379073842186445</v>
      </c>
      <c r="O66" s="372"/>
      <c r="P66" s="373">
        <v>2.3840420135543088</v>
      </c>
      <c r="Q66" s="372"/>
      <c r="R66" s="373">
        <v>2.4243614805082419</v>
      </c>
      <c r="S66" s="372"/>
      <c r="T66" s="373">
        <v>2.8834462181788507</v>
      </c>
      <c r="U66" s="372"/>
      <c r="V66" s="373">
        <v>2.9399934742177143</v>
      </c>
      <c r="W66" s="372"/>
      <c r="X66" s="373">
        <v>3.0105478332522568</v>
      </c>
      <c r="Y66" s="372"/>
      <c r="Z66" s="373">
        <v>4.1755562675772593</v>
      </c>
      <c r="AA66" s="372"/>
      <c r="AB66" s="373">
        <v>3.9697716969929107</v>
      </c>
      <c r="AC66" s="372"/>
      <c r="AD66" s="373">
        <v>5.4379378606048201</v>
      </c>
      <c r="AE66" s="372"/>
      <c r="AF66" s="373">
        <v>5.2819587807687238</v>
      </c>
      <c r="AG66" s="372"/>
      <c r="AH66" s="373">
        <v>6.8216653400890426</v>
      </c>
      <c r="AI66" s="372"/>
      <c r="AJ66" s="373">
        <v>10.793404694639367</v>
      </c>
      <c r="AK66" s="372"/>
      <c r="AL66" s="373">
        <v>10.056294010693774</v>
      </c>
      <c r="AM66" s="372"/>
      <c r="AN66" s="373">
        <v>10.171268115172758</v>
      </c>
      <c r="AO66" s="372"/>
      <c r="AP66" s="373">
        <v>7.6040366694429764</v>
      </c>
      <c r="AQ66" s="372"/>
      <c r="AR66" s="373">
        <v>8.5083847738864371</v>
      </c>
      <c r="AS66" s="372"/>
      <c r="AT66" s="373">
        <v>12.09989546241478</v>
      </c>
      <c r="AU66" s="372"/>
      <c r="AV66" s="373">
        <v>12.397281461527406</v>
      </c>
      <c r="AW66" s="372"/>
      <c r="AX66" s="373">
        <v>12.679962461566868</v>
      </c>
      <c r="AY66" s="372"/>
      <c r="AZ66" s="373">
        <v>12.353730342009428</v>
      </c>
      <c r="BA66" s="372"/>
      <c r="BB66" s="373">
        <v>13.357088764835678</v>
      </c>
      <c r="BC66" s="372"/>
      <c r="BD66" s="373">
        <v>11.492461492927921</v>
      </c>
      <c r="BE66" s="372"/>
      <c r="BF66" s="373">
        <v>11.860691902280143</v>
      </c>
      <c r="BG66" s="372"/>
      <c r="BH66" s="373">
        <v>11.831773497569323</v>
      </c>
      <c r="BI66" s="372"/>
      <c r="BJ66" s="373">
        <v>10.981494344842774</v>
      </c>
      <c r="BK66" s="372"/>
      <c r="BL66" s="373" t="s">
        <v>700</v>
      </c>
      <c r="BM66" s="374"/>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96" t="str">
        <f>Parameters!S66</f>
        <v>Architectural and engineering activities; technical testing and analysis</v>
      </c>
      <c r="E67" s="597"/>
      <c r="F67" s="371">
        <v>1.5368701144809809</v>
      </c>
      <c r="G67" s="372"/>
      <c r="H67" s="373">
        <v>2.6800902350583544</v>
      </c>
      <c r="I67" s="372"/>
      <c r="J67" s="373">
        <v>3.2327659702521707</v>
      </c>
      <c r="K67" s="372"/>
      <c r="L67" s="373">
        <v>3.5157886363005373</v>
      </c>
      <c r="M67" s="372"/>
      <c r="N67" s="373">
        <v>5.2536216956045498</v>
      </c>
      <c r="O67" s="372"/>
      <c r="P67" s="373">
        <v>2.91811705708123</v>
      </c>
      <c r="Q67" s="372"/>
      <c r="R67" s="373">
        <v>2.8233858703169425</v>
      </c>
      <c r="S67" s="372"/>
      <c r="T67" s="373">
        <v>3.5662968468313947</v>
      </c>
      <c r="U67" s="372"/>
      <c r="V67" s="373">
        <v>3.1617037184960202</v>
      </c>
      <c r="W67" s="372"/>
      <c r="X67" s="373">
        <v>2.8989106030593441</v>
      </c>
      <c r="Y67" s="372"/>
      <c r="Z67" s="373">
        <v>3.8444754056005381</v>
      </c>
      <c r="AA67" s="372"/>
      <c r="AB67" s="373">
        <v>3.9462384079407111</v>
      </c>
      <c r="AC67" s="372"/>
      <c r="AD67" s="373">
        <v>4.7662715199510375</v>
      </c>
      <c r="AE67" s="372"/>
      <c r="AF67" s="373">
        <v>4.7808227586273873</v>
      </c>
      <c r="AG67" s="372"/>
      <c r="AH67" s="373">
        <v>3.2340520688063941</v>
      </c>
      <c r="AI67" s="372"/>
      <c r="AJ67" s="373">
        <v>6.0500001827498586</v>
      </c>
      <c r="AK67" s="372"/>
      <c r="AL67" s="373">
        <v>5.2770033598037767</v>
      </c>
      <c r="AM67" s="372"/>
      <c r="AN67" s="373">
        <v>5.4754029881924682</v>
      </c>
      <c r="AO67" s="372"/>
      <c r="AP67" s="373">
        <v>4.3427604982403221</v>
      </c>
      <c r="AQ67" s="372"/>
      <c r="AR67" s="373">
        <v>4.376895064890423</v>
      </c>
      <c r="AS67" s="372"/>
      <c r="AT67" s="373">
        <v>5.8994252178032678</v>
      </c>
      <c r="AU67" s="372"/>
      <c r="AV67" s="373">
        <v>5.5291030932396552</v>
      </c>
      <c r="AW67" s="372"/>
      <c r="AX67" s="373">
        <v>5.6341367281827939</v>
      </c>
      <c r="AY67" s="372"/>
      <c r="AZ67" s="373">
        <v>5.4290235414412171</v>
      </c>
      <c r="BA67" s="372"/>
      <c r="BB67" s="373">
        <v>5.6517230682811395</v>
      </c>
      <c r="BC67" s="372"/>
      <c r="BD67" s="373">
        <v>5.5372175853971441</v>
      </c>
      <c r="BE67" s="372"/>
      <c r="BF67" s="373">
        <v>5.0949772551650021</v>
      </c>
      <c r="BG67" s="372"/>
      <c r="BH67" s="373">
        <v>5.0319394442574676</v>
      </c>
      <c r="BI67" s="372"/>
      <c r="BJ67" s="373">
        <v>4.9299096747140947</v>
      </c>
      <c r="BK67" s="372"/>
      <c r="BL67" s="373" t="s">
        <v>700</v>
      </c>
      <c r="BM67" s="374"/>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605" t="str">
        <f>Parameters!S67</f>
        <v>Scientific research and development</v>
      </c>
      <c r="E68" s="606"/>
      <c r="F68" s="375">
        <v>2.9285447377835445</v>
      </c>
      <c r="G68" s="372"/>
      <c r="H68" s="376">
        <v>2.4358613886981209</v>
      </c>
      <c r="I68" s="372"/>
      <c r="J68" s="376">
        <v>1.8378523656419272</v>
      </c>
      <c r="K68" s="372"/>
      <c r="L68" s="376">
        <v>1.6078497437716481</v>
      </c>
      <c r="M68" s="372"/>
      <c r="N68" s="376">
        <v>1.2153698296380597</v>
      </c>
      <c r="O68" s="372"/>
      <c r="P68" s="376">
        <v>1.0067403951027238</v>
      </c>
      <c r="Q68" s="372"/>
      <c r="R68" s="376">
        <v>1.004768785031303</v>
      </c>
      <c r="S68" s="372"/>
      <c r="T68" s="376">
        <v>0.98606018530739703</v>
      </c>
      <c r="U68" s="372"/>
      <c r="V68" s="376">
        <v>0.72987493275197357</v>
      </c>
      <c r="W68" s="372"/>
      <c r="X68" s="376">
        <v>1.1204941133403103</v>
      </c>
      <c r="Y68" s="372"/>
      <c r="Z68" s="376">
        <v>1.2555952382808575</v>
      </c>
      <c r="AA68" s="372"/>
      <c r="AB68" s="376">
        <v>0.90398297165022778</v>
      </c>
      <c r="AC68" s="372"/>
      <c r="AD68" s="376">
        <v>0.86026098102989501</v>
      </c>
      <c r="AE68" s="372"/>
      <c r="AF68" s="376">
        <v>0.72338327039559613</v>
      </c>
      <c r="AG68" s="372"/>
      <c r="AH68" s="376">
        <v>0.68646372792588406</v>
      </c>
      <c r="AI68" s="372"/>
      <c r="AJ68" s="376">
        <v>1.1267243214115985</v>
      </c>
      <c r="AK68" s="372"/>
      <c r="AL68" s="376">
        <v>1.0430887606018682</v>
      </c>
      <c r="AM68" s="372"/>
      <c r="AN68" s="376">
        <v>1.0510007836394544</v>
      </c>
      <c r="AO68" s="372"/>
      <c r="AP68" s="376">
        <v>0.19873812750327663</v>
      </c>
      <c r="AQ68" s="372"/>
      <c r="AR68" s="376">
        <v>0.21262775890725977</v>
      </c>
      <c r="AS68" s="372"/>
      <c r="AT68" s="376">
        <v>0.26696409622710671</v>
      </c>
      <c r="AU68" s="372"/>
      <c r="AV68" s="376">
        <v>0.25333457370912177</v>
      </c>
      <c r="AW68" s="372"/>
      <c r="AX68" s="376">
        <v>0.25171195598935026</v>
      </c>
      <c r="AY68" s="372"/>
      <c r="AZ68" s="376">
        <v>0.25538853754297375</v>
      </c>
      <c r="BA68" s="372"/>
      <c r="BB68" s="376">
        <v>0.31133593314278013</v>
      </c>
      <c r="BC68" s="372"/>
      <c r="BD68" s="376">
        <v>0.32536349240629159</v>
      </c>
      <c r="BE68" s="372"/>
      <c r="BF68" s="376">
        <v>0.30303371111057675</v>
      </c>
      <c r="BG68" s="372"/>
      <c r="BH68" s="376">
        <v>0.31272185220173021</v>
      </c>
      <c r="BI68" s="372"/>
      <c r="BJ68" s="376">
        <v>0.3884557188232034</v>
      </c>
      <c r="BK68" s="372"/>
      <c r="BL68" s="376" t="s">
        <v>700</v>
      </c>
      <c r="BM68" s="374"/>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605" t="str">
        <f>Parameters!S68</f>
        <v>Advertising and market research; other professional, scientific and technical activities; veterinary activities</v>
      </c>
      <c r="E69" s="607"/>
      <c r="F69" s="377"/>
      <c r="G69" s="396"/>
      <c r="H69" s="378"/>
      <c r="I69" s="396"/>
      <c r="J69" s="378"/>
      <c r="K69" s="396"/>
      <c r="L69" s="378"/>
      <c r="M69" s="396"/>
      <c r="N69" s="378"/>
      <c r="O69" s="396"/>
      <c r="P69" s="378"/>
      <c r="Q69" s="396"/>
      <c r="R69" s="378"/>
      <c r="S69" s="396"/>
      <c r="T69" s="378"/>
      <c r="U69" s="396"/>
      <c r="V69" s="378"/>
      <c r="W69" s="396"/>
      <c r="X69" s="378"/>
      <c r="Y69" s="396"/>
      <c r="Z69" s="378"/>
      <c r="AA69" s="396"/>
      <c r="AB69" s="378"/>
      <c r="AC69" s="396"/>
      <c r="AD69" s="378"/>
      <c r="AE69" s="396"/>
      <c r="AF69" s="378"/>
      <c r="AG69" s="396"/>
      <c r="AH69" s="378"/>
      <c r="AI69" s="396"/>
      <c r="AJ69" s="378"/>
      <c r="AK69" s="396"/>
      <c r="AL69" s="378"/>
      <c r="AM69" s="396"/>
      <c r="AN69" s="378"/>
      <c r="AO69" s="396"/>
      <c r="AP69" s="378"/>
      <c r="AQ69" s="396"/>
      <c r="AR69" s="378"/>
      <c r="AS69" s="396"/>
      <c r="AT69" s="378"/>
      <c r="AU69" s="396"/>
      <c r="AV69" s="378"/>
      <c r="AW69" s="396"/>
      <c r="AX69" s="378"/>
      <c r="AY69" s="396"/>
      <c r="AZ69" s="378"/>
      <c r="BA69" s="396"/>
      <c r="BB69" s="378"/>
      <c r="BC69" s="396"/>
      <c r="BD69" s="378"/>
      <c r="BE69" s="396"/>
      <c r="BF69" s="378"/>
      <c r="BG69" s="396"/>
      <c r="BH69" s="378"/>
      <c r="BI69" s="396"/>
      <c r="BJ69" s="378"/>
      <c r="BK69" s="396"/>
      <c r="BL69" s="378"/>
      <c r="BM69" s="400"/>
      <c r="CJ69" s="303"/>
      <c r="CK69" s="303"/>
      <c r="CL69" s="303"/>
      <c r="CM69" s="304"/>
      <c r="CN69" s="303"/>
      <c r="CO69" s="303"/>
      <c r="CP69" s="303"/>
      <c r="CQ69" s="303"/>
      <c r="CR69" s="303"/>
      <c r="CS69" s="303"/>
      <c r="CT69" s="303"/>
    </row>
    <row r="70" spans="1:98" s="13" customFormat="1" ht="12.75" customHeight="1">
      <c r="A70" s="35"/>
      <c r="B70" s="204" t="str">
        <f>Parameters!Q69</f>
        <v>M73</v>
      </c>
      <c r="C70" s="205"/>
      <c r="D70" s="596" t="str">
        <f>Parameters!S69</f>
        <v>Advertising and market research</v>
      </c>
      <c r="E70" s="597"/>
      <c r="F70" s="371">
        <v>0.89192647608781794</v>
      </c>
      <c r="G70" s="372"/>
      <c r="H70" s="373">
        <v>0.70533576476609028</v>
      </c>
      <c r="I70" s="372"/>
      <c r="J70" s="373">
        <v>0.67297878313652859</v>
      </c>
      <c r="K70" s="372"/>
      <c r="L70" s="373">
        <v>0.7990745937838174</v>
      </c>
      <c r="M70" s="372"/>
      <c r="N70" s="373">
        <v>1.5268451884080336</v>
      </c>
      <c r="O70" s="372"/>
      <c r="P70" s="373">
        <v>0.90689706889110533</v>
      </c>
      <c r="Q70" s="372"/>
      <c r="R70" s="373">
        <v>0.73744550885310411</v>
      </c>
      <c r="S70" s="372"/>
      <c r="T70" s="373">
        <v>0.85678207091817271</v>
      </c>
      <c r="U70" s="372"/>
      <c r="V70" s="373">
        <v>0.82953863925559601</v>
      </c>
      <c r="W70" s="372"/>
      <c r="X70" s="373">
        <v>0.64515056637225376</v>
      </c>
      <c r="Y70" s="372"/>
      <c r="Z70" s="373">
        <v>0.96395900585336614</v>
      </c>
      <c r="AA70" s="372"/>
      <c r="AB70" s="373">
        <v>1.0781713343669543</v>
      </c>
      <c r="AC70" s="372"/>
      <c r="AD70" s="373">
        <v>1.3013569027781391</v>
      </c>
      <c r="AE70" s="372"/>
      <c r="AF70" s="373">
        <v>1.4775445827652021</v>
      </c>
      <c r="AG70" s="372"/>
      <c r="AH70" s="373">
        <v>1.2250548202927729</v>
      </c>
      <c r="AI70" s="372"/>
      <c r="AJ70" s="373">
        <v>2.2526245758328027</v>
      </c>
      <c r="AK70" s="372"/>
      <c r="AL70" s="373">
        <v>2.0503964483886512</v>
      </c>
      <c r="AM70" s="372"/>
      <c r="AN70" s="373">
        <v>2.9131338880691451</v>
      </c>
      <c r="AO70" s="372"/>
      <c r="AP70" s="373">
        <v>2.6964715708576823</v>
      </c>
      <c r="AQ70" s="372"/>
      <c r="AR70" s="373">
        <v>2.741640031291074</v>
      </c>
      <c r="AS70" s="372"/>
      <c r="AT70" s="373">
        <v>3.7218950821111272</v>
      </c>
      <c r="AU70" s="372"/>
      <c r="AV70" s="373">
        <v>3.5751289073490802</v>
      </c>
      <c r="AW70" s="372"/>
      <c r="AX70" s="373">
        <v>3.7979850163000828</v>
      </c>
      <c r="AY70" s="372"/>
      <c r="AZ70" s="373">
        <v>3.9057743576614476</v>
      </c>
      <c r="BA70" s="372"/>
      <c r="BB70" s="373">
        <v>4.0946386435939699</v>
      </c>
      <c r="BC70" s="372"/>
      <c r="BD70" s="373">
        <v>3.7047372213204826</v>
      </c>
      <c r="BE70" s="372"/>
      <c r="BF70" s="373">
        <v>3.8529858530428305</v>
      </c>
      <c r="BG70" s="372"/>
      <c r="BH70" s="373">
        <v>3.9455560927216924</v>
      </c>
      <c r="BI70" s="372"/>
      <c r="BJ70" s="373">
        <v>3.8769924797611126</v>
      </c>
      <c r="BK70" s="372"/>
      <c r="BL70" s="373" t="s">
        <v>700</v>
      </c>
      <c r="BM70" s="374"/>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96" t="str">
        <f>Parameters!S70</f>
        <v>Other professional, scientific and technical activities; veterinary activities</v>
      </c>
      <c r="E71" s="597"/>
      <c r="F71" s="371">
        <v>0.62941809760158096</v>
      </c>
      <c r="G71" s="372"/>
      <c r="H71" s="373">
        <v>1.0235473844681959</v>
      </c>
      <c r="I71" s="372"/>
      <c r="J71" s="373">
        <v>1.0450179954591805</v>
      </c>
      <c r="K71" s="372"/>
      <c r="L71" s="373">
        <v>1.2145933825514024</v>
      </c>
      <c r="M71" s="372"/>
      <c r="N71" s="373">
        <v>1.8666003639321604</v>
      </c>
      <c r="O71" s="372"/>
      <c r="P71" s="373">
        <v>1.0651532099637604</v>
      </c>
      <c r="Q71" s="372"/>
      <c r="R71" s="373">
        <v>1.0837087257318974</v>
      </c>
      <c r="S71" s="372"/>
      <c r="T71" s="373">
        <v>1.2866361905147559</v>
      </c>
      <c r="U71" s="372"/>
      <c r="V71" s="373">
        <v>1.0557140007695605</v>
      </c>
      <c r="W71" s="372"/>
      <c r="X71" s="373">
        <v>1.1175914292479308</v>
      </c>
      <c r="Y71" s="372"/>
      <c r="Z71" s="373">
        <v>1.4869708023093469</v>
      </c>
      <c r="AA71" s="372"/>
      <c r="AB71" s="373">
        <v>1.5085468638416666</v>
      </c>
      <c r="AC71" s="372"/>
      <c r="AD71" s="373">
        <v>1.7177738687285955</v>
      </c>
      <c r="AE71" s="372"/>
      <c r="AF71" s="373">
        <v>1.7471006600537071</v>
      </c>
      <c r="AG71" s="372"/>
      <c r="AH71" s="373">
        <v>1.417270336975277</v>
      </c>
      <c r="AI71" s="372"/>
      <c r="AJ71" s="373">
        <v>2.1875232835916671</v>
      </c>
      <c r="AK71" s="372"/>
      <c r="AL71" s="373">
        <v>1.7317233664876941</v>
      </c>
      <c r="AM71" s="372"/>
      <c r="AN71" s="373">
        <v>2.1484925374036421</v>
      </c>
      <c r="AO71" s="372"/>
      <c r="AP71" s="373">
        <v>1.845009559991925</v>
      </c>
      <c r="AQ71" s="372"/>
      <c r="AR71" s="373">
        <v>1.9405626867897616</v>
      </c>
      <c r="AS71" s="372"/>
      <c r="AT71" s="373">
        <v>2.6900728432866088</v>
      </c>
      <c r="AU71" s="372"/>
      <c r="AV71" s="373">
        <v>2.6471390523437894</v>
      </c>
      <c r="AW71" s="372"/>
      <c r="AX71" s="373">
        <v>2.7267800281111532</v>
      </c>
      <c r="AY71" s="372"/>
      <c r="AZ71" s="373">
        <v>2.7417649264607062</v>
      </c>
      <c r="BA71" s="372"/>
      <c r="BB71" s="373">
        <v>2.8743276626601477</v>
      </c>
      <c r="BC71" s="372"/>
      <c r="BD71" s="373">
        <v>2.5710270939346662</v>
      </c>
      <c r="BE71" s="372"/>
      <c r="BF71" s="373">
        <v>2.6727179449132539</v>
      </c>
      <c r="BG71" s="372"/>
      <c r="BH71" s="373">
        <v>2.6580050682384995</v>
      </c>
      <c r="BI71" s="372"/>
      <c r="BJ71" s="373">
        <v>2.3532123654942958</v>
      </c>
      <c r="BK71" s="372"/>
      <c r="BL71" s="373" t="s">
        <v>700</v>
      </c>
      <c r="BM71" s="374"/>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99" t="str">
        <f>Parameters!S71</f>
        <v>Administrative and support service activities</v>
      </c>
      <c r="E72" s="600"/>
      <c r="F72" s="369">
        <v>5.1990443454460067</v>
      </c>
      <c r="G72" s="372"/>
      <c r="H72" s="370">
        <v>4.672480452041496</v>
      </c>
      <c r="I72" s="372"/>
      <c r="J72" s="370">
        <v>5.9693517707016319</v>
      </c>
      <c r="K72" s="372"/>
      <c r="L72" s="370">
        <v>7.0557785739833356</v>
      </c>
      <c r="M72" s="372"/>
      <c r="N72" s="370">
        <v>4.9785130550617387</v>
      </c>
      <c r="O72" s="372"/>
      <c r="P72" s="370">
        <v>5.487416641265507</v>
      </c>
      <c r="Q72" s="372"/>
      <c r="R72" s="370">
        <v>5.3725125414425019</v>
      </c>
      <c r="S72" s="372"/>
      <c r="T72" s="370">
        <v>5.8659866627824622</v>
      </c>
      <c r="U72" s="372"/>
      <c r="V72" s="370">
        <v>5.395569196916334</v>
      </c>
      <c r="W72" s="372"/>
      <c r="X72" s="370">
        <v>5.3925882255744622</v>
      </c>
      <c r="Y72" s="372"/>
      <c r="Z72" s="370">
        <v>6.954259490529429</v>
      </c>
      <c r="AA72" s="372"/>
      <c r="AB72" s="370">
        <v>6.5321104232861256</v>
      </c>
      <c r="AC72" s="372"/>
      <c r="AD72" s="370">
        <v>7.2683656363740461</v>
      </c>
      <c r="AE72" s="372"/>
      <c r="AF72" s="370">
        <v>7.6893429724288502</v>
      </c>
      <c r="AG72" s="372"/>
      <c r="AH72" s="370">
        <v>7.5939681230292635</v>
      </c>
      <c r="AI72" s="372"/>
      <c r="AJ72" s="370">
        <v>11.786379076296154</v>
      </c>
      <c r="AK72" s="372"/>
      <c r="AL72" s="370">
        <v>9.7554720474402377</v>
      </c>
      <c r="AM72" s="372"/>
      <c r="AN72" s="370">
        <v>12.739658453446978</v>
      </c>
      <c r="AO72" s="372"/>
      <c r="AP72" s="370">
        <v>14.013398593268704</v>
      </c>
      <c r="AQ72" s="372"/>
      <c r="AR72" s="370">
        <v>15.690159870110875</v>
      </c>
      <c r="AS72" s="372"/>
      <c r="AT72" s="370">
        <v>22.613637713376193</v>
      </c>
      <c r="AU72" s="372"/>
      <c r="AV72" s="370">
        <v>24.67915367099835</v>
      </c>
      <c r="AW72" s="372"/>
      <c r="AX72" s="370">
        <v>27.162210487889851</v>
      </c>
      <c r="AY72" s="372"/>
      <c r="AZ72" s="370">
        <v>29.658772643806827</v>
      </c>
      <c r="BA72" s="372"/>
      <c r="BB72" s="370">
        <v>35.534157780917035</v>
      </c>
      <c r="BC72" s="372"/>
      <c r="BD72" s="370">
        <v>31.441712750013036</v>
      </c>
      <c r="BE72" s="372"/>
      <c r="BF72" s="370">
        <v>30.559688284081076</v>
      </c>
      <c r="BG72" s="372"/>
      <c r="BH72" s="370">
        <v>31.718347469185616</v>
      </c>
      <c r="BI72" s="372"/>
      <c r="BJ72" s="370">
        <v>32.023669745480689</v>
      </c>
      <c r="BK72" s="372"/>
      <c r="BL72" s="370" t="s">
        <v>700</v>
      </c>
      <c r="BM72" s="374"/>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96" t="str">
        <f>Parameters!S72</f>
        <v>Rental and leasing activities</v>
      </c>
      <c r="E73" s="597"/>
      <c r="F73" s="371">
        <v>1.2864642413574134</v>
      </c>
      <c r="G73" s="372"/>
      <c r="H73" s="373">
        <v>0.67116620980210406</v>
      </c>
      <c r="I73" s="372"/>
      <c r="J73" s="373">
        <v>0.94654250686681507</v>
      </c>
      <c r="K73" s="372"/>
      <c r="L73" s="373">
        <v>0.8429250051081788</v>
      </c>
      <c r="M73" s="372"/>
      <c r="N73" s="373">
        <v>0.82879997590235965</v>
      </c>
      <c r="O73" s="372"/>
      <c r="P73" s="373">
        <v>0.65750376957236967</v>
      </c>
      <c r="Q73" s="372"/>
      <c r="R73" s="373">
        <v>0.95515783908612506</v>
      </c>
      <c r="S73" s="372"/>
      <c r="T73" s="373">
        <v>0.85472101677137069</v>
      </c>
      <c r="U73" s="372"/>
      <c r="V73" s="373">
        <v>1.0298887550329923</v>
      </c>
      <c r="W73" s="372"/>
      <c r="X73" s="373">
        <v>0.8926502208117566</v>
      </c>
      <c r="Y73" s="372"/>
      <c r="Z73" s="373">
        <v>1.1431069326158128</v>
      </c>
      <c r="AA73" s="372"/>
      <c r="AB73" s="373">
        <v>1.0301066125020886</v>
      </c>
      <c r="AC73" s="372"/>
      <c r="AD73" s="373">
        <v>1.0624517292403381</v>
      </c>
      <c r="AE73" s="372"/>
      <c r="AF73" s="373">
        <v>1.3057788534442312</v>
      </c>
      <c r="AG73" s="372"/>
      <c r="AH73" s="373">
        <v>1.652980409047045</v>
      </c>
      <c r="AI73" s="372"/>
      <c r="AJ73" s="373">
        <v>2.4917745826385831</v>
      </c>
      <c r="AK73" s="372"/>
      <c r="AL73" s="373">
        <v>1.5591911627383495</v>
      </c>
      <c r="AM73" s="372"/>
      <c r="AN73" s="373">
        <v>2.2640173059472914</v>
      </c>
      <c r="AO73" s="372"/>
      <c r="AP73" s="373">
        <v>3.6040127278017251</v>
      </c>
      <c r="AQ73" s="372"/>
      <c r="AR73" s="373">
        <v>4.6488991499553505</v>
      </c>
      <c r="AS73" s="372"/>
      <c r="AT73" s="373">
        <v>6.9738286191004226</v>
      </c>
      <c r="AU73" s="372"/>
      <c r="AV73" s="373">
        <v>9.0901231953917758</v>
      </c>
      <c r="AW73" s="372"/>
      <c r="AX73" s="373">
        <v>11.054161037752921</v>
      </c>
      <c r="AY73" s="372"/>
      <c r="AZ73" s="373">
        <v>13.316542389192328</v>
      </c>
      <c r="BA73" s="372"/>
      <c r="BB73" s="373">
        <v>18.726412069516286</v>
      </c>
      <c r="BC73" s="372"/>
      <c r="BD73" s="373">
        <v>16.854185010357469</v>
      </c>
      <c r="BE73" s="372"/>
      <c r="BF73" s="373">
        <v>14.756869169096744</v>
      </c>
      <c r="BG73" s="372"/>
      <c r="BH73" s="373">
        <v>15.226320902256143</v>
      </c>
      <c r="BI73" s="372"/>
      <c r="BJ73" s="373">
        <v>15.440534885253806</v>
      </c>
      <c r="BK73" s="372"/>
      <c r="BL73" s="373" t="s">
        <v>700</v>
      </c>
      <c r="BM73" s="374"/>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96" t="str">
        <f>Parameters!S73</f>
        <v>Employment activities</v>
      </c>
      <c r="E74" s="597"/>
      <c r="F74" s="371">
        <v>0.28313679909203276</v>
      </c>
      <c r="G74" s="372"/>
      <c r="H74" s="373">
        <v>0.20646153128773084</v>
      </c>
      <c r="I74" s="372"/>
      <c r="J74" s="373">
        <v>0.15478192176704539</v>
      </c>
      <c r="K74" s="372"/>
      <c r="L74" s="373">
        <v>0.17539286490636544</v>
      </c>
      <c r="M74" s="372"/>
      <c r="N74" s="373">
        <v>0.19208703679972713</v>
      </c>
      <c r="O74" s="372"/>
      <c r="P74" s="373">
        <v>0.19769787377870515</v>
      </c>
      <c r="Q74" s="372"/>
      <c r="R74" s="373">
        <v>0.13497611759098346</v>
      </c>
      <c r="S74" s="372"/>
      <c r="T74" s="373">
        <v>0.18650092166523524</v>
      </c>
      <c r="U74" s="372"/>
      <c r="V74" s="373">
        <v>0.18161139737848109</v>
      </c>
      <c r="W74" s="372"/>
      <c r="X74" s="373">
        <v>0.19720818202950624</v>
      </c>
      <c r="Y74" s="372"/>
      <c r="Z74" s="373">
        <v>0.33854734928951491</v>
      </c>
      <c r="AA74" s="372"/>
      <c r="AB74" s="373">
        <v>0.43755790646283294</v>
      </c>
      <c r="AC74" s="372"/>
      <c r="AD74" s="373">
        <v>0.70565269260622865</v>
      </c>
      <c r="AE74" s="372"/>
      <c r="AF74" s="373">
        <v>0.94172265595802063</v>
      </c>
      <c r="AG74" s="372"/>
      <c r="AH74" s="373">
        <v>0.62722471065897367</v>
      </c>
      <c r="AI74" s="372"/>
      <c r="AJ74" s="373">
        <v>1.3880091650428166</v>
      </c>
      <c r="AK74" s="372"/>
      <c r="AL74" s="373">
        <v>1.5102881801605812</v>
      </c>
      <c r="AM74" s="372"/>
      <c r="AN74" s="373">
        <v>1.8700152543842128</v>
      </c>
      <c r="AO74" s="372"/>
      <c r="AP74" s="373">
        <v>0.36749059621014252</v>
      </c>
      <c r="AQ74" s="372"/>
      <c r="AR74" s="373">
        <v>0.38779168202425401</v>
      </c>
      <c r="AS74" s="372"/>
      <c r="AT74" s="373">
        <v>0.54378883718933291</v>
      </c>
      <c r="AU74" s="372"/>
      <c r="AV74" s="373">
        <v>0.55278166608915191</v>
      </c>
      <c r="AW74" s="372"/>
      <c r="AX74" s="373">
        <v>0.58469793517621582</v>
      </c>
      <c r="AY74" s="372"/>
      <c r="AZ74" s="373">
        <v>0.58544581627335646</v>
      </c>
      <c r="BA74" s="372"/>
      <c r="BB74" s="373">
        <v>0.62982551503580286</v>
      </c>
      <c r="BC74" s="372"/>
      <c r="BD74" s="373">
        <v>0.55248271587400788</v>
      </c>
      <c r="BE74" s="372"/>
      <c r="BF74" s="373">
        <v>0.49572472153324959</v>
      </c>
      <c r="BG74" s="372"/>
      <c r="BH74" s="373">
        <v>0.54344959369248291</v>
      </c>
      <c r="BI74" s="372"/>
      <c r="BJ74" s="373">
        <v>0.48353290018164424</v>
      </c>
      <c r="BK74" s="372"/>
      <c r="BL74" s="373" t="s">
        <v>700</v>
      </c>
      <c r="BM74" s="374"/>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96" t="str">
        <f>Parameters!S74</f>
        <v>Travel agency, tour operator reservation service and related activities</v>
      </c>
      <c r="E75" s="597"/>
      <c r="F75" s="371">
        <v>1.8952524617104383</v>
      </c>
      <c r="G75" s="372"/>
      <c r="H75" s="373">
        <v>1.3334389478458397</v>
      </c>
      <c r="I75" s="372"/>
      <c r="J75" s="373">
        <v>1.7483672226177884</v>
      </c>
      <c r="K75" s="372"/>
      <c r="L75" s="373">
        <v>1.7101745681230798</v>
      </c>
      <c r="M75" s="372"/>
      <c r="N75" s="373">
        <v>1.2782898184457727</v>
      </c>
      <c r="O75" s="372"/>
      <c r="P75" s="373">
        <v>0.67989746465714296</v>
      </c>
      <c r="Q75" s="372"/>
      <c r="R75" s="373">
        <v>0.79934396203394675</v>
      </c>
      <c r="S75" s="372"/>
      <c r="T75" s="373">
        <v>0.76641225276195435</v>
      </c>
      <c r="U75" s="372"/>
      <c r="V75" s="373">
        <v>0.78786647573195079</v>
      </c>
      <c r="W75" s="372"/>
      <c r="X75" s="373">
        <v>0.87906963125293636</v>
      </c>
      <c r="Y75" s="372"/>
      <c r="Z75" s="373">
        <v>0.96994854060247537</v>
      </c>
      <c r="AA75" s="372"/>
      <c r="AB75" s="373">
        <v>0.58220468112222956</v>
      </c>
      <c r="AC75" s="372"/>
      <c r="AD75" s="373">
        <v>0.67392833097022553</v>
      </c>
      <c r="AE75" s="372"/>
      <c r="AF75" s="373">
        <v>0.62496139895395908</v>
      </c>
      <c r="AG75" s="372"/>
      <c r="AH75" s="373">
        <v>0.53173765621487612</v>
      </c>
      <c r="AI75" s="372"/>
      <c r="AJ75" s="373">
        <v>0.79099162858339955</v>
      </c>
      <c r="AK75" s="372"/>
      <c r="AL75" s="373">
        <v>0.91550485339559262</v>
      </c>
      <c r="AM75" s="372"/>
      <c r="AN75" s="373">
        <v>1.0193590023691084</v>
      </c>
      <c r="AO75" s="372"/>
      <c r="AP75" s="373">
        <v>0.60749799351736045</v>
      </c>
      <c r="AQ75" s="372"/>
      <c r="AR75" s="373">
        <v>0.68170536064958687</v>
      </c>
      <c r="AS75" s="372"/>
      <c r="AT75" s="373">
        <v>1.0393587506397703</v>
      </c>
      <c r="AU75" s="372"/>
      <c r="AV75" s="373">
        <v>1.0575330624573513</v>
      </c>
      <c r="AW75" s="372"/>
      <c r="AX75" s="373">
        <v>1.0120163292686697</v>
      </c>
      <c r="AY75" s="372"/>
      <c r="AZ75" s="373">
        <v>0.97776427853028158</v>
      </c>
      <c r="BA75" s="372"/>
      <c r="BB75" s="373">
        <v>1.0192619333369257</v>
      </c>
      <c r="BC75" s="372"/>
      <c r="BD75" s="373">
        <v>0.66672201070570736</v>
      </c>
      <c r="BE75" s="372"/>
      <c r="BF75" s="373">
        <v>0.71187349504765485</v>
      </c>
      <c r="BG75" s="372"/>
      <c r="BH75" s="373">
        <v>0.59191358852294185</v>
      </c>
      <c r="BI75" s="372"/>
      <c r="BJ75" s="373">
        <v>0.54110105310031453</v>
      </c>
      <c r="BK75" s="372"/>
      <c r="BL75" s="373" t="s">
        <v>700</v>
      </c>
      <c r="BM75" s="374"/>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96" t="str">
        <f>Parameters!S75</f>
        <v>Security and investigation, service and landscape, office administrative and support activities</v>
      </c>
      <c r="E76" s="598"/>
      <c r="F76" s="371">
        <v>1.7341908432861226</v>
      </c>
      <c r="G76" s="372"/>
      <c r="H76" s="373">
        <v>2.4614137631058215</v>
      </c>
      <c r="I76" s="372"/>
      <c r="J76" s="373">
        <v>3.1196601194499833</v>
      </c>
      <c r="K76" s="372"/>
      <c r="L76" s="373">
        <v>4.3272861358457115</v>
      </c>
      <c r="M76" s="372"/>
      <c r="N76" s="373">
        <v>2.6793362239138792</v>
      </c>
      <c r="O76" s="372"/>
      <c r="P76" s="373">
        <v>3.9523175332572893</v>
      </c>
      <c r="Q76" s="372"/>
      <c r="R76" s="373">
        <v>3.4830346227314464</v>
      </c>
      <c r="S76" s="372"/>
      <c r="T76" s="373">
        <v>4.0583524715839019</v>
      </c>
      <c r="U76" s="372"/>
      <c r="V76" s="373">
        <v>3.3962025687729103</v>
      </c>
      <c r="W76" s="372"/>
      <c r="X76" s="373">
        <v>3.4236601914802631</v>
      </c>
      <c r="Y76" s="372"/>
      <c r="Z76" s="373">
        <v>4.5026566680216256</v>
      </c>
      <c r="AA76" s="372"/>
      <c r="AB76" s="373">
        <v>4.482241223198975</v>
      </c>
      <c r="AC76" s="372"/>
      <c r="AD76" s="373">
        <v>4.8263328835572539</v>
      </c>
      <c r="AE76" s="372"/>
      <c r="AF76" s="373">
        <v>4.816880064072639</v>
      </c>
      <c r="AG76" s="372"/>
      <c r="AH76" s="373">
        <v>4.7820253471083687</v>
      </c>
      <c r="AI76" s="372"/>
      <c r="AJ76" s="373">
        <v>7.1156037000313539</v>
      </c>
      <c r="AK76" s="372"/>
      <c r="AL76" s="373">
        <v>5.7704878511457141</v>
      </c>
      <c r="AM76" s="372"/>
      <c r="AN76" s="373">
        <v>7.5862668907463666</v>
      </c>
      <c r="AO76" s="372"/>
      <c r="AP76" s="373">
        <v>9.4343972757394745</v>
      </c>
      <c r="AQ76" s="372"/>
      <c r="AR76" s="373">
        <v>9.9717636774816842</v>
      </c>
      <c r="AS76" s="372"/>
      <c r="AT76" s="373">
        <v>14.056661506446668</v>
      </c>
      <c r="AU76" s="372"/>
      <c r="AV76" s="373">
        <v>13.978715747060072</v>
      </c>
      <c r="AW76" s="372"/>
      <c r="AX76" s="373">
        <v>14.511335185692042</v>
      </c>
      <c r="AY76" s="372"/>
      <c r="AZ76" s="373">
        <v>14.779020159810859</v>
      </c>
      <c r="BA76" s="372"/>
      <c r="BB76" s="373">
        <v>15.158658263028022</v>
      </c>
      <c r="BC76" s="372"/>
      <c r="BD76" s="373">
        <v>13.368323013075852</v>
      </c>
      <c r="BE76" s="372"/>
      <c r="BF76" s="373">
        <v>14.595220898403428</v>
      </c>
      <c r="BG76" s="372"/>
      <c r="BH76" s="373">
        <v>15.35666338471405</v>
      </c>
      <c r="BI76" s="372"/>
      <c r="BJ76" s="373">
        <v>15.558500906944921</v>
      </c>
      <c r="BK76" s="372"/>
      <c r="BL76" s="373" t="s">
        <v>700</v>
      </c>
      <c r="BM76" s="374"/>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99" t="str">
        <f>Parameters!S76</f>
        <v>Public administration and defence; compulsory social security</v>
      </c>
      <c r="E77" s="600"/>
      <c r="F77" s="369">
        <v>14.96371805520975</v>
      </c>
      <c r="G77" s="372"/>
      <c r="H77" s="370">
        <v>11.265313873811237</v>
      </c>
      <c r="I77" s="372"/>
      <c r="J77" s="370">
        <v>16.283647159949339</v>
      </c>
      <c r="K77" s="372"/>
      <c r="L77" s="370">
        <v>17.873522956696711</v>
      </c>
      <c r="M77" s="372"/>
      <c r="N77" s="370">
        <v>19.611243798745758</v>
      </c>
      <c r="O77" s="372"/>
      <c r="P77" s="370">
        <v>15.824039884126982</v>
      </c>
      <c r="Q77" s="372"/>
      <c r="R77" s="370">
        <v>17.906861941396002</v>
      </c>
      <c r="S77" s="372"/>
      <c r="T77" s="370">
        <v>17.780787494952904</v>
      </c>
      <c r="U77" s="372"/>
      <c r="V77" s="370">
        <v>18.123629454688043</v>
      </c>
      <c r="W77" s="372"/>
      <c r="X77" s="370">
        <v>17.851596395114957</v>
      </c>
      <c r="Y77" s="372"/>
      <c r="Z77" s="370">
        <v>24.046066707606705</v>
      </c>
      <c r="AA77" s="372"/>
      <c r="AB77" s="370">
        <v>19.140799615162013</v>
      </c>
      <c r="AC77" s="372"/>
      <c r="AD77" s="370">
        <v>19.854801311617209</v>
      </c>
      <c r="AE77" s="372"/>
      <c r="AF77" s="370">
        <v>18.365693739602417</v>
      </c>
      <c r="AG77" s="372"/>
      <c r="AH77" s="370">
        <v>20.782210633958019</v>
      </c>
      <c r="AI77" s="372"/>
      <c r="AJ77" s="370">
        <v>34.847492527812491</v>
      </c>
      <c r="AK77" s="372"/>
      <c r="AL77" s="370">
        <v>27.373098458882321</v>
      </c>
      <c r="AM77" s="372"/>
      <c r="AN77" s="370">
        <v>27.623896744244174</v>
      </c>
      <c r="AO77" s="372"/>
      <c r="AP77" s="370">
        <v>0.90005814625774239</v>
      </c>
      <c r="AQ77" s="372"/>
      <c r="AR77" s="370">
        <v>0.92604607298325714</v>
      </c>
      <c r="AS77" s="372"/>
      <c r="AT77" s="370">
        <v>1.219884693734691</v>
      </c>
      <c r="AU77" s="372"/>
      <c r="AV77" s="370">
        <v>1.1381866638685483</v>
      </c>
      <c r="AW77" s="372"/>
      <c r="AX77" s="370">
        <v>1.063357679747182</v>
      </c>
      <c r="AY77" s="372"/>
      <c r="AZ77" s="370">
        <v>0.97506847145617748</v>
      </c>
      <c r="BA77" s="372"/>
      <c r="BB77" s="370">
        <v>5.6072950638141661</v>
      </c>
      <c r="BC77" s="372"/>
      <c r="BD77" s="370">
        <v>5.1257340101100892</v>
      </c>
      <c r="BE77" s="372"/>
      <c r="BF77" s="370">
        <v>4.8292732535743355</v>
      </c>
      <c r="BG77" s="372"/>
      <c r="BH77" s="370">
        <v>5.1818720167089323</v>
      </c>
      <c r="BI77" s="372"/>
      <c r="BJ77" s="370">
        <v>4.1984846691728688</v>
      </c>
      <c r="BK77" s="372"/>
      <c r="BL77" s="370" t="s">
        <v>700</v>
      </c>
      <c r="BM77" s="374"/>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99" t="str">
        <f>Parameters!S77</f>
        <v>Education</v>
      </c>
      <c r="E78" s="600"/>
      <c r="F78" s="369">
        <v>9.2072190333704551</v>
      </c>
      <c r="G78" s="372"/>
      <c r="H78" s="370">
        <v>9.2892151878661391</v>
      </c>
      <c r="I78" s="372"/>
      <c r="J78" s="370">
        <v>10.417413616162447</v>
      </c>
      <c r="K78" s="372"/>
      <c r="L78" s="370">
        <v>10.190647105970911</v>
      </c>
      <c r="M78" s="372"/>
      <c r="N78" s="370">
        <v>10.63687264615918</v>
      </c>
      <c r="O78" s="372"/>
      <c r="P78" s="370">
        <v>7.7318857941880408</v>
      </c>
      <c r="Q78" s="372"/>
      <c r="R78" s="370">
        <v>9.5837297393579384</v>
      </c>
      <c r="S78" s="372"/>
      <c r="T78" s="370">
        <v>10.218437410608916</v>
      </c>
      <c r="U78" s="372"/>
      <c r="V78" s="370">
        <v>10.486931465828052</v>
      </c>
      <c r="W78" s="372"/>
      <c r="X78" s="370">
        <v>9.7172598455471135</v>
      </c>
      <c r="Y78" s="372"/>
      <c r="Z78" s="370">
        <v>12.621678139256989</v>
      </c>
      <c r="AA78" s="372"/>
      <c r="AB78" s="370">
        <v>9.6692882914484919</v>
      </c>
      <c r="AC78" s="372"/>
      <c r="AD78" s="370">
        <v>10.344932783599365</v>
      </c>
      <c r="AE78" s="372"/>
      <c r="AF78" s="370">
        <v>10.429541400496099</v>
      </c>
      <c r="AG78" s="372"/>
      <c r="AH78" s="370">
        <v>10.277302101945974</v>
      </c>
      <c r="AI78" s="372"/>
      <c r="AJ78" s="370">
        <v>15.71701329057468</v>
      </c>
      <c r="AK78" s="372"/>
      <c r="AL78" s="370">
        <v>13.103051795093778</v>
      </c>
      <c r="AM78" s="372"/>
      <c r="AN78" s="370">
        <v>13.391504591910248</v>
      </c>
      <c r="AO78" s="372"/>
      <c r="AP78" s="370">
        <v>1.7921996103830422</v>
      </c>
      <c r="AQ78" s="372"/>
      <c r="AR78" s="370">
        <v>1.8281141704497117</v>
      </c>
      <c r="AS78" s="372"/>
      <c r="AT78" s="370">
        <v>2.510926140621907</v>
      </c>
      <c r="AU78" s="372"/>
      <c r="AV78" s="370">
        <v>2.4191389460645554</v>
      </c>
      <c r="AW78" s="372"/>
      <c r="AX78" s="370">
        <v>2.4223361127942864</v>
      </c>
      <c r="AY78" s="372"/>
      <c r="AZ78" s="370">
        <v>2.2851441699001276</v>
      </c>
      <c r="BA78" s="372"/>
      <c r="BB78" s="370">
        <v>2.8114761866983389</v>
      </c>
      <c r="BC78" s="372"/>
      <c r="BD78" s="370">
        <v>2.5952059690665195</v>
      </c>
      <c r="BE78" s="372"/>
      <c r="BF78" s="370">
        <v>2.4032407036249448</v>
      </c>
      <c r="BG78" s="372"/>
      <c r="BH78" s="370">
        <v>2.5648790758080131</v>
      </c>
      <c r="BI78" s="372"/>
      <c r="BJ78" s="370">
        <v>2.0534156275448363</v>
      </c>
      <c r="BK78" s="372"/>
      <c r="BL78" s="370" t="s">
        <v>700</v>
      </c>
      <c r="BM78" s="374"/>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99" t="str">
        <f>Parameters!S78</f>
        <v>Human health and social work activities</v>
      </c>
      <c r="E79" s="600"/>
      <c r="F79" s="369">
        <v>14.838855525805236</v>
      </c>
      <c r="G79" s="372"/>
      <c r="H79" s="370">
        <v>18.827343427545458</v>
      </c>
      <c r="I79" s="372"/>
      <c r="J79" s="370">
        <v>15.003003410572694</v>
      </c>
      <c r="K79" s="372"/>
      <c r="L79" s="370">
        <v>13.925400539119586</v>
      </c>
      <c r="M79" s="372"/>
      <c r="N79" s="370">
        <v>13.753355396076543</v>
      </c>
      <c r="O79" s="372"/>
      <c r="P79" s="370">
        <v>10.269845057818214</v>
      </c>
      <c r="Q79" s="372"/>
      <c r="R79" s="370">
        <v>11.846121569187048</v>
      </c>
      <c r="S79" s="372"/>
      <c r="T79" s="370">
        <v>11.370931584347511</v>
      </c>
      <c r="U79" s="372"/>
      <c r="V79" s="370">
        <v>10.224960738348484</v>
      </c>
      <c r="W79" s="372"/>
      <c r="X79" s="370">
        <v>9.4067868486795874</v>
      </c>
      <c r="Y79" s="372"/>
      <c r="Z79" s="370">
        <v>11.083543287405188</v>
      </c>
      <c r="AA79" s="372"/>
      <c r="AB79" s="370">
        <v>8.8202805431307265</v>
      </c>
      <c r="AC79" s="372"/>
      <c r="AD79" s="370">
        <v>12.065896661123562</v>
      </c>
      <c r="AE79" s="372"/>
      <c r="AF79" s="370">
        <v>11.325776519329628</v>
      </c>
      <c r="AG79" s="372"/>
      <c r="AH79" s="370">
        <v>10.25584824733067</v>
      </c>
      <c r="AI79" s="372"/>
      <c r="AJ79" s="370">
        <v>16.095403214727561</v>
      </c>
      <c r="AK79" s="372"/>
      <c r="AL79" s="370">
        <v>12.883180149501309</v>
      </c>
      <c r="AM79" s="372"/>
      <c r="AN79" s="370">
        <v>13.501091860840832</v>
      </c>
      <c r="AO79" s="372"/>
      <c r="AP79" s="370">
        <v>2.6624754304970413</v>
      </c>
      <c r="AQ79" s="372"/>
      <c r="AR79" s="370">
        <v>2.9238965736787765</v>
      </c>
      <c r="AS79" s="372"/>
      <c r="AT79" s="370">
        <v>3.9052039851561835</v>
      </c>
      <c r="AU79" s="372"/>
      <c r="AV79" s="370">
        <v>3.936453909056234</v>
      </c>
      <c r="AW79" s="372"/>
      <c r="AX79" s="370">
        <v>4.1144856067140649</v>
      </c>
      <c r="AY79" s="372"/>
      <c r="AZ79" s="370">
        <v>4.1151757000441203</v>
      </c>
      <c r="BA79" s="372"/>
      <c r="BB79" s="370">
        <v>4.7961298465273137</v>
      </c>
      <c r="BC79" s="372"/>
      <c r="BD79" s="370">
        <v>4.8941578535653605</v>
      </c>
      <c r="BE79" s="372"/>
      <c r="BF79" s="370">
        <v>4.2091713834896076</v>
      </c>
      <c r="BG79" s="372"/>
      <c r="BH79" s="370">
        <v>4.1482112442954877</v>
      </c>
      <c r="BI79" s="372"/>
      <c r="BJ79" s="370">
        <v>3.7876719793206437</v>
      </c>
      <c r="BK79" s="372"/>
      <c r="BL79" s="370" t="s">
        <v>700</v>
      </c>
      <c r="BM79" s="374"/>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96" t="str">
        <f>Parameters!S79</f>
        <v>Human health activities</v>
      </c>
      <c r="E80" s="598"/>
      <c r="F80" s="371">
        <v>12.368224685481547</v>
      </c>
      <c r="G80" s="372"/>
      <c r="H80" s="373">
        <v>13.544040748068261</v>
      </c>
      <c r="I80" s="372"/>
      <c r="J80" s="373">
        <v>11.987602461703295</v>
      </c>
      <c r="K80" s="372"/>
      <c r="L80" s="373">
        <v>10.4254466398207</v>
      </c>
      <c r="M80" s="372"/>
      <c r="N80" s="373">
        <v>10.655297169469165</v>
      </c>
      <c r="O80" s="372"/>
      <c r="P80" s="373">
        <v>8.6341386502028801</v>
      </c>
      <c r="Q80" s="372"/>
      <c r="R80" s="373">
        <v>9.953296043313447</v>
      </c>
      <c r="S80" s="372"/>
      <c r="T80" s="373">
        <v>9.5387849462289989</v>
      </c>
      <c r="U80" s="372"/>
      <c r="V80" s="373">
        <v>8.7098437859315894</v>
      </c>
      <c r="W80" s="372"/>
      <c r="X80" s="373">
        <v>8.0138940948884549</v>
      </c>
      <c r="Y80" s="372"/>
      <c r="Z80" s="373">
        <v>8.8942976969698204</v>
      </c>
      <c r="AA80" s="372"/>
      <c r="AB80" s="373">
        <v>7.0351559627339455</v>
      </c>
      <c r="AC80" s="372"/>
      <c r="AD80" s="373">
        <v>9.9633104240275756</v>
      </c>
      <c r="AE80" s="372"/>
      <c r="AF80" s="373">
        <v>9.9707088765343226</v>
      </c>
      <c r="AG80" s="372"/>
      <c r="AH80" s="373">
        <v>8.9692976843269054</v>
      </c>
      <c r="AI80" s="372"/>
      <c r="AJ80" s="373">
        <v>14.155808845918296</v>
      </c>
      <c r="AK80" s="372"/>
      <c r="AL80" s="373">
        <v>11.202225826344808</v>
      </c>
      <c r="AM80" s="372"/>
      <c r="AN80" s="373">
        <v>11.884416211788668</v>
      </c>
      <c r="AO80" s="372"/>
      <c r="AP80" s="373">
        <v>2.3850129307894461</v>
      </c>
      <c r="AQ80" s="372"/>
      <c r="AR80" s="373">
        <v>2.641191505765522</v>
      </c>
      <c r="AS80" s="372"/>
      <c r="AT80" s="373">
        <v>3.5294098794426172</v>
      </c>
      <c r="AU80" s="372"/>
      <c r="AV80" s="373">
        <v>3.5856946308259201</v>
      </c>
      <c r="AW80" s="372"/>
      <c r="AX80" s="373">
        <v>3.7568095283233824</v>
      </c>
      <c r="AY80" s="372"/>
      <c r="AZ80" s="373">
        <v>3.7679544313622033</v>
      </c>
      <c r="BA80" s="372"/>
      <c r="BB80" s="373">
        <v>4.2363420040614317</v>
      </c>
      <c r="BC80" s="372"/>
      <c r="BD80" s="373">
        <v>4.3170512684880959</v>
      </c>
      <c r="BE80" s="372"/>
      <c r="BF80" s="373">
        <v>3.6954556699115613</v>
      </c>
      <c r="BG80" s="372"/>
      <c r="BH80" s="373">
        <v>3.6052470205938238</v>
      </c>
      <c r="BI80" s="372"/>
      <c r="BJ80" s="373">
        <v>3.2686924613231509</v>
      </c>
      <c r="BK80" s="372"/>
      <c r="BL80" s="373" t="s">
        <v>700</v>
      </c>
      <c r="BM80" s="374"/>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96" t="str">
        <f>Parameters!S80</f>
        <v>Residential care activities and social work activities without accommodation</v>
      </c>
      <c r="E81" s="598"/>
      <c r="F81" s="371">
        <v>2.4706308403236896</v>
      </c>
      <c r="G81" s="372"/>
      <c r="H81" s="373">
        <v>5.2833026794771989</v>
      </c>
      <c r="I81" s="372"/>
      <c r="J81" s="373">
        <v>3.0154009488693987</v>
      </c>
      <c r="K81" s="372"/>
      <c r="L81" s="373">
        <v>3.4999538992988848</v>
      </c>
      <c r="M81" s="372"/>
      <c r="N81" s="373">
        <v>3.0980582266073782</v>
      </c>
      <c r="O81" s="372"/>
      <c r="P81" s="373">
        <v>1.6357064076153345</v>
      </c>
      <c r="Q81" s="372"/>
      <c r="R81" s="373">
        <v>1.8928255258736013</v>
      </c>
      <c r="S81" s="372"/>
      <c r="T81" s="373">
        <v>1.832146638118513</v>
      </c>
      <c r="U81" s="372"/>
      <c r="V81" s="373">
        <v>1.5151169524168946</v>
      </c>
      <c r="W81" s="372"/>
      <c r="X81" s="373">
        <v>1.3928927537911326</v>
      </c>
      <c r="Y81" s="372"/>
      <c r="Z81" s="373">
        <v>2.1892455904353674</v>
      </c>
      <c r="AA81" s="372"/>
      <c r="AB81" s="373">
        <v>1.7851245803967812</v>
      </c>
      <c r="AC81" s="372"/>
      <c r="AD81" s="373">
        <v>2.1025862370959856</v>
      </c>
      <c r="AE81" s="372"/>
      <c r="AF81" s="373">
        <v>1.3550676427953054</v>
      </c>
      <c r="AG81" s="372"/>
      <c r="AH81" s="373">
        <v>1.286550563003765</v>
      </c>
      <c r="AI81" s="372"/>
      <c r="AJ81" s="373">
        <v>1.9395943688092661</v>
      </c>
      <c r="AK81" s="372"/>
      <c r="AL81" s="373">
        <v>1.6809543231565001</v>
      </c>
      <c r="AM81" s="372"/>
      <c r="AN81" s="373">
        <v>1.6166756490521641</v>
      </c>
      <c r="AO81" s="372"/>
      <c r="AP81" s="373">
        <v>0.27746249970759501</v>
      </c>
      <c r="AQ81" s="372"/>
      <c r="AR81" s="373">
        <v>0.28270506791325478</v>
      </c>
      <c r="AS81" s="372"/>
      <c r="AT81" s="373">
        <v>0.37579410571356631</v>
      </c>
      <c r="AU81" s="372"/>
      <c r="AV81" s="373">
        <v>0.350759278230314</v>
      </c>
      <c r="AW81" s="372"/>
      <c r="AX81" s="373">
        <v>0.35767607839068249</v>
      </c>
      <c r="AY81" s="372"/>
      <c r="AZ81" s="373">
        <v>0.34722126868191661</v>
      </c>
      <c r="BA81" s="372"/>
      <c r="BB81" s="373">
        <v>0.55978784246588176</v>
      </c>
      <c r="BC81" s="372"/>
      <c r="BD81" s="373">
        <v>0.57710658507726487</v>
      </c>
      <c r="BE81" s="372"/>
      <c r="BF81" s="373">
        <v>0.51371571357804646</v>
      </c>
      <c r="BG81" s="372"/>
      <c r="BH81" s="373">
        <v>0.54296422370166397</v>
      </c>
      <c r="BI81" s="372"/>
      <c r="BJ81" s="373">
        <v>0.51897951799749287</v>
      </c>
      <c r="BK81" s="372"/>
      <c r="BL81" s="373" t="s">
        <v>700</v>
      </c>
      <c r="BM81" s="374"/>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599" t="str">
        <f>Parameters!S81</f>
        <v>Arts, entertainment and recreation</v>
      </c>
      <c r="E82" s="600"/>
      <c r="F82" s="369">
        <v>4.1685091243706287</v>
      </c>
      <c r="G82" s="372"/>
      <c r="H82" s="370">
        <v>6.3721947268973738</v>
      </c>
      <c r="I82" s="372"/>
      <c r="J82" s="370">
        <v>6.4334238473794976</v>
      </c>
      <c r="K82" s="372"/>
      <c r="L82" s="370">
        <v>5.4333330905136243</v>
      </c>
      <c r="M82" s="372"/>
      <c r="N82" s="370">
        <v>6.1145524027578961</v>
      </c>
      <c r="O82" s="372"/>
      <c r="P82" s="370">
        <v>2.8842784177910641</v>
      </c>
      <c r="Q82" s="372"/>
      <c r="R82" s="370">
        <v>3.2599592142744593</v>
      </c>
      <c r="S82" s="372"/>
      <c r="T82" s="370">
        <v>3.7943261151871264</v>
      </c>
      <c r="U82" s="372"/>
      <c r="V82" s="370">
        <v>3.0543245267123429</v>
      </c>
      <c r="W82" s="372"/>
      <c r="X82" s="370">
        <v>2.452151924941206</v>
      </c>
      <c r="Y82" s="372"/>
      <c r="Z82" s="370">
        <v>4.8199468503411156</v>
      </c>
      <c r="AA82" s="372"/>
      <c r="AB82" s="370">
        <v>4.0382263287225353</v>
      </c>
      <c r="AC82" s="372"/>
      <c r="AD82" s="370">
        <v>5.7459792815360231</v>
      </c>
      <c r="AE82" s="372"/>
      <c r="AF82" s="370">
        <v>3.6030247470889138</v>
      </c>
      <c r="AG82" s="372"/>
      <c r="AH82" s="370">
        <v>5.7216662121521287</v>
      </c>
      <c r="AI82" s="372"/>
      <c r="AJ82" s="370">
        <v>9.177197707352633</v>
      </c>
      <c r="AK82" s="372"/>
      <c r="AL82" s="370">
        <v>8.5666801479687322</v>
      </c>
      <c r="AM82" s="372"/>
      <c r="AN82" s="370">
        <v>9.5804471599473473</v>
      </c>
      <c r="AO82" s="372"/>
      <c r="AP82" s="370">
        <v>1.9546169149070276</v>
      </c>
      <c r="AQ82" s="372"/>
      <c r="AR82" s="370">
        <v>1.98558022654411</v>
      </c>
      <c r="AS82" s="372"/>
      <c r="AT82" s="370">
        <v>2.6594537533822038</v>
      </c>
      <c r="AU82" s="372"/>
      <c r="AV82" s="370">
        <v>2.4425124656729058</v>
      </c>
      <c r="AW82" s="372"/>
      <c r="AX82" s="370">
        <v>2.4042656003974376</v>
      </c>
      <c r="AY82" s="372"/>
      <c r="AZ82" s="370">
        <v>2.3245715852768272</v>
      </c>
      <c r="BA82" s="372"/>
      <c r="BB82" s="370">
        <v>2.4877924420345616</v>
      </c>
      <c r="BC82" s="372"/>
      <c r="BD82" s="370">
        <v>2.3485632520332724</v>
      </c>
      <c r="BE82" s="372"/>
      <c r="BF82" s="370">
        <v>2.531488771713537</v>
      </c>
      <c r="BG82" s="372"/>
      <c r="BH82" s="370">
        <v>3.0774111514385458</v>
      </c>
      <c r="BI82" s="372"/>
      <c r="BJ82" s="370">
        <v>2.8219951130252827</v>
      </c>
      <c r="BK82" s="372"/>
      <c r="BL82" s="370" t="s">
        <v>700</v>
      </c>
      <c r="BM82" s="374"/>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596" t="str">
        <f>Parameters!S82</f>
        <v>Creative, arts and entertainment activities; libraries, archives, museums and other cultural activities; gambling and betting activities</v>
      </c>
      <c r="E83" s="598"/>
      <c r="F83" s="371">
        <v>2.8083525772480704</v>
      </c>
      <c r="G83" s="372"/>
      <c r="H83" s="373">
        <v>4.5459525813595789</v>
      </c>
      <c r="I83" s="372"/>
      <c r="J83" s="373">
        <v>4.7005567218153965</v>
      </c>
      <c r="K83" s="372"/>
      <c r="L83" s="373">
        <v>4.0612533258610775</v>
      </c>
      <c r="M83" s="372"/>
      <c r="N83" s="373">
        <v>4.2288570805771775</v>
      </c>
      <c r="O83" s="372"/>
      <c r="P83" s="373">
        <v>2.0325237301368184</v>
      </c>
      <c r="Q83" s="372"/>
      <c r="R83" s="373">
        <v>2.5102512001974606</v>
      </c>
      <c r="S83" s="372"/>
      <c r="T83" s="373">
        <v>3.0001086607710565</v>
      </c>
      <c r="U83" s="372"/>
      <c r="V83" s="373">
        <v>2.3764898008046651</v>
      </c>
      <c r="W83" s="372"/>
      <c r="X83" s="373">
        <v>1.7977384289057934</v>
      </c>
      <c r="Y83" s="372"/>
      <c r="Z83" s="373">
        <v>3.7305153156861346</v>
      </c>
      <c r="AA83" s="372"/>
      <c r="AB83" s="373">
        <v>3.3096523341943485</v>
      </c>
      <c r="AC83" s="372"/>
      <c r="AD83" s="373">
        <v>4.8181416454929451</v>
      </c>
      <c r="AE83" s="372"/>
      <c r="AF83" s="373">
        <v>2.8827836283459365</v>
      </c>
      <c r="AG83" s="372"/>
      <c r="AH83" s="373">
        <v>5.073593396731682</v>
      </c>
      <c r="AI83" s="372"/>
      <c r="AJ83" s="373">
        <v>8.1264456565296843</v>
      </c>
      <c r="AK83" s="372"/>
      <c r="AL83" s="373">
        <v>7.5481909108120382</v>
      </c>
      <c r="AM83" s="372"/>
      <c r="AN83" s="373">
        <v>8.3379247317724126</v>
      </c>
      <c r="AO83" s="372"/>
      <c r="AP83" s="373">
        <v>0.66756722685369685</v>
      </c>
      <c r="AQ83" s="372"/>
      <c r="AR83" s="373">
        <v>0.702374656453985</v>
      </c>
      <c r="AS83" s="372"/>
      <c r="AT83" s="373">
        <v>0.9051053944922467</v>
      </c>
      <c r="AU83" s="372"/>
      <c r="AV83" s="373">
        <v>0.84965290472782262</v>
      </c>
      <c r="AW83" s="372"/>
      <c r="AX83" s="373">
        <v>0.85163032711387188</v>
      </c>
      <c r="AY83" s="372"/>
      <c r="AZ83" s="373">
        <v>0.83039307335167967</v>
      </c>
      <c r="BA83" s="372"/>
      <c r="BB83" s="373">
        <v>1.0028010467854662</v>
      </c>
      <c r="BC83" s="372"/>
      <c r="BD83" s="373">
        <v>0.96273455805452468</v>
      </c>
      <c r="BE83" s="372"/>
      <c r="BF83" s="373">
        <v>1.2247493240162195</v>
      </c>
      <c r="BG83" s="372"/>
      <c r="BH83" s="373">
        <v>1.7338573857074386</v>
      </c>
      <c r="BI83" s="372"/>
      <c r="BJ83" s="373">
        <v>1.6573697087426689</v>
      </c>
      <c r="BK83" s="372"/>
      <c r="BL83" s="373" t="s">
        <v>700</v>
      </c>
      <c r="BM83" s="374"/>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596" t="str">
        <f>Parameters!S83</f>
        <v>Sports activities and amusement and recreation activities</v>
      </c>
      <c r="E84" s="598"/>
      <c r="F84" s="371">
        <v>1.3601565471225585</v>
      </c>
      <c r="G84" s="372"/>
      <c r="H84" s="373">
        <v>1.8262421455377951</v>
      </c>
      <c r="I84" s="372"/>
      <c r="J84" s="373">
        <v>1.7328671255641015</v>
      </c>
      <c r="K84" s="372"/>
      <c r="L84" s="373">
        <v>1.3720797646525467</v>
      </c>
      <c r="M84" s="372"/>
      <c r="N84" s="373">
        <v>1.8856953221807184</v>
      </c>
      <c r="O84" s="372"/>
      <c r="P84" s="373">
        <v>0.85175468765424589</v>
      </c>
      <c r="Q84" s="372"/>
      <c r="R84" s="373">
        <v>0.74970801407699872</v>
      </c>
      <c r="S84" s="372"/>
      <c r="T84" s="373">
        <v>0.79421745441606972</v>
      </c>
      <c r="U84" s="372"/>
      <c r="V84" s="373">
        <v>0.67783472590767779</v>
      </c>
      <c r="W84" s="372"/>
      <c r="X84" s="373">
        <v>0.65441349603541277</v>
      </c>
      <c r="Y84" s="372"/>
      <c r="Z84" s="373">
        <v>1.089431534654981</v>
      </c>
      <c r="AA84" s="372"/>
      <c r="AB84" s="373">
        <v>0.72857399452818716</v>
      </c>
      <c r="AC84" s="372"/>
      <c r="AD84" s="373">
        <v>0.92783763604307767</v>
      </c>
      <c r="AE84" s="372"/>
      <c r="AF84" s="373">
        <v>0.72024111874297736</v>
      </c>
      <c r="AG84" s="372"/>
      <c r="AH84" s="373">
        <v>0.64807281542044659</v>
      </c>
      <c r="AI84" s="372"/>
      <c r="AJ84" s="373">
        <v>1.0507520508229478</v>
      </c>
      <c r="AK84" s="372"/>
      <c r="AL84" s="373">
        <v>1.0184892371566934</v>
      </c>
      <c r="AM84" s="372"/>
      <c r="AN84" s="373">
        <v>1.2425224281749356</v>
      </c>
      <c r="AO84" s="372"/>
      <c r="AP84" s="373">
        <v>1.2870496880533306</v>
      </c>
      <c r="AQ84" s="372"/>
      <c r="AR84" s="373">
        <v>1.283205570090125</v>
      </c>
      <c r="AS84" s="372"/>
      <c r="AT84" s="373">
        <v>1.7543483588899569</v>
      </c>
      <c r="AU84" s="372"/>
      <c r="AV84" s="373">
        <v>1.5928595609450831</v>
      </c>
      <c r="AW84" s="372"/>
      <c r="AX84" s="373">
        <v>1.5526352732835658</v>
      </c>
      <c r="AY84" s="372"/>
      <c r="AZ84" s="373">
        <v>1.4941785119251474</v>
      </c>
      <c r="BA84" s="372"/>
      <c r="BB84" s="373">
        <v>1.4849913952490954</v>
      </c>
      <c r="BC84" s="372"/>
      <c r="BD84" s="373">
        <v>1.3858286939787476</v>
      </c>
      <c r="BE84" s="372"/>
      <c r="BF84" s="373">
        <v>1.3067394476973175</v>
      </c>
      <c r="BG84" s="372"/>
      <c r="BH84" s="373">
        <v>1.3435537657311072</v>
      </c>
      <c r="BI84" s="372"/>
      <c r="BJ84" s="373">
        <v>1.1646254042826141</v>
      </c>
      <c r="BK84" s="372"/>
      <c r="BL84" s="373" t="s">
        <v>700</v>
      </c>
      <c r="BM84" s="374"/>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599" t="str">
        <f>Parameters!S84</f>
        <v>Other service activities</v>
      </c>
      <c r="E85" s="600"/>
      <c r="F85" s="369">
        <v>2.9603687040080882</v>
      </c>
      <c r="G85" s="372"/>
      <c r="H85" s="370">
        <v>3.8240601550667046</v>
      </c>
      <c r="I85" s="372"/>
      <c r="J85" s="370">
        <v>3.3564138240081629</v>
      </c>
      <c r="K85" s="372"/>
      <c r="L85" s="370">
        <v>3.0596744516669503</v>
      </c>
      <c r="M85" s="372"/>
      <c r="N85" s="370">
        <v>2.5668060890705666</v>
      </c>
      <c r="O85" s="372"/>
      <c r="P85" s="370">
        <v>2.5862518094666531</v>
      </c>
      <c r="Q85" s="372"/>
      <c r="R85" s="370">
        <v>2.9626362893358476</v>
      </c>
      <c r="S85" s="372"/>
      <c r="T85" s="370">
        <v>3.0149510767920766</v>
      </c>
      <c r="U85" s="372"/>
      <c r="V85" s="370">
        <v>3.0082267005444061</v>
      </c>
      <c r="W85" s="372"/>
      <c r="X85" s="370">
        <v>3.8296981630319276</v>
      </c>
      <c r="Y85" s="372"/>
      <c r="Z85" s="370">
        <v>4.7986309580067736</v>
      </c>
      <c r="AA85" s="372"/>
      <c r="AB85" s="370">
        <v>3.5943941629991816</v>
      </c>
      <c r="AC85" s="372"/>
      <c r="AD85" s="370">
        <v>3.9997493535243902</v>
      </c>
      <c r="AE85" s="372"/>
      <c r="AF85" s="370">
        <v>3.539210030529985</v>
      </c>
      <c r="AG85" s="372"/>
      <c r="AH85" s="370">
        <v>3.1320382954507746</v>
      </c>
      <c r="AI85" s="372"/>
      <c r="AJ85" s="370">
        <v>5.0327960123906124</v>
      </c>
      <c r="AK85" s="372"/>
      <c r="AL85" s="370">
        <v>3.9032304135819418</v>
      </c>
      <c r="AM85" s="372"/>
      <c r="AN85" s="370">
        <v>4.2278195466748887</v>
      </c>
      <c r="AO85" s="372"/>
      <c r="AP85" s="370">
        <v>2.9953462056920923</v>
      </c>
      <c r="AQ85" s="372"/>
      <c r="AR85" s="370">
        <v>2.9842185886087647</v>
      </c>
      <c r="AS85" s="372"/>
      <c r="AT85" s="370">
        <v>3.970921913443485</v>
      </c>
      <c r="AU85" s="372"/>
      <c r="AV85" s="370">
        <v>3.6673645387243794</v>
      </c>
      <c r="AW85" s="372"/>
      <c r="AX85" s="370">
        <v>3.8096366892547593</v>
      </c>
      <c r="AY85" s="372"/>
      <c r="AZ85" s="370">
        <v>3.6136809748086822</v>
      </c>
      <c r="BA85" s="372"/>
      <c r="BB85" s="370">
        <v>4.0758558581355668</v>
      </c>
      <c r="BC85" s="372"/>
      <c r="BD85" s="370">
        <v>3.9321710261129001</v>
      </c>
      <c r="BE85" s="372"/>
      <c r="BF85" s="370">
        <v>3.6169457877480617</v>
      </c>
      <c r="BG85" s="372"/>
      <c r="BH85" s="370">
        <v>3.6208557085566255</v>
      </c>
      <c r="BI85" s="372"/>
      <c r="BJ85" s="370">
        <v>3.2252068646834715</v>
      </c>
      <c r="BK85" s="372"/>
      <c r="BL85" s="370" t="s">
        <v>700</v>
      </c>
      <c r="BM85" s="374"/>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596" t="str">
        <f>Parameters!S85</f>
        <v>Activities of membership organisations</v>
      </c>
      <c r="E86" s="597"/>
      <c r="F86" s="371">
        <v>0.80408487932255179</v>
      </c>
      <c r="G86" s="372"/>
      <c r="H86" s="373">
        <v>0.52480028835990311</v>
      </c>
      <c r="I86" s="372"/>
      <c r="J86" s="373">
        <v>0.79728903781161087</v>
      </c>
      <c r="K86" s="372"/>
      <c r="L86" s="373">
        <v>0.49574731974342068</v>
      </c>
      <c r="M86" s="372"/>
      <c r="N86" s="373">
        <v>0.69967073617984021</v>
      </c>
      <c r="O86" s="372"/>
      <c r="P86" s="373">
        <v>0.61541609627212557</v>
      </c>
      <c r="Q86" s="372"/>
      <c r="R86" s="373">
        <v>0.78035929260120773</v>
      </c>
      <c r="S86" s="372"/>
      <c r="T86" s="373">
        <v>0.6432235767603065</v>
      </c>
      <c r="U86" s="372"/>
      <c r="V86" s="373">
        <v>0.75923705660163621</v>
      </c>
      <c r="W86" s="372"/>
      <c r="X86" s="373">
        <v>1.3540622994683278</v>
      </c>
      <c r="Y86" s="372"/>
      <c r="Z86" s="373">
        <v>1.6858903223681794</v>
      </c>
      <c r="AA86" s="372"/>
      <c r="AB86" s="373">
        <v>1.1331456151025971</v>
      </c>
      <c r="AC86" s="372"/>
      <c r="AD86" s="373">
        <v>1.0645338557909119</v>
      </c>
      <c r="AE86" s="372"/>
      <c r="AF86" s="373">
        <v>0.70743205691556188</v>
      </c>
      <c r="AG86" s="372"/>
      <c r="AH86" s="373">
        <v>0.70120260345912866</v>
      </c>
      <c r="AI86" s="372"/>
      <c r="AJ86" s="373">
        <v>1.1491186095399981</v>
      </c>
      <c r="AK86" s="372"/>
      <c r="AL86" s="373">
        <v>0.88961752656794346</v>
      </c>
      <c r="AM86" s="372"/>
      <c r="AN86" s="373">
        <v>0.93019770923179568</v>
      </c>
      <c r="AO86" s="372"/>
      <c r="AP86" s="373">
        <v>1.0912875807563949</v>
      </c>
      <c r="AQ86" s="372"/>
      <c r="AR86" s="373">
        <v>1.0923167664987494</v>
      </c>
      <c r="AS86" s="372"/>
      <c r="AT86" s="373">
        <v>1.4739382863747552</v>
      </c>
      <c r="AU86" s="372"/>
      <c r="AV86" s="373">
        <v>1.3453742640975057</v>
      </c>
      <c r="AW86" s="372"/>
      <c r="AX86" s="373">
        <v>1.3513257489739083</v>
      </c>
      <c r="AY86" s="372"/>
      <c r="AZ86" s="373">
        <v>1.2710939308754503</v>
      </c>
      <c r="BA86" s="372"/>
      <c r="BB86" s="373">
        <v>1.5257063887992615</v>
      </c>
      <c r="BC86" s="372"/>
      <c r="BD86" s="373">
        <v>1.4396050316704898</v>
      </c>
      <c r="BE86" s="372"/>
      <c r="BF86" s="373">
        <v>1.3351451447468297</v>
      </c>
      <c r="BG86" s="372"/>
      <c r="BH86" s="373">
        <v>1.3498260688796089</v>
      </c>
      <c r="BI86" s="372"/>
      <c r="BJ86" s="373">
        <v>1.2010307361997103</v>
      </c>
      <c r="BK86" s="372"/>
      <c r="BL86" s="373" t="s">
        <v>700</v>
      </c>
      <c r="BM86" s="374"/>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596" t="str">
        <f>Parameters!S86</f>
        <v>Repair of computers and personal and household goods</v>
      </c>
      <c r="E87" s="598"/>
      <c r="F87" s="371">
        <v>0.82408132901051656</v>
      </c>
      <c r="G87" s="372"/>
      <c r="H87" s="373">
        <v>0.81670061367498381</v>
      </c>
      <c r="I87" s="372"/>
      <c r="J87" s="373">
        <v>0.57469077217388764</v>
      </c>
      <c r="K87" s="372"/>
      <c r="L87" s="373">
        <v>0.63812254821749981</v>
      </c>
      <c r="M87" s="372"/>
      <c r="N87" s="373">
        <v>0.58719531055554963</v>
      </c>
      <c r="O87" s="372"/>
      <c r="P87" s="373">
        <v>1.0850441959512707</v>
      </c>
      <c r="Q87" s="372"/>
      <c r="R87" s="373">
        <v>1.2652313161318343</v>
      </c>
      <c r="S87" s="372"/>
      <c r="T87" s="373">
        <v>1.3455459769566636</v>
      </c>
      <c r="U87" s="372"/>
      <c r="V87" s="373">
        <v>1.4135934593378374</v>
      </c>
      <c r="W87" s="372"/>
      <c r="X87" s="373">
        <v>1.3516786940293941</v>
      </c>
      <c r="Y87" s="372"/>
      <c r="Z87" s="373">
        <v>1.802202694874248</v>
      </c>
      <c r="AA87" s="372"/>
      <c r="AB87" s="373">
        <v>1.5041412517268264</v>
      </c>
      <c r="AC87" s="372"/>
      <c r="AD87" s="373">
        <v>1.842264558571729</v>
      </c>
      <c r="AE87" s="372"/>
      <c r="AF87" s="373">
        <v>1.5925986641579839</v>
      </c>
      <c r="AG87" s="372"/>
      <c r="AH87" s="373">
        <v>0.75376148384702613</v>
      </c>
      <c r="AI87" s="372"/>
      <c r="AJ87" s="373">
        <v>0.80050869559960525</v>
      </c>
      <c r="AK87" s="372"/>
      <c r="AL87" s="373">
        <v>0.67274714334769348</v>
      </c>
      <c r="AM87" s="372"/>
      <c r="AN87" s="373">
        <v>0.767767901198116</v>
      </c>
      <c r="AO87" s="372"/>
      <c r="AP87" s="373">
        <v>0.59220530777307157</v>
      </c>
      <c r="AQ87" s="372"/>
      <c r="AR87" s="373">
        <v>0.59298166634969607</v>
      </c>
      <c r="AS87" s="372"/>
      <c r="AT87" s="373">
        <v>0.76486691590459011</v>
      </c>
      <c r="AU87" s="372"/>
      <c r="AV87" s="373">
        <v>0.70054862624115743</v>
      </c>
      <c r="AW87" s="372"/>
      <c r="AX87" s="373">
        <v>0.73907306573856346</v>
      </c>
      <c r="AY87" s="372"/>
      <c r="AZ87" s="373">
        <v>0.69739480949584642</v>
      </c>
      <c r="BA87" s="372"/>
      <c r="BB87" s="373">
        <v>0.73690620278092522</v>
      </c>
      <c r="BC87" s="372"/>
      <c r="BD87" s="373">
        <v>0.77735246740431663</v>
      </c>
      <c r="BE87" s="372"/>
      <c r="BF87" s="373">
        <v>0.65984597192350658</v>
      </c>
      <c r="BG87" s="372"/>
      <c r="BH87" s="373">
        <v>0.66765488093077863</v>
      </c>
      <c r="BI87" s="372"/>
      <c r="BJ87" s="373">
        <v>0.60287345169328677</v>
      </c>
      <c r="BK87" s="372"/>
      <c r="BL87" s="373" t="s">
        <v>700</v>
      </c>
      <c r="BM87" s="374"/>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596" t="str">
        <f>Parameters!S87</f>
        <v>Other personal service activities</v>
      </c>
      <c r="E88" s="598"/>
      <c r="F88" s="371">
        <v>1.33220249567502</v>
      </c>
      <c r="G88" s="372"/>
      <c r="H88" s="373">
        <v>2.4825592530318179</v>
      </c>
      <c r="I88" s="372"/>
      <c r="J88" s="373">
        <v>1.9844340140226644</v>
      </c>
      <c r="K88" s="372"/>
      <c r="L88" s="373">
        <v>1.9258045837060296</v>
      </c>
      <c r="M88" s="372"/>
      <c r="N88" s="373">
        <v>1.279940042335177</v>
      </c>
      <c r="O88" s="372"/>
      <c r="P88" s="373">
        <v>0.88579151724325678</v>
      </c>
      <c r="Q88" s="372"/>
      <c r="R88" s="373">
        <v>0.91704568060280578</v>
      </c>
      <c r="S88" s="372"/>
      <c r="T88" s="373">
        <v>1.0261815230751063</v>
      </c>
      <c r="U88" s="372"/>
      <c r="V88" s="373">
        <v>0.83539618460493226</v>
      </c>
      <c r="W88" s="372"/>
      <c r="X88" s="373">
        <v>1.1239571695342057</v>
      </c>
      <c r="Y88" s="372"/>
      <c r="Z88" s="373">
        <v>1.3105379407643467</v>
      </c>
      <c r="AA88" s="372"/>
      <c r="AB88" s="373">
        <v>0.95710729616975776</v>
      </c>
      <c r="AC88" s="372"/>
      <c r="AD88" s="373">
        <v>1.0929509391617493</v>
      </c>
      <c r="AE88" s="372"/>
      <c r="AF88" s="373">
        <v>1.2391793094564392</v>
      </c>
      <c r="AG88" s="372"/>
      <c r="AH88" s="373">
        <v>1.6770742081446197</v>
      </c>
      <c r="AI88" s="372"/>
      <c r="AJ88" s="373">
        <v>3.083168707251009</v>
      </c>
      <c r="AK88" s="372"/>
      <c r="AL88" s="373">
        <v>2.340865743666305</v>
      </c>
      <c r="AM88" s="372"/>
      <c r="AN88" s="373">
        <v>2.5298539362449768</v>
      </c>
      <c r="AO88" s="372"/>
      <c r="AP88" s="373">
        <v>1.3118533171626261</v>
      </c>
      <c r="AQ88" s="372"/>
      <c r="AR88" s="373">
        <v>1.2989201557603192</v>
      </c>
      <c r="AS88" s="372"/>
      <c r="AT88" s="373">
        <v>1.7321167111641393</v>
      </c>
      <c r="AU88" s="372"/>
      <c r="AV88" s="373">
        <v>1.6214416483857161</v>
      </c>
      <c r="AW88" s="372"/>
      <c r="AX88" s="373">
        <v>1.7192378745422876</v>
      </c>
      <c r="AY88" s="372"/>
      <c r="AZ88" s="373">
        <v>1.6451922344373853</v>
      </c>
      <c r="BA88" s="372"/>
      <c r="BB88" s="373">
        <v>1.8132432665553802</v>
      </c>
      <c r="BC88" s="372"/>
      <c r="BD88" s="373">
        <v>1.7152135270380939</v>
      </c>
      <c r="BE88" s="372"/>
      <c r="BF88" s="373">
        <v>1.6219546710777253</v>
      </c>
      <c r="BG88" s="372"/>
      <c r="BH88" s="373">
        <v>1.6033747587462377</v>
      </c>
      <c r="BI88" s="372"/>
      <c r="BJ88" s="373">
        <v>1.4213026767904744</v>
      </c>
      <c r="BK88" s="372"/>
      <c r="BL88" s="373" t="s">
        <v>700</v>
      </c>
      <c r="BM88" s="374"/>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599" t="str">
        <f>Parameters!S88</f>
        <v>Activities of households as employers; undifferentiated goods- and services-producing activities of households for own use</v>
      </c>
      <c r="E89" s="600"/>
      <c r="F89" s="369">
        <v>0</v>
      </c>
      <c r="G89" s="372"/>
      <c r="H89" s="370">
        <v>0</v>
      </c>
      <c r="I89" s="372"/>
      <c r="J89" s="370">
        <v>0</v>
      </c>
      <c r="K89" s="372"/>
      <c r="L89" s="370">
        <v>0</v>
      </c>
      <c r="M89" s="372"/>
      <c r="N89" s="370">
        <v>0</v>
      </c>
      <c r="O89" s="372"/>
      <c r="P89" s="370">
        <v>0</v>
      </c>
      <c r="Q89" s="372"/>
      <c r="R89" s="370">
        <v>0</v>
      </c>
      <c r="S89" s="372"/>
      <c r="T89" s="370">
        <v>0</v>
      </c>
      <c r="U89" s="372"/>
      <c r="V89" s="370">
        <v>0</v>
      </c>
      <c r="W89" s="372"/>
      <c r="X89" s="370">
        <v>0</v>
      </c>
      <c r="Y89" s="372"/>
      <c r="Z89" s="370">
        <v>0</v>
      </c>
      <c r="AA89" s="372"/>
      <c r="AB89" s="370">
        <v>0</v>
      </c>
      <c r="AC89" s="372"/>
      <c r="AD89" s="370">
        <v>0</v>
      </c>
      <c r="AE89" s="372"/>
      <c r="AF89" s="370">
        <v>0</v>
      </c>
      <c r="AG89" s="372"/>
      <c r="AH89" s="370">
        <v>0</v>
      </c>
      <c r="AI89" s="372"/>
      <c r="AJ89" s="370">
        <v>0</v>
      </c>
      <c r="AK89" s="372"/>
      <c r="AL89" s="370">
        <v>0</v>
      </c>
      <c r="AM89" s="372"/>
      <c r="AN89" s="370">
        <v>0</v>
      </c>
      <c r="AO89" s="372"/>
      <c r="AP89" s="370">
        <v>0</v>
      </c>
      <c r="AQ89" s="372"/>
      <c r="AR89" s="370">
        <v>0</v>
      </c>
      <c r="AS89" s="372"/>
      <c r="AT89" s="370">
        <v>0</v>
      </c>
      <c r="AU89" s="372"/>
      <c r="AV89" s="370">
        <v>0</v>
      </c>
      <c r="AW89" s="372"/>
      <c r="AX89" s="370">
        <v>0</v>
      </c>
      <c r="AY89" s="372"/>
      <c r="AZ89" s="370">
        <v>0</v>
      </c>
      <c r="BA89" s="372"/>
      <c r="BB89" s="370">
        <v>0</v>
      </c>
      <c r="BC89" s="372"/>
      <c r="BD89" s="370">
        <v>0</v>
      </c>
      <c r="BE89" s="372"/>
      <c r="BF89" s="370">
        <v>0</v>
      </c>
      <c r="BG89" s="372"/>
      <c r="BH89" s="370">
        <v>0</v>
      </c>
      <c r="BI89" s="372"/>
      <c r="BJ89" s="370">
        <v>0</v>
      </c>
      <c r="BK89" s="372"/>
      <c r="BL89" s="370" t="s">
        <v>700</v>
      </c>
      <c r="BM89" s="374"/>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601" t="str">
        <f>Parameters!S89</f>
        <v>Activities of extraterritorial organisations and bodies</v>
      </c>
      <c r="E90" s="602"/>
      <c r="F90" s="369">
        <v>0</v>
      </c>
      <c r="G90" s="372"/>
      <c r="H90" s="370">
        <v>0</v>
      </c>
      <c r="I90" s="372"/>
      <c r="J90" s="370">
        <v>0</v>
      </c>
      <c r="K90" s="372"/>
      <c r="L90" s="370">
        <v>0</v>
      </c>
      <c r="M90" s="372"/>
      <c r="N90" s="370">
        <v>0</v>
      </c>
      <c r="O90" s="372"/>
      <c r="P90" s="370">
        <v>0</v>
      </c>
      <c r="Q90" s="372"/>
      <c r="R90" s="370">
        <v>0</v>
      </c>
      <c r="S90" s="372"/>
      <c r="T90" s="370">
        <v>0</v>
      </c>
      <c r="U90" s="372"/>
      <c r="V90" s="370">
        <v>0</v>
      </c>
      <c r="W90" s="372"/>
      <c r="X90" s="370">
        <v>0</v>
      </c>
      <c r="Y90" s="372"/>
      <c r="Z90" s="370">
        <v>0</v>
      </c>
      <c r="AA90" s="372"/>
      <c r="AB90" s="370">
        <v>0</v>
      </c>
      <c r="AC90" s="372"/>
      <c r="AD90" s="370">
        <v>0</v>
      </c>
      <c r="AE90" s="372"/>
      <c r="AF90" s="370">
        <v>0</v>
      </c>
      <c r="AG90" s="372"/>
      <c r="AH90" s="370">
        <v>0</v>
      </c>
      <c r="AI90" s="372"/>
      <c r="AJ90" s="370">
        <v>0</v>
      </c>
      <c r="AK90" s="372"/>
      <c r="AL90" s="370">
        <v>0</v>
      </c>
      <c r="AM90" s="372"/>
      <c r="AN90" s="370">
        <v>0</v>
      </c>
      <c r="AO90" s="372"/>
      <c r="AP90" s="370">
        <v>2.8753628437833273E-2</v>
      </c>
      <c r="AQ90" s="372"/>
      <c r="AR90" s="370">
        <v>3.0889391673451654E-2</v>
      </c>
      <c r="AS90" s="372"/>
      <c r="AT90" s="370">
        <v>4.7230179667595851E-2</v>
      </c>
      <c r="AU90" s="372"/>
      <c r="AV90" s="370">
        <v>4.8916941255744584E-2</v>
      </c>
      <c r="AW90" s="372"/>
      <c r="AX90" s="370">
        <v>4.1162861739494558E-2</v>
      </c>
      <c r="AY90" s="372"/>
      <c r="AZ90" s="370">
        <v>4.8205981792859759E-2</v>
      </c>
      <c r="BA90" s="372"/>
      <c r="BB90" s="370">
        <v>4.267306308107259E-2</v>
      </c>
      <c r="BC90" s="372"/>
      <c r="BD90" s="370">
        <v>4.0063557173965578E-2</v>
      </c>
      <c r="BE90" s="372"/>
      <c r="BF90" s="370">
        <v>3.5931249241230923E-2</v>
      </c>
      <c r="BG90" s="372"/>
      <c r="BH90" s="370">
        <v>3.6042546343398978E-2</v>
      </c>
      <c r="BI90" s="372"/>
      <c r="BJ90" s="370">
        <v>3.2239660107375216E-2</v>
      </c>
      <c r="BK90" s="372"/>
      <c r="BL90" s="370" t="s">
        <v>700</v>
      </c>
      <c r="BM90" s="374"/>
      <c r="CJ90" s="310"/>
      <c r="CK90" s="303"/>
      <c r="CL90" s="310"/>
      <c r="CM90" s="304" t="s">
        <v>326</v>
      </c>
      <c r="CN90" s="303" t="s">
        <v>946</v>
      </c>
      <c r="CO90" s="310"/>
      <c r="CP90" s="310"/>
      <c r="CQ90" s="310"/>
      <c r="CR90" s="310"/>
      <c r="CS90" s="310"/>
      <c r="CT90" s="310"/>
    </row>
    <row r="91" spans="1:98" ht="45" customHeight="1">
      <c r="A91" s="152"/>
      <c r="B91" s="593" t="s">
        <v>334</v>
      </c>
      <c r="C91" s="603"/>
      <c r="D91" s="603"/>
      <c r="E91" s="604"/>
      <c r="F91" s="384">
        <v>524.43835774255979</v>
      </c>
      <c r="G91" s="393"/>
      <c r="H91" s="386">
        <v>515.50813629943855</v>
      </c>
      <c r="I91" s="393"/>
      <c r="J91" s="386">
        <v>503.01880797999956</v>
      </c>
      <c r="K91" s="393"/>
      <c r="L91" s="386">
        <v>515.69328408924673</v>
      </c>
      <c r="M91" s="393"/>
      <c r="N91" s="386">
        <v>490.5766847345522</v>
      </c>
      <c r="O91" s="393"/>
      <c r="P91" s="386">
        <v>348.10050144567583</v>
      </c>
      <c r="Q91" s="393"/>
      <c r="R91" s="386">
        <v>383.37271482410216</v>
      </c>
      <c r="S91" s="393"/>
      <c r="T91" s="386">
        <v>429.79529962550617</v>
      </c>
      <c r="U91" s="393"/>
      <c r="V91" s="386">
        <v>413.30836191821351</v>
      </c>
      <c r="W91" s="393"/>
      <c r="X91" s="386">
        <v>439.78369498922279</v>
      </c>
      <c r="Y91" s="393"/>
      <c r="Z91" s="386">
        <v>542.76655476771771</v>
      </c>
      <c r="AA91" s="393"/>
      <c r="AB91" s="386">
        <v>408.30397554090689</v>
      </c>
      <c r="AC91" s="393"/>
      <c r="AD91" s="386">
        <v>488.06887229334876</v>
      </c>
      <c r="AE91" s="393"/>
      <c r="AF91" s="386">
        <v>451.19055204121116</v>
      </c>
      <c r="AG91" s="393"/>
      <c r="AH91" s="386">
        <v>418.47611427978325</v>
      </c>
      <c r="AI91" s="393"/>
      <c r="AJ91" s="408">
        <v>753.66445693546859</v>
      </c>
      <c r="AK91" s="393" t="s">
        <v>357</v>
      </c>
      <c r="AL91" s="386">
        <v>606.31213910547388</v>
      </c>
      <c r="AM91" s="393"/>
      <c r="AN91" s="386">
        <v>652.6034744201736</v>
      </c>
      <c r="AO91" s="393"/>
      <c r="AP91" s="408">
        <v>1047.4897351356287</v>
      </c>
      <c r="AQ91" s="393" t="s">
        <v>1144</v>
      </c>
      <c r="AR91" s="386">
        <v>880.43660389458023</v>
      </c>
      <c r="AS91" s="393"/>
      <c r="AT91" s="386">
        <v>869.0104401407184</v>
      </c>
      <c r="AU91" s="393"/>
      <c r="AV91" s="386">
        <v>771.14614032938334</v>
      </c>
      <c r="AW91" s="393"/>
      <c r="AX91" s="386">
        <v>800.46571655726882</v>
      </c>
      <c r="AY91" s="393"/>
      <c r="AZ91" s="386">
        <v>716.33016875054989</v>
      </c>
      <c r="BA91" s="393"/>
      <c r="BB91" s="386">
        <v>676.34555277337347</v>
      </c>
      <c r="BC91" s="393"/>
      <c r="BD91" s="386">
        <v>684.66072032809996</v>
      </c>
      <c r="BE91" s="393"/>
      <c r="BF91" s="386">
        <v>640.70485567789081</v>
      </c>
      <c r="BG91" s="393"/>
      <c r="BH91" s="386">
        <v>658.29283298733344</v>
      </c>
      <c r="BI91" s="393"/>
      <c r="BJ91" s="386">
        <v>659.49270322189795</v>
      </c>
      <c r="BK91" s="393"/>
      <c r="BL91" s="386" t="s">
        <v>700</v>
      </c>
      <c r="BM91" s="397"/>
      <c r="CJ91" s="310"/>
      <c r="CK91" s="303"/>
      <c r="CL91" s="310"/>
      <c r="CM91" s="304" t="s">
        <v>30</v>
      </c>
      <c r="CN91" s="303" t="s">
        <v>946</v>
      </c>
      <c r="CO91" s="310"/>
      <c r="CP91" s="310"/>
      <c r="CQ91" s="310"/>
      <c r="CR91" s="310"/>
      <c r="CS91" s="310"/>
      <c r="CT91" s="310"/>
    </row>
    <row r="92" spans="1:98" ht="13">
      <c r="A92" s="152"/>
      <c r="B92" s="5"/>
      <c r="C92" s="222"/>
      <c r="D92" s="588" t="s">
        <v>151</v>
      </c>
      <c r="E92" s="589"/>
      <c r="F92" s="387">
        <v>524.43835774255979</v>
      </c>
      <c r="G92" s="372"/>
      <c r="H92" s="389">
        <v>515.50813629943855</v>
      </c>
      <c r="I92" s="372"/>
      <c r="J92" s="389">
        <v>503.01880797999956</v>
      </c>
      <c r="K92" s="372"/>
      <c r="L92" s="389">
        <v>515.69328408924673</v>
      </c>
      <c r="M92" s="372"/>
      <c r="N92" s="389">
        <v>490.5766847345522</v>
      </c>
      <c r="O92" s="372"/>
      <c r="P92" s="389">
        <v>348.10050144567583</v>
      </c>
      <c r="Q92" s="372"/>
      <c r="R92" s="389">
        <v>383.37271482410216</v>
      </c>
      <c r="S92" s="372"/>
      <c r="T92" s="389">
        <v>429.79529962550617</v>
      </c>
      <c r="U92" s="372"/>
      <c r="V92" s="389">
        <v>413.30836191821351</v>
      </c>
      <c r="W92" s="372"/>
      <c r="X92" s="389">
        <v>439.78369498922279</v>
      </c>
      <c r="Y92" s="372"/>
      <c r="Z92" s="389">
        <v>542.76655476771771</v>
      </c>
      <c r="AA92" s="372"/>
      <c r="AB92" s="389">
        <v>408.30397554090689</v>
      </c>
      <c r="AC92" s="372"/>
      <c r="AD92" s="389">
        <v>488.06887229334876</v>
      </c>
      <c r="AE92" s="372"/>
      <c r="AF92" s="389">
        <v>451.19055204121116</v>
      </c>
      <c r="AG92" s="372"/>
      <c r="AH92" s="389">
        <v>418.47611427978325</v>
      </c>
      <c r="AI92" s="372"/>
      <c r="AJ92" s="409">
        <v>753.66445693546859</v>
      </c>
      <c r="AK92" s="372" t="s">
        <v>357</v>
      </c>
      <c r="AL92" s="389">
        <v>606.31213910547388</v>
      </c>
      <c r="AM92" s="372"/>
      <c r="AN92" s="389">
        <v>652.6034744201736</v>
      </c>
      <c r="AO92" s="372"/>
      <c r="AP92" s="409">
        <v>1047.4897351356287</v>
      </c>
      <c r="AQ92" s="372" t="s">
        <v>1144</v>
      </c>
      <c r="AR92" s="389">
        <v>880.43660389458023</v>
      </c>
      <c r="AS92" s="372"/>
      <c r="AT92" s="389">
        <v>869.0104401407184</v>
      </c>
      <c r="AU92" s="372"/>
      <c r="AV92" s="389">
        <v>771.14614032938334</v>
      </c>
      <c r="AW92" s="372"/>
      <c r="AX92" s="389">
        <v>800.46571655726882</v>
      </c>
      <c r="AY92" s="372"/>
      <c r="AZ92" s="389">
        <v>716.33016875054989</v>
      </c>
      <c r="BA92" s="372"/>
      <c r="BB92" s="389">
        <v>676.34555277337347</v>
      </c>
      <c r="BC92" s="372"/>
      <c r="BD92" s="389">
        <v>684.66072032809996</v>
      </c>
      <c r="BE92" s="372"/>
      <c r="BF92" s="389">
        <v>640.70485567789081</v>
      </c>
      <c r="BG92" s="372"/>
      <c r="BH92" s="389">
        <v>658.29283298733344</v>
      </c>
      <c r="BI92" s="372"/>
      <c r="BJ92" s="389">
        <v>659.49270322189795</v>
      </c>
      <c r="BK92" s="372"/>
      <c r="BL92" s="389" t="s">
        <v>700</v>
      </c>
      <c r="BM92" s="374"/>
      <c r="CJ92" s="310"/>
      <c r="CK92" s="303"/>
      <c r="CL92" s="310"/>
      <c r="CM92" s="304" t="s">
        <v>961</v>
      </c>
      <c r="CN92" s="303" t="s">
        <v>946</v>
      </c>
      <c r="CO92" s="310"/>
      <c r="CP92" s="310"/>
      <c r="CQ92" s="310"/>
      <c r="CR92" s="310"/>
      <c r="CS92" s="310"/>
      <c r="CT92" s="310"/>
    </row>
    <row r="93" spans="1:98" ht="13">
      <c r="A93" s="39"/>
      <c r="B93" s="5"/>
      <c r="C93" s="222"/>
      <c r="D93" s="590" t="s">
        <v>431</v>
      </c>
      <c r="E93" s="589"/>
      <c r="F93" s="387">
        <v>0</v>
      </c>
      <c r="G93" s="372"/>
      <c r="H93" s="389">
        <v>0</v>
      </c>
      <c r="I93" s="372"/>
      <c r="J93" s="389">
        <v>0</v>
      </c>
      <c r="K93" s="372"/>
      <c r="L93" s="389">
        <v>0</v>
      </c>
      <c r="M93" s="372"/>
      <c r="N93" s="389">
        <v>0</v>
      </c>
      <c r="O93" s="372"/>
      <c r="P93" s="389">
        <v>0</v>
      </c>
      <c r="Q93" s="372"/>
      <c r="R93" s="389">
        <v>0</v>
      </c>
      <c r="S93" s="372"/>
      <c r="T93" s="389">
        <v>0</v>
      </c>
      <c r="U93" s="372"/>
      <c r="V93" s="389">
        <v>0</v>
      </c>
      <c r="W93" s="372"/>
      <c r="X93" s="389">
        <v>0</v>
      </c>
      <c r="Y93" s="372"/>
      <c r="Z93" s="389">
        <v>0</v>
      </c>
      <c r="AA93" s="372"/>
      <c r="AB93" s="389">
        <v>0</v>
      </c>
      <c r="AC93" s="372"/>
      <c r="AD93" s="389">
        <v>0</v>
      </c>
      <c r="AE93" s="372"/>
      <c r="AF93" s="389">
        <v>0</v>
      </c>
      <c r="AG93" s="372"/>
      <c r="AH93" s="389">
        <v>0</v>
      </c>
      <c r="AI93" s="372"/>
      <c r="AJ93" s="389">
        <v>0</v>
      </c>
      <c r="AK93" s="372"/>
      <c r="AL93" s="389">
        <v>0</v>
      </c>
      <c r="AM93" s="372"/>
      <c r="AN93" s="389">
        <v>0</v>
      </c>
      <c r="AO93" s="372"/>
      <c r="AP93" s="389">
        <v>0</v>
      </c>
      <c r="AQ93" s="372"/>
      <c r="AR93" s="389">
        <v>0</v>
      </c>
      <c r="AS93" s="372"/>
      <c r="AT93" s="389">
        <v>0</v>
      </c>
      <c r="AU93" s="372"/>
      <c r="AV93" s="389">
        <v>0</v>
      </c>
      <c r="AW93" s="372"/>
      <c r="AX93" s="389">
        <v>0</v>
      </c>
      <c r="AY93" s="372"/>
      <c r="AZ93" s="389">
        <v>0</v>
      </c>
      <c r="BA93" s="372"/>
      <c r="BB93" s="389">
        <v>0</v>
      </c>
      <c r="BC93" s="372"/>
      <c r="BD93" s="389">
        <v>0</v>
      </c>
      <c r="BE93" s="372"/>
      <c r="BF93" s="389">
        <v>0</v>
      </c>
      <c r="BG93" s="372"/>
      <c r="BH93" s="389">
        <v>0</v>
      </c>
      <c r="BI93" s="372"/>
      <c r="BJ93" s="389">
        <v>0</v>
      </c>
      <c r="BK93" s="372"/>
      <c r="BL93" s="389" t="s">
        <v>700</v>
      </c>
      <c r="BM93" s="374"/>
      <c r="CJ93" s="310"/>
      <c r="CK93" s="303"/>
      <c r="CL93" s="310"/>
      <c r="CM93" s="304" t="s">
        <v>8</v>
      </c>
      <c r="CN93" s="303" t="s">
        <v>946</v>
      </c>
      <c r="CO93" s="310"/>
      <c r="CP93" s="310"/>
      <c r="CQ93" s="310"/>
      <c r="CR93" s="310"/>
      <c r="CS93" s="310"/>
      <c r="CT93" s="310"/>
    </row>
    <row r="94" spans="1:98" ht="15" customHeight="1" thickBot="1">
      <c r="A94" s="39"/>
      <c r="B94" s="6"/>
      <c r="C94" s="4"/>
      <c r="D94" s="591" t="s">
        <v>152</v>
      </c>
      <c r="E94" s="592"/>
      <c r="F94" s="390">
        <v>0</v>
      </c>
      <c r="G94" s="394"/>
      <c r="H94" s="392">
        <v>0</v>
      </c>
      <c r="I94" s="394"/>
      <c r="J94" s="392">
        <v>0</v>
      </c>
      <c r="K94" s="394"/>
      <c r="L94" s="392">
        <v>0</v>
      </c>
      <c r="M94" s="394"/>
      <c r="N94" s="392">
        <v>0</v>
      </c>
      <c r="O94" s="394"/>
      <c r="P94" s="392">
        <v>0</v>
      </c>
      <c r="Q94" s="394"/>
      <c r="R94" s="392">
        <v>0</v>
      </c>
      <c r="S94" s="394"/>
      <c r="T94" s="392">
        <v>0</v>
      </c>
      <c r="U94" s="394"/>
      <c r="V94" s="392">
        <v>0</v>
      </c>
      <c r="W94" s="394"/>
      <c r="X94" s="392">
        <v>0</v>
      </c>
      <c r="Y94" s="394"/>
      <c r="Z94" s="392">
        <v>0</v>
      </c>
      <c r="AA94" s="394"/>
      <c r="AB94" s="392">
        <v>0</v>
      </c>
      <c r="AC94" s="394"/>
      <c r="AD94" s="392">
        <v>0</v>
      </c>
      <c r="AE94" s="394"/>
      <c r="AF94" s="392">
        <v>0</v>
      </c>
      <c r="AG94" s="394"/>
      <c r="AH94" s="392">
        <v>0</v>
      </c>
      <c r="AI94" s="394"/>
      <c r="AJ94" s="392">
        <v>0</v>
      </c>
      <c r="AK94" s="394"/>
      <c r="AL94" s="392">
        <v>0</v>
      </c>
      <c r="AM94" s="394"/>
      <c r="AN94" s="392">
        <v>0</v>
      </c>
      <c r="AO94" s="394"/>
      <c r="AP94" s="392">
        <v>0</v>
      </c>
      <c r="AQ94" s="394"/>
      <c r="AR94" s="392">
        <v>0</v>
      </c>
      <c r="AS94" s="394"/>
      <c r="AT94" s="392">
        <v>0</v>
      </c>
      <c r="AU94" s="394"/>
      <c r="AV94" s="392">
        <v>0</v>
      </c>
      <c r="AW94" s="394"/>
      <c r="AX94" s="392">
        <v>0</v>
      </c>
      <c r="AY94" s="394"/>
      <c r="AZ94" s="392">
        <v>0</v>
      </c>
      <c r="BA94" s="394"/>
      <c r="BB94" s="392">
        <v>0</v>
      </c>
      <c r="BC94" s="394"/>
      <c r="BD94" s="392">
        <v>0</v>
      </c>
      <c r="BE94" s="394"/>
      <c r="BF94" s="392">
        <v>0</v>
      </c>
      <c r="BG94" s="394"/>
      <c r="BH94" s="392">
        <v>0</v>
      </c>
      <c r="BI94" s="394"/>
      <c r="BJ94" s="392">
        <v>0</v>
      </c>
      <c r="BK94" s="394"/>
      <c r="BL94" s="392" t="s">
        <v>700</v>
      </c>
      <c r="BM94" s="398"/>
      <c r="CJ94" s="310"/>
      <c r="CK94" s="303"/>
      <c r="CL94" s="310"/>
      <c r="CM94" s="304" t="s">
        <v>9</v>
      </c>
      <c r="CN94" s="303" t="s">
        <v>946</v>
      </c>
      <c r="CO94" s="310"/>
      <c r="CP94" s="310"/>
      <c r="CQ94" s="310"/>
      <c r="CR94" s="310"/>
      <c r="CS94" s="310"/>
      <c r="CT94" s="310"/>
    </row>
    <row r="95" spans="1:98" ht="55.5" customHeight="1">
      <c r="A95" s="39"/>
      <c r="B95" s="661" t="s">
        <v>1016</v>
      </c>
      <c r="C95" s="662"/>
      <c r="D95" s="662"/>
      <c r="E95" s="663"/>
      <c r="F95" s="387">
        <v>1927.0668723515382</v>
      </c>
      <c r="G95" s="372"/>
      <c r="H95" s="389">
        <v>1930.7958682737324</v>
      </c>
      <c r="I95" s="372"/>
      <c r="J95" s="389">
        <v>1890.8577825338432</v>
      </c>
      <c r="K95" s="372"/>
      <c r="L95" s="389">
        <v>1967.9399541457951</v>
      </c>
      <c r="M95" s="372"/>
      <c r="N95" s="389">
        <v>1852.9108509146254</v>
      </c>
      <c r="O95" s="372"/>
      <c r="P95" s="389">
        <v>1443.6087313034704</v>
      </c>
      <c r="Q95" s="372"/>
      <c r="R95" s="389">
        <v>1581.7560370736387</v>
      </c>
      <c r="S95" s="372"/>
      <c r="T95" s="389">
        <v>1761.544176771403</v>
      </c>
      <c r="U95" s="372"/>
      <c r="V95" s="389">
        <v>1720.1908439072927</v>
      </c>
      <c r="W95" s="372"/>
      <c r="X95" s="389">
        <v>1880.7919423778576</v>
      </c>
      <c r="Y95" s="372"/>
      <c r="Z95" s="389">
        <v>2240.5092896918018</v>
      </c>
      <c r="AA95" s="372"/>
      <c r="AB95" s="389">
        <v>1844.7422815015025</v>
      </c>
      <c r="AC95" s="372"/>
      <c r="AD95" s="389">
        <v>2089.4381105845182</v>
      </c>
      <c r="AE95" s="372"/>
      <c r="AF95" s="389">
        <v>2051.520425836914</v>
      </c>
      <c r="AG95" s="372"/>
      <c r="AH95" s="389">
        <v>1849.9102534928556</v>
      </c>
      <c r="AI95" s="372"/>
      <c r="AJ95" s="389">
        <v>2178.1383519902197</v>
      </c>
      <c r="AK95" s="372"/>
      <c r="AL95" s="389">
        <v>1605.6031605947142</v>
      </c>
      <c r="AM95" s="372"/>
      <c r="AN95" s="389">
        <v>1663.3380008800082</v>
      </c>
      <c r="AO95" s="372"/>
      <c r="AP95" s="389">
        <v>1338.3476924851664</v>
      </c>
      <c r="AQ95" s="372"/>
      <c r="AR95" s="389">
        <v>1209.8069433763505</v>
      </c>
      <c r="AS95" s="372"/>
      <c r="AT95" s="389">
        <v>1337.8303164070771</v>
      </c>
      <c r="AU95" s="372"/>
      <c r="AV95" s="389">
        <v>1231.5553368535027</v>
      </c>
      <c r="AW95" s="372"/>
      <c r="AX95" s="389">
        <v>1259.9907900599997</v>
      </c>
      <c r="AY95" s="372"/>
      <c r="AZ95" s="389">
        <v>1175.0056903463576</v>
      </c>
      <c r="BA95" s="372"/>
      <c r="BB95" s="389">
        <v>1156.1104250868786</v>
      </c>
      <c r="BC95" s="372"/>
      <c r="BD95" s="389">
        <v>1051.3037366182025</v>
      </c>
      <c r="BE95" s="372"/>
      <c r="BF95" s="389">
        <v>1064.1368485645023</v>
      </c>
      <c r="BG95" s="372"/>
      <c r="BH95" s="389">
        <v>1089.0845721231501</v>
      </c>
      <c r="BI95" s="372"/>
      <c r="BJ95" s="389">
        <v>1054.0567890841651</v>
      </c>
      <c r="BK95" s="372"/>
      <c r="BL95" s="389" t="s">
        <v>700</v>
      </c>
      <c r="BM95" s="374"/>
      <c r="CJ95" s="310"/>
      <c r="CK95" s="303"/>
      <c r="CL95" s="310"/>
      <c r="CM95" s="304" t="s">
        <v>962</v>
      </c>
      <c r="CN95" s="303" t="s">
        <v>946</v>
      </c>
      <c r="CO95" s="310"/>
      <c r="CP95" s="310"/>
      <c r="CQ95" s="310"/>
      <c r="CR95" s="310"/>
      <c r="CS95" s="310"/>
      <c r="CT95" s="310"/>
    </row>
    <row r="96" spans="1:98" ht="17.25" customHeight="1">
      <c r="A96" s="40"/>
      <c r="B96" s="346">
        <v>2</v>
      </c>
      <c r="C96" s="226"/>
      <c r="D96" s="582" t="s">
        <v>168</v>
      </c>
      <c r="E96" s="583"/>
      <c r="F96" s="387" t="s">
        <v>700</v>
      </c>
      <c r="G96" s="372"/>
      <c r="H96" s="389" t="s">
        <v>700</v>
      </c>
      <c r="I96" s="372"/>
      <c r="J96" s="389" t="s">
        <v>700</v>
      </c>
      <c r="K96" s="372"/>
      <c r="L96" s="389" t="s">
        <v>700</v>
      </c>
      <c r="M96" s="372"/>
      <c r="N96" s="389" t="s">
        <v>700</v>
      </c>
      <c r="O96" s="372"/>
      <c r="P96" s="389" t="s">
        <v>700</v>
      </c>
      <c r="Q96" s="372"/>
      <c r="R96" s="389" t="s">
        <v>700</v>
      </c>
      <c r="S96" s="372"/>
      <c r="T96" s="389" t="s">
        <v>700</v>
      </c>
      <c r="U96" s="372"/>
      <c r="V96" s="389" t="s">
        <v>700</v>
      </c>
      <c r="W96" s="372"/>
      <c r="X96" s="389" t="s">
        <v>700</v>
      </c>
      <c r="Y96" s="372"/>
      <c r="Z96" s="389" t="s">
        <v>700</v>
      </c>
      <c r="AA96" s="372"/>
      <c r="AB96" s="389" t="s">
        <v>700</v>
      </c>
      <c r="AC96" s="372"/>
      <c r="AD96" s="389" t="s">
        <v>700</v>
      </c>
      <c r="AE96" s="372"/>
      <c r="AF96" s="389" t="s">
        <v>700</v>
      </c>
      <c r="AG96" s="372"/>
      <c r="AH96" s="389" t="s">
        <v>700</v>
      </c>
      <c r="AI96" s="372"/>
      <c r="AJ96" s="389" t="s">
        <v>700</v>
      </c>
      <c r="AK96" s="372"/>
      <c r="AL96" s="389" t="s">
        <v>700</v>
      </c>
      <c r="AM96" s="372"/>
      <c r="AN96" s="389" t="s">
        <v>700</v>
      </c>
      <c r="AO96" s="372"/>
      <c r="AP96" s="389" t="s">
        <v>700</v>
      </c>
      <c r="AQ96" s="372"/>
      <c r="AR96" s="389" t="s">
        <v>700</v>
      </c>
      <c r="AS96" s="372"/>
      <c r="AT96" s="389" t="s">
        <v>700</v>
      </c>
      <c r="AU96" s="372"/>
      <c r="AV96" s="389" t="s">
        <v>700</v>
      </c>
      <c r="AW96" s="372"/>
      <c r="AX96" s="389" t="s">
        <v>700</v>
      </c>
      <c r="AY96" s="372"/>
      <c r="AZ96" s="389" t="s">
        <v>700</v>
      </c>
      <c r="BA96" s="372"/>
      <c r="BB96" s="389" t="s">
        <v>700</v>
      </c>
      <c r="BC96" s="372"/>
      <c r="BD96" s="389" t="s">
        <v>700</v>
      </c>
      <c r="BE96" s="372"/>
      <c r="BF96" s="389" t="s">
        <v>700</v>
      </c>
      <c r="BG96" s="372"/>
      <c r="BH96" s="389" t="s">
        <v>700</v>
      </c>
      <c r="BI96" s="372"/>
      <c r="BJ96" s="389" t="s">
        <v>700</v>
      </c>
      <c r="BK96" s="372"/>
      <c r="BL96" s="389" t="s">
        <v>700</v>
      </c>
      <c r="BM96" s="374"/>
      <c r="CJ96" s="310"/>
      <c r="CK96" s="303"/>
      <c r="CL96" s="310"/>
      <c r="CM96" s="304" t="s">
        <v>962</v>
      </c>
      <c r="CN96" s="310" t="s">
        <v>963</v>
      </c>
      <c r="CO96" s="310"/>
      <c r="CP96" s="310"/>
      <c r="CQ96" s="310"/>
      <c r="CR96" s="310"/>
      <c r="CS96" s="310"/>
      <c r="CT96" s="310"/>
    </row>
    <row r="97" spans="1:98" ht="12.75" customHeight="1">
      <c r="A97" s="40"/>
      <c r="B97" s="347">
        <v>2.1</v>
      </c>
      <c r="C97" s="227"/>
      <c r="D97" s="580" t="s">
        <v>170</v>
      </c>
      <c r="E97" s="581"/>
      <c r="F97" s="416"/>
      <c r="G97" s="396"/>
      <c r="H97" s="417"/>
      <c r="I97" s="396"/>
      <c r="J97" s="417"/>
      <c r="K97" s="396"/>
      <c r="L97" s="417"/>
      <c r="M97" s="396"/>
      <c r="N97" s="417"/>
      <c r="O97" s="396"/>
      <c r="P97" s="417"/>
      <c r="Q97" s="396"/>
      <c r="R97" s="417"/>
      <c r="S97" s="396"/>
      <c r="T97" s="417"/>
      <c r="U97" s="396"/>
      <c r="V97" s="417"/>
      <c r="W97" s="396"/>
      <c r="X97" s="417"/>
      <c r="Y97" s="396"/>
      <c r="Z97" s="417"/>
      <c r="AA97" s="396"/>
      <c r="AB97" s="417"/>
      <c r="AC97" s="396"/>
      <c r="AD97" s="417"/>
      <c r="AE97" s="396"/>
      <c r="AF97" s="417"/>
      <c r="AG97" s="396"/>
      <c r="AH97" s="417"/>
      <c r="AI97" s="396"/>
      <c r="AJ97" s="417"/>
      <c r="AK97" s="396"/>
      <c r="AL97" s="417"/>
      <c r="AM97" s="396"/>
      <c r="AN97" s="417"/>
      <c r="AO97" s="396"/>
      <c r="AP97" s="417"/>
      <c r="AQ97" s="396"/>
      <c r="AR97" s="417"/>
      <c r="AS97" s="396"/>
      <c r="AT97" s="417"/>
      <c r="AU97" s="396"/>
      <c r="AV97" s="417"/>
      <c r="AW97" s="396"/>
      <c r="AX97" s="417"/>
      <c r="AY97" s="396"/>
      <c r="AZ97" s="417"/>
      <c r="BA97" s="396"/>
      <c r="BB97" s="417"/>
      <c r="BC97" s="396"/>
      <c r="BD97" s="417"/>
      <c r="BE97" s="396"/>
      <c r="BF97" s="417"/>
      <c r="BG97" s="396"/>
      <c r="BH97" s="417"/>
      <c r="BI97" s="396"/>
      <c r="BJ97" s="417"/>
      <c r="BK97" s="396"/>
      <c r="BL97" s="417" t="s">
        <v>700</v>
      </c>
      <c r="BM97" s="400"/>
      <c r="CJ97" s="310"/>
      <c r="CK97" s="303"/>
      <c r="CL97" s="310"/>
      <c r="CM97" s="304" t="s">
        <v>962</v>
      </c>
      <c r="CN97" s="310" t="s">
        <v>964</v>
      </c>
      <c r="CO97" s="310"/>
      <c r="CP97" s="310"/>
      <c r="CQ97" s="310"/>
      <c r="CR97" s="310"/>
      <c r="CS97" s="310"/>
      <c r="CT97" s="310"/>
    </row>
    <row r="98" spans="1:98" ht="12.75" customHeight="1">
      <c r="A98" s="40"/>
      <c r="B98" s="347">
        <v>2.2000000000000002</v>
      </c>
      <c r="C98" s="227"/>
      <c r="D98" s="580" t="s">
        <v>171</v>
      </c>
      <c r="E98" s="581"/>
      <c r="F98" s="371" t="s">
        <v>700</v>
      </c>
      <c r="G98" s="372"/>
      <c r="H98" s="373" t="s">
        <v>700</v>
      </c>
      <c r="I98" s="372"/>
      <c r="J98" s="373" t="s">
        <v>700</v>
      </c>
      <c r="K98" s="372"/>
      <c r="L98" s="373" t="s">
        <v>700</v>
      </c>
      <c r="M98" s="372"/>
      <c r="N98" s="373" t="s">
        <v>700</v>
      </c>
      <c r="O98" s="372"/>
      <c r="P98" s="373" t="s">
        <v>700</v>
      </c>
      <c r="Q98" s="372"/>
      <c r="R98" s="373" t="s">
        <v>700</v>
      </c>
      <c r="S98" s="372"/>
      <c r="T98" s="373" t="s">
        <v>700</v>
      </c>
      <c r="U98" s="372"/>
      <c r="V98" s="373" t="s">
        <v>700</v>
      </c>
      <c r="W98" s="372"/>
      <c r="X98" s="373" t="s">
        <v>700</v>
      </c>
      <c r="Y98" s="372"/>
      <c r="Z98" s="373" t="s">
        <v>700</v>
      </c>
      <c r="AA98" s="372"/>
      <c r="AB98" s="373" t="s">
        <v>700</v>
      </c>
      <c r="AC98" s="372"/>
      <c r="AD98" s="373" t="s">
        <v>700</v>
      </c>
      <c r="AE98" s="372"/>
      <c r="AF98" s="373" t="s">
        <v>700</v>
      </c>
      <c r="AG98" s="372"/>
      <c r="AH98" s="373" t="s">
        <v>700</v>
      </c>
      <c r="AI98" s="372"/>
      <c r="AJ98" s="373" t="s">
        <v>700</v>
      </c>
      <c r="AK98" s="372"/>
      <c r="AL98" s="373" t="s">
        <v>700</v>
      </c>
      <c r="AM98" s="372"/>
      <c r="AN98" s="373" t="s">
        <v>700</v>
      </c>
      <c r="AO98" s="372"/>
      <c r="AP98" s="373" t="s">
        <v>700</v>
      </c>
      <c r="AQ98" s="372"/>
      <c r="AR98" s="373" t="s">
        <v>700</v>
      </c>
      <c r="AS98" s="372"/>
      <c r="AT98" s="373" t="s">
        <v>700</v>
      </c>
      <c r="AU98" s="372"/>
      <c r="AV98" s="373" t="s">
        <v>700</v>
      </c>
      <c r="AW98" s="372"/>
      <c r="AX98" s="373" t="s">
        <v>700</v>
      </c>
      <c r="AY98" s="372"/>
      <c r="AZ98" s="373" t="s">
        <v>700</v>
      </c>
      <c r="BA98" s="372"/>
      <c r="BB98" s="373" t="s">
        <v>700</v>
      </c>
      <c r="BC98" s="372"/>
      <c r="BD98" s="373" t="s">
        <v>700</v>
      </c>
      <c r="BE98" s="372"/>
      <c r="BF98" s="373" t="s">
        <v>700</v>
      </c>
      <c r="BG98" s="372"/>
      <c r="BH98" s="373" t="s">
        <v>700</v>
      </c>
      <c r="BI98" s="372"/>
      <c r="BJ98" s="373" t="s">
        <v>700</v>
      </c>
      <c r="BK98" s="372"/>
      <c r="BL98" s="373" t="s">
        <v>700</v>
      </c>
      <c r="BM98" s="374"/>
      <c r="CJ98" s="310"/>
      <c r="CK98" s="303"/>
      <c r="CL98" s="310"/>
      <c r="CM98" s="304" t="s">
        <v>962</v>
      </c>
      <c r="CN98" s="310" t="s">
        <v>965</v>
      </c>
      <c r="CO98" s="310"/>
      <c r="CP98" s="310"/>
      <c r="CQ98" s="310"/>
      <c r="CR98" s="310"/>
      <c r="CS98" s="310"/>
      <c r="CT98" s="310"/>
    </row>
    <row r="99" spans="1:98" ht="12.75" customHeight="1">
      <c r="A99" s="40"/>
      <c r="B99" s="347">
        <v>2.2999999999999998</v>
      </c>
      <c r="C99" s="227"/>
      <c r="D99" s="580" t="s">
        <v>172</v>
      </c>
      <c r="E99" s="581"/>
      <c r="F99" s="416"/>
      <c r="G99" s="396"/>
      <c r="H99" s="417"/>
      <c r="I99" s="396"/>
      <c r="J99" s="417"/>
      <c r="K99" s="396"/>
      <c r="L99" s="417"/>
      <c r="M99" s="396"/>
      <c r="N99" s="417"/>
      <c r="O99" s="396"/>
      <c r="P99" s="417"/>
      <c r="Q99" s="396"/>
      <c r="R99" s="417"/>
      <c r="S99" s="396"/>
      <c r="T99" s="417"/>
      <c r="U99" s="396"/>
      <c r="V99" s="417"/>
      <c r="W99" s="396"/>
      <c r="X99" s="417"/>
      <c r="Y99" s="396"/>
      <c r="Z99" s="417"/>
      <c r="AA99" s="396"/>
      <c r="AB99" s="417"/>
      <c r="AC99" s="396"/>
      <c r="AD99" s="417"/>
      <c r="AE99" s="396"/>
      <c r="AF99" s="417"/>
      <c r="AG99" s="396"/>
      <c r="AH99" s="417"/>
      <c r="AI99" s="396"/>
      <c r="AJ99" s="417"/>
      <c r="AK99" s="396"/>
      <c r="AL99" s="417"/>
      <c r="AM99" s="396"/>
      <c r="AN99" s="417"/>
      <c r="AO99" s="396"/>
      <c r="AP99" s="417"/>
      <c r="AQ99" s="396"/>
      <c r="AR99" s="417"/>
      <c r="AS99" s="396"/>
      <c r="AT99" s="417"/>
      <c r="AU99" s="396"/>
      <c r="AV99" s="417"/>
      <c r="AW99" s="396"/>
      <c r="AX99" s="417"/>
      <c r="AY99" s="396"/>
      <c r="AZ99" s="417"/>
      <c r="BA99" s="396"/>
      <c r="BB99" s="417"/>
      <c r="BC99" s="396"/>
      <c r="BD99" s="417"/>
      <c r="BE99" s="396"/>
      <c r="BF99" s="417"/>
      <c r="BG99" s="396"/>
      <c r="BH99" s="417"/>
      <c r="BI99" s="396"/>
      <c r="BJ99" s="417"/>
      <c r="BK99" s="396"/>
      <c r="BL99" s="417" t="s">
        <v>700</v>
      </c>
      <c r="BM99" s="400"/>
      <c r="CJ99" s="310"/>
      <c r="CK99" s="303"/>
      <c r="CL99" s="310"/>
      <c r="CM99" s="304" t="s">
        <v>962</v>
      </c>
      <c r="CN99" s="310" t="s">
        <v>966</v>
      </c>
      <c r="CO99" s="310"/>
      <c r="CP99" s="310"/>
      <c r="CQ99" s="310"/>
      <c r="CR99" s="310"/>
      <c r="CS99" s="310"/>
      <c r="CT99" s="310"/>
    </row>
    <row r="100" spans="1:98" ht="12.75" customHeight="1">
      <c r="A100" s="40"/>
      <c r="B100" s="347">
        <v>2.4</v>
      </c>
      <c r="C100" s="227"/>
      <c r="D100" s="580" t="s">
        <v>173</v>
      </c>
      <c r="E100" s="581"/>
      <c r="F100" s="416"/>
      <c r="G100" s="396"/>
      <c r="H100" s="417"/>
      <c r="I100" s="396"/>
      <c r="J100" s="417"/>
      <c r="K100" s="396"/>
      <c r="L100" s="417"/>
      <c r="M100" s="396"/>
      <c r="N100" s="417"/>
      <c r="O100" s="396"/>
      <c r="P100" s="417"/>
      <c r="Q100" s="396"/>
      <c r="R100" s="417"/>
      <c r="S100" s="396"/>
      <c r="T100" s="417"/>
      <c r="U100" s="396"/>
      <c r="V100" s="417"/>
      <c r="W100" s="396"/>
      <c r="X100" s="417"/>
      <c r="Y100" s="396"/>
      <c r="Z100" s="417"/>
      <c r="AA100" s="396"/>
      <c r="AB100" s="417"/>
      <c r="AC100" s="396"/>
      <c r="AD100" s="417"/>
      <c r="AE100" s="396"/>
      <c r="AF100" s="417"/>
      <c r="AG100" s="396"/>
      <c r="AH100" s="417"/>
      <c r="AI100" s="396"/>
      <c r="AJ100" s="417"/>
      <c r="AK100" s="396"/>
      <c r="AL100" s="417"/>
      <c r="AM100" s="396"/>
      <c r="AN100" s="417"/>
      <c r="AO100" s="396"/>
      <c r="AP100" s="417"/>
      <c r="AQ100" s="396"/>
      <c r="AR100" s="417"/>
      <c r="AS100" s="396"/>
      <c r="AT100" s="417"/>
      <c r="AU100" s="396"/>
      <c r="AV100" s="417"/>
      <c r="AW100" s="396"/>
      <c r="AX100" s="417"/>
      <c r="AY100" s="396"/>
      <c r="AZ100" s="417"/>
      <c r="BA100" s="396"/>
      <c r="BB100" s="417"/>
      <c r="BC100" s="396"/>
      <c r="BD100" s="417"/>
      <c r="BE100" s="396"/>
      <c r="BF100" s="417"/>
      <c r="BG100" s="396"/>
      <c r="BH100" s="417"/>
      <c r="BI100" s="396"/>
      <c r="BJ100" s="417"/>
      <c r="BK100" s="396"/>
      <c r="BL100" s="417" t="s">
        <v>700</v>
      </c>
      <c r="BM100" s="400"/>
      <c r="CJ100" s="310"/>
      <c r="CK100" s="303"/>
      <c r="CL100" s="310"/>
      <c r="CM100" s="304" t="s">
        <v>962</v>
      </c>
      <c r="CN100" s="310" t="s">
        <v>967</v>
      </c>
      <c r="CO100" s="310"/>
      <c r="CP100" s="310"/>
      <c r="CQ100" s="310"/>
      <c r="CR100" s="310"/>
      <c r="CS100" s="310"/>
      <c r="CT100" s="310"/>
    </row>
    <row r="101" spans="1:98" ht="19.5" customHeight="1">
      <c r="A101" s="40"/>
      <c r="B101" s="346">
        <v>3</v>
      </c>
      <c r="C101" s="226"/>
      <c r="D101" s="582" t="s">
        <v>169</v>
      </c>
      <c r="E101" s="583"/>
      <c r="F101" s="387" t="s">
        <v>700</v>
      </c>
      <c r="G101" s="372"/>
      <c r="H101" s="389" t="s">
        <v>700</v>
      </c>
      <c r="I101" s="372"/>
      <c r="J101" s="389" t="s">
        <v>700</v>
      </c>
      <c r="K101" s="372"/>
      <c r="L101" s="389" t="s">
        <v>700</v>
      </c>
      <c r="M101" s="372"/>
      <c r="N101" s="389" t="s">
        <v>700</v>
      </c>
      <c r="O101" s="372"/>
      <c r="P101" s="389" t="s">
        <v>700</v>
      </c>
      <c r="Q101" s="372"/>
      <c r="R101" s="389" t="s">
        <v>700</v>
      </c>
      <c r="S101" s="372"/>
      <c r="T101" s="389" t="s">
        <v>700</v>
      </c>
      <c r="U101" s="372"/>
      <c r="V101" s="389" t="s">
        <v>700</v>
      </c>
      <c r="W101" s="372"/>
      <c r="X101" s="389" t="s">
        <v>700</v>
      </c>
      <c r="Y101" s="372"/>
      <c r="Z101" s="389" t="s">
        <v>700</v>
      </c>
      <c r="AA101" s="372"/>
      <c r="AB101" s="389" t="s">
        <v>700</v>
      </c>
      <c r="AC101" s="372"/>
      <c r="AD101" s="389" t="s">
        <v>700</v>
      </c>
      <c r="AE101" s="372"/>
      <c r="AF101" s="389" t="s">
        <v>700</v>
      </c>
      <c r="AG101" s="372"/>
      <c r="AH101" s="389" t="s">
        <v>700</v>
      </c>
      <c r="AI101" s="372"/>
      <c r="AJ101" s="389" t="s">
        <v>700</v>
      </c>
      <c r="AK101" s="372"/>
      <c r="AL101" s="389" t="s">
        <v>700</v>
      </c>
      <c r="AM101" s="372"/>
      <c r="AN101" s="389" t="s">
        <v>700</v>
      </c>
      <c r="AO101" s="372"/>
      <c r="AP101" s="389" t="s">
        <v>700</v>
      </c>
      <c r="AQ101" s="372"/>
      <c r="AR101" s="389" t="s">
        <v>700</v>
      </c>
      <c r="AS101" s="372"/>
      <c r="AT101" s="389" t="s">
        <v>700</v>
      </c>
      <c r="AU101" s="372"/>
      <c r="AV101" s="389" t="s">
        <v>700</v>
      </c>
      <c r="AW101" s="372"/>
      <c r="AX101" s="389" t="s">
        <v>700</v>
      </c>
      <c r="AY101" s="372"/>
      <c r="AZ101" s="389" t="s">
        <v>700</v>
      </c>
      <c r="BA101" s="372"/>
      <c r="BB101" s="389" t="s">
        <v>700</v>
      </c>
      <c r="BC101" s="372"/>
      <c r="BD101" s="389" t="s">
        <v>700</v>
      </c>
      <c r="BE101" s="372"/>
      <c r="BF101" s="389" t="s">
        <v>700</v>
      </c>
      <c r="BG101" s="372"/>
      <c r="BH101" s="389" t="s">
        <v>700</v>
      </c>
      <c r="BI101" s="372"/>
      <c r="BJ101" s="389" t="s">
        <v>700</v>
      </c>
      <c r="BK101" s="372"/>
      <c r="BL101" s="389" t="s">
        <v>700</v>
      </c>
      <c r="BM101" s="374"/>
      <c r="CJ101" s="310"/>
      <c r="CK101" s="303"/>
      <c r="CL101" s="310"/>
      <c r="CM101" s="304" t="s">
        <v>962</v>
      </c>
      <c r="CN101" s="310" t="s">
        <v>968</v>
      </c>
      <c r="CO101" s="310"/>
      <c r="CP101" s="310"/>
      <c r="CQ101" s="310"/>
      <c r="CR101" s="310"/>
      <c r="CS101" s="310"/>
      <c r="CT101" s="310"/>
    </row>
    <row r="102" spans="1:98" ht="12.75" customHeight="1">
      <c r="A102" s="40"/>
      <c r="B102" s="347">
        <v>3.1</v>
      </c>
      <c r="C102" s="227"/>
      <c r="D102" s="580" t="s">
        <v>428</v>
      </c>
      <c r="E102" s="581"/>
      <c r="F102" s="371" t="s">
        <v>700</v>
      </c>
      <c r="G102" s="372"/>
      <c r="H102" s="373" t="s">
        <v>700</v>
      </c>
      <c r="I102" s="372"/>
      <c r="J102" s="373" t="s">
        <v>700</v>
      </c>
      <c r="K102" s="372"/>
      <c r="L102" s="373" t="s">
        <v>700</v>
      </c>
      <c r="M102" s="372"/>
      <c r="N102" s="373" t="s">
        <v>700</v>
      </c>
      <c r="O102" s="372"/>
      <c r="P102" s="373" t="s">
        <v>700</v>
      </c>
      <c r="Q102" s="372"/>
      <c r="R102" s="373" t="s">
        <v>700</v>
      </c>
      <c r="S102" s="372"/>
      <c r="T102" s="373" t="s">
        <v>700</v>
      </c>
      <c r="U102" s="372"/>
      <c r="V102" s="373" t="s">
        <v>700</v>
      </c>
      <c r="W102" s="372"/>
      <c r="X102" s="373" t="s">
        <v>700</v>
      </c>
      <c r="Y102" s="372"/>
      <c r="Z102" s="373" t="s">
        <v>700</v>
      </c>
      <c r="AA102" s="372"/>
      <c r="AB102" s="373" t="s">
        <v>700</v>
      </c>
      <c r="AC102" s="372"/>
      <c r="AD102" s="373" t="s">
        <v>700</v>
      </c>
      <c r="AE102" s="372"/>
      <c r="AF102" s="373" t="s">
        <v>700</v>
      </c>
      <c r="AG102" s="372"/>
      <c r="AH102" s="373" t="s">
        <v>700</v>
      </c>
      <c r="AI102" s="372"/>
      <c r="AJ102" s="373" t="s">
        <v>700</v>
      </c>
      <c r="AK102" s="372"/>
      <c r="AL102" s="373" t="s">
        <v>700</v>
      </c>
      <c r="AM102" s="372"/>
      <c r="AN102" s="373" t="s">
        <v>700</v>
      </c>
      <c r="AO102" s="372"/>
      <c r="AP102" s="373" t="s">
        <v>700</v>
      </c>
      <c r="AQ102" s="372"/>
      <c r="AR102" s="373" t="s">
        <v>700</v>
      </c>
      <c r="AS102" s="372"/>
      <c r="AT102" s="373" t="s">
        <v>700</v>
      </c>
      <c r="AU102" s="372"/>
      <c r="AV102" s="373" t="s">
        <v>700</v>
      </c>
      <c r="AW102" s="372"/>
      <c r="AX102" s="373" t="s">
        <v>700</v>
      </c>
      <c r="AY102" s="372"/>
      <c r="AZ102" s="373" t="s">
        <v>700</v>
      </c>
      <c r="BA102" s="372"/>
      <c r="BB102" s="373" t="s">
        <v>700</v>
      </c>
      <c r="BC102" s="372"/>
      <c r="BD102" s="373" t="s">
        <v>700</v>
      </c>
      <c r="BE102" s="372"/>
      <c r="BF102" s="373" t="s">
        <v>700</v>
      </c>
      <c r="BG102" s="372"/>
      <c r="BH102" s="373" t="s">
        <v>700</v>
      </c>
      <c r="BI102" s="372"/>
      <c r="BJ102" s="373" t="s">
        <v>700</v>
      </c>
      <c r="BK102" s="372"/>
      <c r="BL102" s="373" t="s">
        <v>700</v>
      </c>
      <c r="BM102" s="374"/>
      <c r="CJ102" s="310"/>
      <c r="CK102" s="303"/>
      <c r="CL102" s="310"/>
      <c r="CM102" s="304" t="s">
        <v>962</v>
      </c>
      <c r="CN102" s="310" t="s">
        <v>969</v>
      </c>
      <c r="CO102" s="310"/>
      <c r="CP102" s="310"/>
      <c r="CQ102" s="310"/>
      <c r="CR102" s="310"/>
      <c r="CS102" s="310"/>
      <c r="CT102" s="310"/>
    </row>
    <row r="103" spans="1:98" ht="12.75" customHeight="1">
      <c r="A103" s="40"/>
      <c r="B103" s="347">
        <v>3.2</v>
      </c>
      <c r="C103" s="227"/>
      <c r="D103" s="580" t="s">
        <v>429</v>
      </c>
      <c r="E103" s="581"/>
      <c r="F103" s="416"/>
      <c r="G103" s="396"/>
      <c r="H103" s="417"/>
      <c r="I103" s="396"/>
      <c r="J103" s="417"/>
      <c r="K103" s="396"/>
      <c r="L103" s="417"/>
      <c r="M103" s="396"/>
      <c r="N103" s="417"/>
      <c r="O103" s="396"/>
      <c r="P103" s="417"/>
      <c r="Q103" s="396"/>
      <c r="R103" s="417"/>
      <c r="S103" s="396"/>
      <c r="T103" s="417"/>
      <c r="U103" s="396"/>
      <c r="V103" s="417"/>
      <c r="W103" s="396"/>
      <c r="X103" s="417"/>
      <c r="Y103" s="396"/>
      <c r="Z103" s="417"/>
      <c r="AA103" s="396"/>
      <c r="AB103" s="417"/>
      <c r="AC103" s="396"/>
      <c r="AD103" s="417"/>
      <c r="AE103" s="396"/>
      <c r="AF103" s="417"/>
      <c r="AG103" s="396"/>
      <c r="AH103" s="417"/>
      <c r="AI103" s="396"/>
      <c r="AJ103" s="417"/>
      <c r="AK103" s="396"/>
      <c r="AL103" s="417"/>
      <c r="AM103" s="396"/>
      <c r="AN103" s="417"/>
      <c r="AO103" s="396"/>
      <c r="AP103" s="417"/>
      <c r="AQ103" s="396"/>
      <c r="AR103" s="417"/>
      <c r="AS103" s="396"/>
      <c r="AT103" s="417"/>
      <c r="AU103" s="396"/>
      <c r="AV103" s="417"/>
      <c r="AW103" s="396"/>
      <c r="AX103" s="417"/>
      <c r="AY103" s="396"/>
      <c r="AZ103" s="417"/>
      <c r="BA103" s="396"/>
      <c r="BB103" s="417"/>
      <c r="BC103" s="396"/>
      <c r="BD103" s="417"/>
      <c r="BE103" s="396"/>
      <c r="BF103" s="417"/>
      <c r="BG103" s="396"/>
      <c r="BH103" s="417"/>
      <c r="BI103" s="396"/>
      <c r="BJ103" s="417"/>
      <c r="BK103" s="396"/>
      <c r="BL103" s="417" t="s">
        <v>700</v>
      </c>
      <c r="BM103" s="400"/>
      <c r="CJ103" s="310"/>
      <c r="CK103" s="303"/>
      <c r="CL103" s="310"/>
      <c r="CM103" s="304" t="s">
        <v>962</v>
      </c>
      <c r="CN103" s="310" t="s">
        <v>970</v>
      </c>
      <c r="CO103" s="310"/>
      <c r="CP103" s="310"/>
      <c r="CQ103" s="310"/>
      <c r="CR103" s="310"/>
      <c r="CS103" s="310"/>
      <c r="CT103" s="310"/>
    </row>
    <row r="104" spans="1:98" ht="12.75" customHeight="1">
      <c r="A104" s="40"/>
      <c r="B104" s="347">
        <v>3.3</v>
      </c>
      <c r="C104" s="227"/>
      <c r="D104" s="580" t="s">
        <v>430</v>
      </c>
      <c r="E104" s="581"/>
      <c r="F104" s="416"/>
      <c r="G104" s="396"/>
      <c r="H104" s="417"/>
      <c r="I104" s="396"/>
      <c r="J104" s="417"/>
      <c r="K104" s="396"/>
      <c r="L104" s="417"/>
      <c r="M104" s="396"/>
      <c r="N104" s="417"/>
      <c r="O104" s="396"/>
      <c r="P104" s="417"/>
      <c r="Q104" s="396"/>
      <c r="R104" s="417"/>
      <c r="S104" s="396"/>
      <c r="T104" s="417"/>
      <c r="U104" s="396"/>
      <c r="V104" s="417"/>
      <c r="W104" s="396"/>
      <c r="X104" s="417"/>
      <c r="Y104" s="396"/>
      <c r="Z104" s="417"/>
      <c r="AA104" s="396"/>
      <c r="AB104" s="417"/>
      <c r="AC104" s="396"/>
      <c r="AD104" s="417"/>
      <c r="AE104" s="396"/>
      <c r="AF104" s="417"/>
      <c r="AG104" s="396"/>
      <c r="AH104" s="417"/>
      <c r="AI104" s="396"/>
      <c r="AJ104" s="417"/>
      <c r="AK104" s="396"/>
      <c r="AL104" s="417"/>
      <c r="AM104" s="396"/>
      <c r="AN104" s="417"/>
      <c r="AO104" s="396"/>
      <c r="AP104" s="417"/>
      <c r="AQ104" s="396"/>
      <c r="AR104" s="417"/>
      <c r="AS104" s="396"/>
      <c r="AT104" s="417"/>
      <c r="AU104" s="396"/>
      <c r="AV104" s="417"/>
      <c r="AW104" s="396"/>
      <c r="AX104" s="417"/>
      <c r="AY104" s="396"/>
      <c r="AZ104" s="417"/>
      <c r="BA104" s="396"/>
      <c r="BB104" s="417"/>
      <c r="BC104" s="396"/>
      <c r="BD104" s="417"/>
      <c r="BE104" s="396"/>
      <c r="BF104" s="417"/>
      <c r="BG104" s="396"/>
      <c r="BH104" s="417"/>
      <c r="BI104" s="396"/>
      <c r="BJ104" s="417"/>
      <c r="BK104" s="396"/>
      <c r="BL104" s="417"/>
      <c r="BM104" s="400"/>
      <c r="CJ104" s="310"/>
      <c r="CK104" s="303"/>
      <c r="CL104" s="310"/>
      <c r="CM104" s="304" t="s">
        <v>962</v>
      </c>
      <c r="CN104" s="310" t="s">
        <v>971</v>
      </c>
      <c r="CO104" s="310"/>
      <c r="CP104" s="310"/>
      <c r="CQ104" s="310"/>
      <c r="CR104" s="310"/>
      <c r="CS104" s="310"/>
      <c r="CT104" s="310"/>
    </row>
    <row r="105" spans="1:98" ht="17.25" customHeight="1">
      <c r="A105" s="40"/>
      <c r="B105" s="346">
        <v>4</v>
      </c>
      <c r="C105" s="226"/>
      <c r="D105" s="582" t="s">
        <v>143</v>
      </c>
      <c r="E105" s="583"/>
      <c r="F105" s="387" t="s">
        <v>700</v>
      </c>
      <c r="G105" s="372"/>
      <c r="H105" s="389" t="s">
        <v>700</v>
      </c>
      <c r="I105" s="372"/>
      <c r="J105" s="389" t="s">
        <v>700</v>
      </c>
      <c r="K105" s="372"/>
      <c r="L105" s="389" t="s">
        <v>700</v>
      </c>
      <c r="M105" s="372"/>
      <c r="N105" s="389" t="s">
        <v>700</v>
      </c>
      <c r="O105" s="372"/>
      <c r="P105" s="389" t="s">
        <v>700</v>
      </c>
      <c r="Q105" s="372"/>
      <c r="R105" s="389" t="s">
        <v>700</v>
      </c>
      <c r="S105" s="372"/>
      <c r="T105" s="389" t="s">
        <v>700</v>
      </c>
      <c r="U105" s="372"/>
      <c r="V105" s="389" t="s">
        <v>700</v>
      </c>
      <c r="W105" s="372"/>
      <c r="X105" s="389" t="s">
        <v>700</v>
      </c>
      <c r="Y105" s="372"/>
      <c r="Z105" s="389" t="s">
        <v>700</v>
      </c>
      <c r="AA105" s="372"/>
      <c r="AB105" s="389" t="s">
        <v>700</v>
      </c>
      <c r="AC105" s="372"/>
      <c r="AD105" s="389" t="s">
        <v>700</v>
      </c>
      <c r="AE105" s="372"/>
      <c r="AF105" s="389" t="s">
        <v>700</v>
      </c>
      <c r="AG105" s="372"/>
      <c r="AH105" s="389" t="s">
        <v>700</v>
      </c>
      <c r="AI105" s="372"/>
      <c r="AJ105" s="389" t="s">
        <v>700</v>
      </c>
      <c r="AK105" s="372"/>
      <c r="AL105" s="389" t="s">
        <v>700</v>
      </c>
      <c r="AM105" s="372"/>
      <c r="AN105" s="389" t="s">
        <v>700</v>
      </c>
      <c r="AO105" s="372"/>
      <c r="AP105" s="389" t="s">
        <v>700</v>
      </c>
      <c r="AQ105" s="372"/>
      <c r="AR105" s="389" t="s">
        <v>700</v>
      </c>
      <c r="AS105" s="372"/>
      <c r="AT105" s="389" t="s">
        <v>700</v>
      </c>
      <c r="AU105" s="372"/>
      <c r="AV105" s="389" t="s">
        <v>700</v>
      </c>
      <c r="AW105" s="372"/>
      <c r="AX105" s="389" t="s">
        <v>700</v>
      </c>
      <c r="AY105" s="372"/>
      <c r="AZ105" s="389" t="s">
        <v>700</v>
      </c>
      <c r="BA105" s="372"/>
      <c r="BB105" s="389" t="s">
        <v>700</v>
      </c>
      <c r="BC105" s="372"/>
      <c r="BD105" s="389">
        <v>0</v>
      </c>
      <c r="BE105" s="372"/>
      <c r="BF105" s="389">
        <v>0</v>
      </c>
      <c r="BG105" s="372"/>
      <c r="BH105" s="389">
        <v>0</v>
      </c>
      <c r="BI105" s="372"/>
      <c r="BJ105" s="389">
        <v>0</v>
      </c>
      <c r="BK105" s="372"/>
      <c r="BL105" s="389" t="s">
        <v>700</v>
      </c>
      <c r="BM105" s="374"/>
      <c r="CJ105" s="310"/>
      <c r="CK105" s="303"/>
      <c r="CL105" s="310"/>
      <c r="CM105" s="304" t="s">
        <v>962</v>
      </c>
      <c r="CN105" s="310" t="s">
        <v>972</v>
      </c>
      <c r="CO105" s="310"/>
      <c r="CP105" s="310"/>
      <c r="CQ105" s="310"/>
      <c r="CR105" s="310"/>
      <c r="CS105" s="310"/>
      <c r="CT105" s="310"/>
    </row>
    <row r="106" spans="1:98" ht="32.25" customHeight="1">
      <c r="A106" s="40"/>
      <c r="B106" s="346">
        <v>5</v>
      </c>
      <c r="C106" s="226"/>
      <c r="D106" s="584" t="s">
        <v>1010</v>
      </c>
      <c r="E106" s="585"/>
      <c r="F106" s="369">
        <v>1927.0668723515384</v>
      </c>
      <c r="G106" s="372"/>
      <c r="H106" s="370">
        <v>1930.7958682737324</v>
      </c>
      <c r="I106" s="372"/>
      <c r="J106" s="370">
        <v>1890.857782533843</v>
      </c>
      <c r="K106" s="372"/>
      <c r="L106" s="370">
        <v>1967.9399541457954</v>
      </c>
      <c r="M106" s="372"/>
      <c r="N106" s="370">
        <v>1852.9108509146254</v>
      </c>
      <c r="O106" s="372"/>
      <c r="P106" s="370">
        <v>1443.6087313034704</v>
      </c>
      <c r="Q106" s="372"/>
      <c r="R106" s="370">
        <v>1581.7560370736387</v>
      </c>
      <c r="S106" s="372"/>
      <c r="T106" s="370">
        <v>1761.544176771403</v>
      </c>
      <c r="U106" s="372"/>
      <c r="V106" s="370">
        <v>1720.1908439072927</v>
      </c>
      <c r="W106" s="372"/>
      <c r="X106" s="370">
        <v>1880.791942377858</v>
      </c>
      <c r="Y106" s="372"/>
      <c r="Z106" s="370">
        <v>2240.5092896918018</v>
      </c>
      <c r="AA106" s="372"/>
      <c r="AB106" s="370">
        <v>1844.742281501502</v>
      </c>
      <c r="AC106" s="372"/>
      <c r="AD106" s="370">
        <v>2089.4381105845182</v>
      </c>
      <c r="AE106" s="372"/>
      <c r="AF106" s="370">
        <v>2051.5204258369135</v>
      </c>
      <c r="AG106" s="372"/>
      <c r="AH106" s="370">
        <v>1849.9102534928556</v>
      </c>
      <c r="AI106" s="372"/>
      <c r="AJ106" s="370">
        <v>2178.1383519902197</v>
      </c>
      <c r="AK106" s="372"/>
      <c r="AL106" s="370">
        <v>1605.6031605947142</v>
      </c>
      <c r="AM106" s="372"/>
      <c r="AN106" s="370">
        <v>1663.3380008800079</v>
      </c>
      <c r="AO106" s="372"/>
      <c r="AP106" s="370">
        <v>1338.3476924851664</v>
      </c>
      <c r="AQ106" s="372"/>
      <c r="AR106" s="370">
        <v>1209.806943376351</v>
      </c>
      <c r="AS106" s="372"/>
      <c r="AT106" s="370">
        <v>1337.8303164070774</v>
      </c>
      <c r="AU106" s="372"/>
      <c r="AV106" s="370">
        <v>1231.5553368535027</v>
      </c>
      <c r="AW106" s="372"/>
      <c r="AX106" s="370">
        <v>1259.9907900599994</v>
      </c>
      <c r="AY106" s="372"/>
      <c r="AZ106" s="370">
        <v>1175.0056903463576</v>
      </c>
      <c r="BA106" s="372"/>
      <c r="BB106" s="370">
        <v>1156.1104250868786</v>
      </c>
      <c r="BC106" s="372"/>
      <c r="BD106" s="370">
        <v>1051.3037366182032</v>
      </c>
      <c r="BE106" s="372"/>
      <c r="BF106" s="370">
        <v>1064.1368485645025</v>
      </c>
      <c r="BG106" s="372"/>
      <c r="BH106" s="370">
        <v>1089.0845721231497</v>
      </c>
      <c r="BI106" s="372"/>
      <c r="BJ106" s="370">
        <v>1054.0567890841646</v>
      </c>
      <c r="BK106" s="372"/>
      <c r="BL106" s="370" t="s">
        <v>700</v>
      </c>
      <c r="BM106" s="374"/>
      <c r="CJ106" s="310"/>
      <c r="CK106" s="303"/>
      <c r="CL106" s="310"/>
      <c r="CM106" s="304" t="s">
        <v>962</v>
      </c>
      <c r="CN106" s="310" t="s">
        <v>973</v>
      </c>
      <c r="CO106" s="310"/>
      <c r="CP106" s="310"/>
      <c r="CQ106" s="310"/>
      <c r="CR106" s="310"/>
      <c r="CS106" s="310"/>
      <c r="CT106" s="310"/>
    </row>
    <row r="107" spans="1:98" ht="21" customHeight="1" thickBot="1">
      <c r="A107" s="40"/>
      <c r="B107" s="150"/>
      <c r="C107" s="151"/>
      <c r="D107" s="586" t="s">
        <v>824</v>
      </c>
      <c r="E107" s="587"/>
      <c r="F107" s="228">
        <v>2025</v>
      </c>
      <c r="G107" s="395"/>
      <c r="H107" s="230">
        <v>2025</v>
      </c>
      <c r="I107" s="395"/>
      <c r="J107" s="230">
        <v>2025</v>
      </c>
      <c r="K107" s="395"/>
      <c r="L107" s="230">
        <v>2025</v>
      </c>
      <c r="M107" s="395"/>
      <c r="N107" s="230">
        <v>2025</v>
      </c>
      <c r="O107" s="395"/>
      <c r="P107" s="230">
        <v>2025</v>
      </c>
      <c r="Q107" s="395"/>
      <c r="R107" s="230">
        <v>2025</v>
      </c>
      <c r="S107" s="395"/>
      <c r="T107" s="230">
        <v>2025</v>
      </c>
      <c r="U107" s="395"/>
      <c r="V107" s="230">
        <v>2025</v>
      </c>
      <c r="W107" s="395"/>
      <c r="X107" s="230">
        <v>2025</v>
      </c>
      <c r="Y107" s="395"/>
      <c r="Z107" s="230">
        <v>2025</v>
      </c>
      <c r="AA107" s="395"/>
      <c r="AB107" s="230">
        <v>2025</v>
      </c>
      <c r="AC107" s="395"/>
      <c r="AD107" s="230">
        <v>2025</v>
      </c>
      <c r="AE107" s="395"/>
      <c r="AF107" s="230">
        <v>2025</v>
      </c>
      <c r="AG107" s="395"/>
      <c r="AH107" s="230">
        <v>2025</v>
      </c>
      <c r="AI107" s="395"/>
      <c r="AJ107" s="230">
        <v>2025</v>
      </c>
      <c r="AK107" s="395"/>
      <c r="AL107" s="230">
        <v>2025</v>
      </c>
      <c r="AM107" s="395"/>
      <c r="AN107" s="230">
        <v>2025</v>
      </c>
      <c r="AO107" s="395"/>
      <c r="AP107" s="230">
        <v>2025</v>
      </c>
      <c r="AQ107" s="395"/>
      <c r="AR107" s="230">
        <v>2025</v>
      </c>
      <c r="AS107" s="395"/>
      <c r="AT107" s="230">
        <v>2025</v>
      </c>
      <c r="AU107" s="395"/>
      <c r="AV107" s="230">
        <v>2025</v>
      </c>
      <c r="AW107" s="395"/>
      <c r="AX107" s="230">
        <v>2025</v>
      </c>
      <c r="AY107" s="395"/>
      <c r="AZ107" s="230">
        <v>2025</v>
      </c>
      <c r="BA107" s="395"/>
      <c r="BB107" s="230">
        <v>2025</v>
      </c>
      <c r="BC107" s="395"/>
      <c r="BD107" s="230">
        <v>2025</v>
      </c>
      <c r="BE107" s="395"/>
      <c r="BF107" s="230">
        <v>2025</v>
      </c>
      <c r="BG107" s="395"/>
      <c r="BH107" s="230">
        <v>2025</v>
      </c>
      <c r="BI107" s="395"/>
      <c r="BJ107" s="230">
        <v>2025</v>
      </c>
      <c r="BK107" s="395"/>
      <c r="BL107" s="230" t="s">
        <v>700</v>
      </c>
      <c r="BM107" s="399"/>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ht="13">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Q1:CQ3"/>
    <mergeCell ref="CR1:CR3"/>
    <mergeCell ref="CS1:CS3"/>
    <mergeCell ref="CT1:CT3"/>
    <mergeCell ref="CP1:CP3"/>
    <mergeCell ref="B2:C2"/>
    <mergeCell ref="B3:C3"/>
    <mergeCell ref="D3:E3"/>
    <mergeCell ref="AV3:AW3"/>
    <mergeCell ref="CK1:CK3"/>
    <mergeCell ref="CL1:CL3"/>
    <mergeCell ref="CM1:CM3"/>
    <mergeCell ref="CN1:CN3"/>
    <mergeCell ref="CO1:CO3"/>
    <mergeCell ref="AB1:AC3"/>
    <mergeCell ref="AD1:AE3"/>
    <mergeCell ref="AF1:AG3"/>
    <mergeCell ref="AH1:AI3"/>
    <mergeCell ref="AJ1:AK3"/>
    <mergeCell ref="CJ1:CJ3"/>
    <mergeCell ref="P1:Q3"/>
    <mergeCell ref="R1:S3"/>
    <mergeCell ref="T1:U3"/>
    <mergeCell ref="V1:W3"/>
    <mergeCell ref="X1:Y3"/>
    <mergeCell ref="Z1:AA3"/>
    <mergeCell ref="B1:C1"/>
    <mergeCell ref="F1:G3"/>
    <mergeCell ref="H1:I3"/>
    <mergeCell ref="D9:E9"/>
    <mergeCell ref="J1:K3"/>
    <mergeCell ref="L1:M3"/>
    <mergeCell ref="N1:O3"/>
    <mergeCell ref="D10:E10"/>
    <mergeCell ref="D11:E11"/>
    <mergeCell ref="D12:E12"/>
    <mergeCell ref="D13:E13"/>
    <mergeCell ref="D14:E14"/>
    <mergeCell ref="B4:E4"/>
    <mergeCell ref="B5:C5"/>
    <mergeCell ref="D5:E5"/>
    <mergeCell ref="D6:E6"/>
    <mergeCell ref="D7:E7"/>
    <mergeCell ref="D8:E8"/>
    <mergeCell ref="D21:E21"/>
    <mergeCell ref="D22:E22"/>
    <mergeCell ref="D23:E23"/>
    <mergeCell ref="D24:E24"/>
    <mergeCell ref="D25:E25"/>
    <mergeCell ref="D26:E26"/>
    <mergeCell ref="D15:E15"/>
    <mergeCell ref="D16:E16"/>
    <mergeCell ref="D17:E17"/>
    <mergeCell ref="D18:E18"/>
    <mergeCell ref="D19:E19"/>
    <mergeCell ref="D20:E20"/>
    <mergeCell ref="D33:E33"/>
    <mergeCell ref="D34:E34"/>
    <mergeCell ref="D35:E35"/>
    <mergeCell ref="D36:E36"/>
    <mergeCell ref="D37:E37"/>
    <mergeCell ref="D38:E38"/>
    <mergeCell ref="D27:E27"/>
    <mergeCell ref="D28:E28"/>
    <mergeCell ref="D29:E29"/>
    <mergeCell ref="D30:E30"/>
    <mergeCell ref="D31:E31"/>
    <mergeCell ref="D32:E32"/>
    <mergeCell ref="D45:E45"/>
    <mergeCell ref="D46:E46"/>
    <mergeCell ref="D47:E47"/>
    <mergeCell ref="D48:E48"/>
    <mergeCell ref="D49:E49"/>
    <mergeCell ref="D50:E50"/>
    <mergeCell ref="D39:E39"/>
    <mergeCell ref="D40:E40"/>
    <mergeCell ref="D41:E41"/>
    <mergeCell ref="D42:E42"/>
    <mergeCell ref="D43:E43"/>
    <mergeCell ref="D44:E44"/>
    <mergeCell ref="D57:E57"/>
    <mergeCell ref="D58:E58"/>
    <mergeCell ref="D59:E59"/>
    <mergeCell ref="D60:E60"/>
    <mergeCell ref="D61:E61"/>
    <mergeCell ref="D62:E62"/>
    <mergeCell ref="D51:E51"/>
    <mergeCell ref="D52:E52"/>
    <mergeCell ref="D53:E53"/>
    <mergeCell ref="D54:E54"/>
    <mergeCell ref="D55:E55"/>
    <mergeCell ref="D56:E56"/>
    <mergeCell ref="D69:E69"/>
    <mergeCell ref="D70:E70"/>
    <mergeCell ref="D71:E71"/>
    <mergeCell ref="D72:E72"/>
    <mergeCell ref="D73:E73"/>
    <mergeCell ref="D74:E74"/>
    <mergeCell ref="D63:E63"/>
    <mergeCell ref="D64:E64"/>
    <mergeCell ref="D65:E65"/>
    <mergeCell ref="D66:E66"/>
    <mergeCell ref="D67:E67"/>
    <mergeCell ref="D68:E68"/>
    <mergeCell ref="D81:E81"/>
    <mergeCell ref="D82:E82"/>
    <mergeCell ref="D83:E83"/>
    <mergeCell ref="D84:E84"/>
    <mergeCell ref="D85:E85"/>
    <mergeCell ref="D86:E86"/>
    <mergeCell ref="D75:E75"/>
    <mergeCell ref="D76:E76"/>
    <mergeCell ref="D77:E77"/>
    <mergeCell ref="D78:E78"/>
    <mergeCell ref="D79:E79"/>
    <mergeCell ref="D80:E80"/>
    <mergeCell ref="D93:E93"/>
    <mergeCell ref="D94:E94"/>
    <mergeCell ref="B95:E95"/>
    <mergeCell ref="D96:E96"/>
    <mergeCell ref="D97:E97"/>
    <mergeCell ref="D98:E98"/>
    <mergeCell ref="D87:E87"/>
    <mergeCell ref="D88:E88"/>
    <mergeCell ref="D89:E89"/>
    <mergeCell ref="D90:E90"/>
    <mergeCell ref="B91:E91"/>
    <mergeCell ref="D92:E92"/>
    <mergeCell ref="D105:E105"/>
    <mergeCell ref="D106:E106"/>
    <mergeCell ref="D107:E107"/>
    <mergeCell ref="D99:E99"/>
    <mergeCell ref="D100:E100"/>
    <mergeCell ref="D101:E101"/>
    <mergeCell ref="D102:E102"/>
    <mergeCell ref="D103:E103"/>
    <mergeCell ref="D104:E104"/>
  </mergeCells>
  <dataValidations count="4">
    <dataValidation type="textLength" allowBlank="1" showInputMessage="1" showErrorMessage="1" prompt="Please select your country in worksheet &quot;Intro&quot; (for all pollutant sheets)" sqref="D1" xr:uid="{00000000-0002-0000-1D00-000000000000}">
      <formula1>2</formula1>
      <formula2>2</formula2>
    </dataValidation>
    <dataValidation allowBlank="1" showErrorMessage="1" sqref="E1" xr:uid="{00000000-0002-0000-1D00-000001000000}"/>
    <dataValidation type="custom" allowBlank="1" showInputMessage="1" showErrorMessage="1" errorTitle="Wrong data input" error="Data entry is limited to positive values or zero._x000d__x000a_: symbol can be used for not available data." sqref="F5:F95 F97 F99:F104 F106:F107 BL5:BL95 BL97 BL99:BL104 BL106:BL107 BJ5:BJ95 BJ97 BJ99:BJ104 BJ106:BJ107 BH5:BH95 BH97 BH99:BH104 BH106:BH107 BF5:BF95 BF97 BF99:BF104 BF106:BF107 BD5:BD95 BD97 BD99:BD104 BD106:BD107 BB5:BB95 BB97 BB99:BB104 BB106:BB107 AZ5:AZ95 AZ97 AZ99:AZ104 AZ106:AZ107 AX5:AX95 AX97 AX99:AX104 AX106:AX107 AV5:AV95 AV97 AV99:AV104 AV106:AV107 AT5:AT95 AT97 AT99:AT104 AT106:AT107 AR5:AR95 AR97 AR99:AR104 AR106:AR107 AP5:AP95 AP97 AP99:AP104 AP106:AP107 AN5:AN95 AN97 AN99:AN104 AN106:AN107 AL5:AL95 AL97 AL99:AL104 AL106:AL107 AJ5:AJ95 AJ97 AJ99:AJ104 AJ106:AJ107 AH5:AH95 AH97 AH99:AH104 AH106:AH107 AF5:AF95 AF97 AF99:AF104 AF106:AF107 AD5:AD95 AD97 AD99:AD104 AD106:AD107 AB5:AB95 AB97 AB99:AB104 AB106:AB107 Z5:Z95 Z97 Z99:Z104 Z106:Z107 X5:X95 X97 X99:X104 X106:X107 V5:V95 V97 V99:V104 V106:V107 T5:T95 T97 T99:T104 T106:T107 R5:R95 R97 R99:R104 R106:R107 P5:P95 P97 P99:P104 P106:P107 N5:N95 N97 N99:N104 N106:N107 L5:L95 L97 L99:L104 L106:L107 J5:J95 J97 J99:J104 J106:J107 H5:H95 H97 H99:H104 H106:H107" xr:uid="{00000000-0002-0000-1D00-000002000000}">
      <formula1>OR(AND(ISNUMBER(F5),F5&gt;=0),F5=":")</formula1>
    </dataValidation>
    <dataValidation type="custom" allowBlank="1" showInputMessage="1" showErrorMessage="1" errorTitle="Wrong data input" error="Data entry is limited to numbers._x000d__x000a_: symbol can be used for not available data." sqref="F96 BL105 BL98 BL96 BJ105 BJ98 BJ96 BH105 BH98 BH96 BF105 BF98 BF96 BD105 BD98 BD96 BB105 BB98 BB96 AZ105 AZ98 AZ96 AX105 AX98 AX96 AV105 AV98 AV96 AT105 AT98 AT96 AR105 AR98 AR96 AP105 AP98 AP96 AN105 AN98 AN96 AL105 AL98 AL96 AJ105 AJ98 AJ96 AH105 AH98 AH96 AF105 AF98 AF96 AD105 AD98 AD96 AB105 AB98 AB96 Z105 Z98 Z96 X105 X98 X96 V105 V98 V96 T105 T98 T96 R105 R98 R96 P105 P98 P96 N105 N98 N96 L105 L98 L96 J105 J98 J96 H105 H98 H96 F105 F98" xr:uid="{00000000-0002-0000-1D00-000003000000}">
      <formula1>OR(ISNUMBER(F96),F96=":")</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55041" r:id="rId4" name="Button 1">
              <controlPr defaultSize="0" print="0" autoFill="0" autoPict="0" macro="[0]!CheckThisSheet">
                <anchor moveWithCells="1" sizeWithCells="1">
                  <from>
                    <xdr:col>4</xdr:col>
                    <xdr:colOff>3117850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55042" r:id="rId5" name="Button 2">
              <controlPr defaultSize="0" print="0" autoFill="0" autoPict="0" macro="[0]!Interface.SetPinkColor">
                <anchor moveWithCells="1" sizeWithCells="1">
                  <from>
                    <xdr:col>4</xdr:col>
                    <xdr:colOff>2927350</xdr:colOff>
                    <xdr:row>3</xdr:row>
                    <xdr:rowOff>76200</xdr:rowOff>
                  </from>
                  <to>
                    <xdr:col>4</xdr:col>
                    <xdr:colOff>3162300</xdr:colOff>
                    <xdr:row>3</xdr:row>
                    <xdr:rowOff>336550</xdr:rowOff>
                  </to>
                </anchor>
              </controlPr>
            </control>
          </mc:Choice>
        </mc:AlternateContent>
        <mc:AlternateContent xmlns:mc="http://schemas.openxmlformats.org/markup-compatibility/2006">
          <mc:Choice Requires="x14">
            <control shapeId="855043" r:id="rId6" name="Button 3">
              <controlPr defaultSize="0" print="0" autoFill="0" autoPict="0" macro="[0]!Interface.SetGreyColor">
                <anchor moveWithCells="1" sizeWithCells="1">
                  <from>
                    <xdr:col>4</xdr:col>
                    <xdr:colOff>3270250</xdr:colOff>
                    <xdr:row>3</xdr:row>
                    <xdr:rowOff>76200</xdr:rowOff>
                  </from>
                  <to>
                    <xdr:col>4</xdr:col>
                    <xdr:colOff>3505200</xdr:colOff>
                    <xdr:row>3</xdr:row>
                    <xdr:rowOff>336550</xdr:rowOff>
                  </to>
                </anchor>
              </controlPr>
            </control>
          </mc:Choice>
        </mc:AlternateContent>
        <mc:AlternateContent xmlns:mc="http://schemas.openxmlformats.org/markup-compatibility/2006">
          <mc:Choice Requires="x14">
            <control shapeId="855044" r:id="rId7" name="Button 4">
              <controlPr defaultSize="0" print="0" autoFill="0" autoPict="0" macro="[0]!Interface.SetBlankColor">
                <anchor moveWithCells="1" sizeWithCells="1">
                  <from>
                    <xdr:col>4</xdr:col>
                    <xdr:colOff>3613150</xdr:colOff>
                    <xdr:row>3</xdr:row>
                    <xdr:rowOff>69850</xdr:rowOff>
                  </from>
                  <to>
                    <xdr:col>4</xdr:col>
                    <xdr:colOff>3841750</xdr:colOff>
                    <xdr:row>3</xdr:row>
                    <xdr:rowOff>336550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CHECK">
    <tabColor theme="4" tint="-0.499984740745262"/>
  </sheetPr>
  <dimension ref="A1:G1231"/>
  <sheetViews>
    <sheetView zoomScale="85" zoomScaleNormal="85" workbookViewId="0">
      <selection sqref="A1:XFD1"/>
    </sheetView>
  </sheetViews>
  <sheetFormatPr defaultRowHeight="12.5"/>
  <cols>
    <col min="1" max="1" width="14" style="17" customWidth="1"/>
    <col min="2" max="2" width="35.453125" style="17" customWidth="1"/>
    <col min="3" max="3" width="18" style="17" bestFit="1" customWidth="1"/>
    <col min="4" max="4" width="89" style="21" customWidth="1"/>
  </cols>
  <sheetData>
    <row r="1" spans="1:7" ht="13">
      <c r="A1" s="16" t="s">
        <v>125</v>
      </c>
      <c r="B1" s="16" t="s">
        <v>127</v>
      </c>
      <c r="C1" s="16" t="s">
        <v>126</v>
      </c>
      <c r="D1" s="20" t="s">
        <v>348</v>
      </c>
      <c r="E1" s="18" t="s">
        <v>105</v>
      </c>
      <c r="F1" s="19"/>
      <c r="G1" s="19"/>
    </row>
    <row r="2" spans="1:7" ht="13">
      <c r="A2" s="17" t="s">
        <v>328</v>
      </c>
      <c r="B2" s="17" t="s">
        <v>829</v>
      </c>
      <c r="C2" s="402" t="s">
        <v>1190</v>
      </c>
      <c r="D2" s="21" t="s">
        <v>982</v>
      </c>
    </row>
    <row r="3" spans="1:7" ht="13">
      <c r="A3" s="17" t="s">
        <v>328</v>
      </c>
      <c r="B3" s="17" t="s">
        <v>829</v>
      </c>
      <c r="C3" s="402" t="s">
        <v>1191</v>
      </c>
      <c r="D3" s="21" t="s">
        <v>982</v>
      </c>
    </row>
    <row r="4" spans="1:7" ht="13">
      <c r="A4" s="17" t="s">
        <v>328</v>
      </c>
      <c r="B4" s="17" t="s">
        <v>829</v>
      </c>
      <c r="C4" s="402" t="s">
        <v>1192</v>
      </c>
      <c r="D4" s="21" t="s">
        <v>982</v>
      </c>
    </row>
    <row r="5" spans="1:7" ht="13">
      <c r="A5" s="17" t="s">
        <v>328</v>
      </c>
      <c r="B5" s="17" t="s">
        <v>829</v>
      </c>
      <c r="C5" s="402" t="s">
        <v>1193</v>
      </c>
      <c r="D5" s="21" t="s">
        <v>982</v>
      </c>
    </row>
    <row r="6" spans="1:7" ht="13">
      <c r="A6" s="17" t="s">
        <v>328</v>
      </c>
      <c r="B6" s="17" t="s">
        <v>829</v>
      </c>
      <c r="C6" s="402" t="s">
        <v>1194</v>
      </c>
      <c r="D6" s="21" t="s">
        <v>982</v>
      </c>
    </row>
    <row r="7" spans="1:7" ht="13">
      <c r="A7" s="17" t="s">
        <v>328</v>
      </c>
      <c r="B7" s="17" t="s">
        <v>829</v>
      </c>
      <c r="C7" s="402" t="s">
        <v>1245</v>
      </c>
      <c r="D7" s="21" t="s">
        <v>982</v>
      </c>
    </row>
    <row r="8" spans="1:7" ht="13">
      <c r="A8" s="17" t="s">
        <v>328</v>
      </c>
      <c r="B8" s="17" t="s">
        <v>829</v>
      </c>
      <c r="C8" s="402" t="s">
        <v>1246</v>
      </c>
      <c r="D8" s="21" t="s">
        <v>982</v>
      </c>
    </row>
    <row r="9" spans="1:7" ht="13">
      <c r="A9" s="17" t="s">
        <v>328</v>
      </c>
      <c r="B9" s="17" t="s">
        <v>829</v>
      </c>
      <c r="C9" s="402" t="s">
        <v>1247</v>
      </c>
      <c r="D9" s="21" t="s">
        <v>982</v>
      </c>
    </row>
    <row r="10" spans="1:7" ht="13">
      <c r="A10" s="17" t="s">
        <v>328</v>
      </c>
      <c r="B10" s="17" t="s">
        <v>829</v>
      </c>
      <c r="C10" s="402" t="s">
        <v>1248</v>
      </c>
      <c r="D10" s="21" t="s">
        <v>982</v>
      </c>
    </row>
    <row r="11" spans="1:7" ht="13">
      <c r="A11" s="17" t="s">
        <v>328</v>
      </c>
      <c r="B11" s="17" t="s">
        <v>829</v>
      </c>
      <c r="C11" s="402" t="s">
        <v>1249</v>
      </c>
      <c r="D11" s="21" t="s">
        <v>982</v>
      </c>
    </row>
    <row r="12" spans="1:7" ht="13">
      <c r="A12" s="17" t="s">
        <v>328</v>
      </c>
      <c r="B12" s="17" t="s">
        <v>829</v>
      </c>
      <c r="C12" s="402" t="s">
        <v>1195</v>
      </c>
      <c r="D12" s="21" t="s">
        <v>982</v>
      </c>
    </row>
    <row r="13" spans="1:7" ht="13">
      <c r="A13" s="17" t="s">
        <v>328</v>
      </c>
      <c r="B13" s="17" t="s">
        <v>829</v>
      </c>
      <c r="C13" s="402" t="s">
        <v>1196</v>
      </c>
      <c r="D13" s="21" t="s">
        <v>982</v>
      </c>
    </row>
    <row r="14" spans="1:7" ht="13">
      <c r="A14" s="17" t="s">
        <v>328</v>
      </c>
      <c r="B14" s="17" t="s">
        <v>829</v>
      </c>
      <c r="C14" s="402" t="s">
        <v>1197</v>
      </c>
      <c r="D14" s="21" t="s">
        <v>982</v>
      </c>
    </row>
    <row r="15" spans="1:7" ht="13">
      <c r="A15" s="17" t="s">
        <v>328</v>
      </c>
      <c r="B15" s="17" t="s">
        <v>829</v>
      </c>
      <c r="C15" s="402" t="s">
        <v>1198</v>
      </c>
      <c r="D15" s="21" t="s">
        <v>982</v>
      </c>
    </row>
    <row r="16" spans="1:7" ht="13">
      <c r="A16" s="17" t="s">
        <v>328</v>
      </c>
      <c r="B16" s="17" t="s">
        <v>829</v>
      </c>
      <c r="C16" s="402" t="s">
        <v>1199</v>
      </c>
      <c r="D16" s="21" t="s">
        <v>982</v>
      </c>
    </row>
    <row r="17" spans="1:4" ht="13">
      <c r="A17" s="17" t="s">
        <v>328</v>
      </c>
      <c r="B17" s="17" t="s">
        <v>829</v>
      </c>
      <c r="C17" s="402" t="s">
        <v>1250</v>
      </c>
      <c r="D17" s="21" t="s">
        <v>982</v>
      </c>
    </row>
    <row r="18" spans="1:4" ht="13">
      <c r="A18" s="17" t="s">
        <v>328</v>
      </c>
      <c r="B18" s="17" t="s">
        <v>829</v>
      </c>
      <c r="C18" s="402" t="s">
        <v>1251</v>
      </c>
      <c r="D18" s="21" t="s">
        <v>982</v>
      </c>
    </row>
    <row r="19" spans="1:4" ht="13">
      <c r="A19" s="17" t="s">
        <v>328</v>
      </c>
      <c r="B19" s="17" t="s">
        <v>829</v>
      </c>
      <c r="C19" s="402" t="s">
        <v>1252</v>
      </c>
      <c r="D19" s="21" t="s">
        <v>982</v>
      </c>
    </row>
    <row r="20" spans="1:4" ht="13">
      <c r="A20" s="17" t="s">
        <v>328</v>
      </c>
      <c r="B20" s="17" t="s">
        <v>829</v>
      </c>
      <c r="C20" s="402" t="s">
        <v>1253</v>
      </c>
      <c r="D20" s="21" t="s">
        <v>982</v>
      </c>
    </row>
    <row r="21" spans="1:4" ht="13">
      <c r="A21" s="17" t="s">
        <v>328</v>
      </c>
      <c r="B21" s="17" t="s">
        <v>829</v>
      </c>
      <c r="C21" s="402" t="s">
        <v>1254</v>
      </c>
      <c r="D21" s="21" t="s">
        <v>982</v>
      </c>
    </row>
    <row r="22" spans="1:4" ht="13">
      <c r="A22" s="17" t="s">
        <v>328</v>
      </c>
      <c r="B22" s="17" t="s">
        <v>829</v>
      </c>
      <c r="C22" s="402" t="s">
        <v>1255</v>
      </c>
      <c r="D22" s="21" t="s">
        <v>982</v>
      </c>
    </row>
    <row r="23" spans="1:4" ht="13">
      <c r="A23" s="17" t="s">
        <v>328</v>
      </c>
      <c r="B23" s="17" t="s">
        <v>829</v>
      </c>
      <c r="C23" s="402" t="s">
        <v>1229</v>
      </c>
      <c r="D23" s="21" t="s">
        <v>982</v>
      </c>
    </row>
    <row r="24" spans="1:4" ht="13">
      <c r="A24" s="17" t="s">
        <v>328</v>
      </c>
      <c r="B24" s="17" t="s">
        <v>829</v>
      </c>
      <c r="C24" s="402" t="s">
        <v>1256</v>
      </c>
      <c r="D24" s="21" t="s">
        <v>982</v>
      </c>
    </row>
    <row r="25" spans="1:4" ht="13">
      <c r="A25" s="17" t="s">
        <v>328</v>
      </c>
      <c r="B25" s="17" t="s">
        <v>829</v>
      </c>
      <c r="C25" s="402" t="s">
        <v>1257</v>
      </c>
      <c r="D25" s="21" t="s">
        <v>982</v>
      </c>
    </row>
    <row r="26" spans="1:4" ht="13">
      <c r="A26" s="17" t="s">
        <v>328</v>
      </c>
      <c r="B26" s="17" t="s">
        <v>829</v>
      </c>
      <c r="C26" s="402" t="s">
        <v>1258</v>
      </c>
      <c r="D26" s="21" t="s">
        <v>982</v>
      </c>
    </row>
    <row r="27" spans="1:4" ht="13">
      <c r="A27" s="17" t="s">
        <v>328</v>
      </c>
      <c r="B27" s="17" t="s">
        <v>829</v>
      </c>
      <c r="C27" s="402" t="s">
        <v>1200</v>
      </c>
      <c r="D27" s="21" t="s">
        <v>982</v>
      </c>
    </row>
    <row r="28" spans="1:4" ht="13">
      <c r="A28" s="17" t="s">
        <v>328</v>
      </c>
      <c r="B28" s="17" t="s">
        <v>829</v>
      </c>
      <c r="C28" s="402" t="s">
        <v>1201</v>
      </c>
      <c r="D28" s="21" t="s">
        <v>982</v>
      </c>
    </row>
    <row r="29" spans="1:4" ht="13">
      <c r="A29" s="17" t="s">
        <v>328</v>
      </c>
      <c r="B29" s="17" t="s">
        <v>829</v>
      </c>
      <c r="C29" s="402" t="s">
        <v>1202</v>
      </c>
      <c r="D29" s="21" t="s">
        <v>982</v>
      </c>
    </row>
    <row r="30" spans="1:4" ht="13">
      <c r="A30" s="17" t="s">
        <v>328</v>
      </c>
      <c r="B30" s="17" t="s">
        <v>829</v>
      </c>
      <c r="C30" s="402" t="s">
        <v>1203</v>
      </c>
      <c r="D30" s="21" t="s">
        <v>982</v>
      </c>
    </row>
    <row r="31" spans="1:4" ht="13">
      <c r="A31" s="17" t="s">
        <v>328</v>
      </c>
      <c r="B31" s="17" t="s">
        <v>829</v>
      </c>
      <c r="C31" s="402" t="s">
        <v>1204</v>
      </c>
      <c r="D31" s="21" t="s">
        <v>982</v>
      </c>
    </row>
    <row r="32" spans="1:4" ht="13">
      <c r="A32" s="17" t="s">
        <v>328</v>
      </c>
      <c r="B32" s="17" t="s">
        <v>829</v>
      </c>
      <c r="C32" s="402" t="s">
        <v>1205</v>
      </c>
      <c r="D32" s="21" t="s">
        <v>982</v>
      </c>
    </row>
    <row r="33" spans="1:4" ht="13">
      <c r="A33" s="17" t="s">
        <v>328</v>
      </c>
      <c r="B33" s="17" t="s">
        <v>829</v>
      </c>
      <c r="C33" s="402" t="s">
        <v>1206</v>
      </c>
      <c r="D33" s="21" t="s">
        <v>982</v>
      </c>
    </row>
    <row r="34" spans="1:4" ht="13">
      <c r="A34" s="17" t="s">
        <v>328</v>
      </c>
      <c r="B34" s="17" t="s">
        <v>829</v>
      </c>
      <c r="C34" s="402" t="s">
        <v>1207</v>
      </c>
      <c r="D34" s="21" t="s">
        <v>982</v>
      </c>
    </row>
    <row r="35" spans="1:4" ht="13">
      <c r="A35" s="17" t="s">
        <v>328</v>
      </c>
      <c r="B35" s="17" t="s">
        <v>829</v>
      </c>
      <c r="C35" s="402" t="s">
        <v>1208</v>
      </c>
      <c r="D35" s="21" t="s">
        <v>982</v>
      </c>
    </row>
    <row r="36" spans="1:4" ht="13">
      <c r="A36" s="17" t="s">
        <v>328</v>
      </c>
      <c r="B36" s="17" t="s">
        <v>829</v>
      </c>
      <c r="C36" s="402" t="s">
        <v>1209</v>
      </c>
      <c r="D36" s="21" t="s">
        <v>982</v>
      </c>
    </row>
    <row r="37" spans="1:4" ht="13">
      <c r="A37" s="17" t="s">
        <v>328</v>
      </c>
      <c r="B37" s="17" t="s">
        <v>829</v>
      </c>
      <c r="C37" s="402" t="s">
        <v>1237</v>
      </c>
      <c r="D37" s="21" t="s">
        <v>982</v>
      </c>
    </row>
    <row r="38" spans="1:4" ht="13">
      <c r="A38" s="17" t="s">
        <v>328</v>
      </c>
      <c r="B38" s="17" t="s">
        <v>829</v>
      </c>
      <c r="C38" s="402" t="s">
        <v>1259</v>
      </c>
      <c r="D38" s="21" t="s">
        <v>982</v>
      </c>
    </row>
    <row r="39" spans="1:4" ht="13">
      <c r="A39" s="17" t="s">
        <v>328</v>
      </c>
      <c r="B39" s="17" t="s">
        <v>829</v>
      </c>
      <c r="C39" s="402" t="s">
        <v>1260</v>
      </c>
      <c r="D39" s="21" t="s">
        <v>982</v>
      </c>
    </row>
    <row r="40" spans="1:4" ht="13">
      <c r="A40" s="17" t="s">
        <v>328</v>
      </c>
      <c r="B40" s="17" t="s">
        <v>829</v>
      </c>
      <c r="C40" s="402" t="s">
        <v>1261</v>
      </c>
      <c r="D40" s="21" t="s">
        <v>982</v>
      </c>
    </row>
    <row r="41" spans="1:4" ht="13">
      <c r="A41" s="17" t="s">
        <v>328</v>
      </c>
      <c r="B41" s="17" t="s">
        <v>829</v>
      </c>
      <c r="C41" s="402" t="s">
        <v>1262</v>
      </c>
      <c r="D41" s="21" t="s">
        <v>982</v>
      </c>
    </row>
    <row r="42" spans="1:4" ht="13">
      <c r="A42" s="17" t="s">
        <v>328</v>
      </c>
      <c r="B42" s="17" t="s">
        <v>829</v>
      </c>
      <c r="C42" s="402" t="s">
        <v>1263</v>
      </c>
      <c r="D42" s="21" t="s">
        <v>982</v>
      </c>
    </row>
    <row r="43" spans="1:4" ht="13">
      <c r="A43" s="17" t="s">
        <v>328</v>
      </c>
      <c r="B43" s="17" t="s">
        <v>829</v>
      </c>
      <c r="C43" s="402" t="s">
        <v>1243</v>
      </c>
      <c r="D43" s="21" t="s">
        <v>982</v>
      </c>
    </row>
    <row r="44" spans="1:4" ht="13">
      <c r="A44" s="17" t="s">
        <v>328</v>
      </c>
      <c r="B44" s="17" t="s">
        <v>829</v>
      </c>
      <c r="C44" s="402" t="s">
        <v>1264</v>
      </c>
      <c r="D44" s="21" t="s">
        <v>982</v>
      </c>
    </row>
    <row r="45" spans="1:4" ht="13">
      <c r="A45" s="17" t="s">
        <v>328</v>
      </c>
      <c r="B45" s="17" t="s">
        <v>829</v>
      </c>
      <c r="C45" s="402" t="s">
        <v>1265</v>
      </c>
      <c r="D45" s="21" t="s">
        <v>982</v>
      </c>
    </row>
    <row r="46" spans="1:4" ht="13">
      <c r="A46" s="17" t="s">
        <v>328</v>
      </c>
      <c r="B46" s="17" t="s">
        <v>829</v>
      </c>
      <c r="C46" s="402" t="s">
        <v>1266</v>
      </c>
      <c r="D46" s="21" t="s">
        <v>982</v>
      </c>
    </row>
    <row r="47" spans="1:4" ht="13">
      <c r="A47" s="17" t="s">
        <v>328</v>
      </c>
      <c r="B47" s="17" t="s">
        <v>829</v>
      </c>
      <c r="C47" s="402" t="s">
        <v>1267</v>
      </c>
      <c r="D47" s="21" t="s">
        <v>982</v>
      </c>
    </row>
    <row r="48" spans="1:4" ht="13">
      <c r="A48" s="17" t="s">
        <v>328</v>
      </c>
      <c r="B48" s="17" t="s">
        <v>829</v>
      </c>
      <c r="C48" s="402" t="s">
        <v>1268</v>
      </c>
      <c r="D48" s="21" t="s">
        <v>982</v>
      </c>
    </row>
    <row r="49" spans="1:4" ht="13">
      <c r="A49" s="17" t="s">
        <v>328</v>
      </c>
      <c r="B49" s="17" t="s">
        <v>829</v>
      </c>
      <c r="C49" s="402" t="s">
        <v>1269</v>
      </c>
      <c r="D49" s="21" t="s">
        <v>982</v>
      </c>
    </row>
    <row r="50" spans="1:4" ht="13">
      <c r="A50" s="17" t="s">
        <v>328</v>
      </c>
      <c r="B50" s="17" t="s">
        <v>829</v>
      </c>
      <c r="C50" s="402" t="s">
        <v>1270</v>
      </c>
      <c r="D50" s="21" t="s">
        <v>982</v>
      </c>
    </row>
    <row r="51" spans="1:4" ht="13">
      <c r="A51" s="17" t="s">
        <v>328</v>
      </c>
      <c r="B51" s="17" t="s">
        <v>829</v>
      </c>
      <c r="C51" s="402" t="s">
        <v>1271</v>
      </c>
      <c r="D51" s="21" t="s">
        <v>982</v>
      </c>
    </row>
    <row r="52" spans="1:4" ht="13">
      <c r="A52" s="17" t="s">
        <v>328</v>
      </c>
      <c r="B52" s="17" t="s">
        <v>820</v>
      </c>
      <c r="C52" s="402" t="s">
        <v>1272</v>
      </c>
      <c r="D52" s="21" t="s">
        <v>1273</v>
      </c>
    </row>
    <row r="53" spans="1:4" ht="13">
      <c r="A53" s="17" t="s">
        <v>328</v>
      </c>
      <c r="B53" s="17" t="s">
        <v>820</v>
      </c>
      <c r="C53" s="402" t="s">
        <v>1274</v>
      </c>
      <c r="D53" s="21" t="s">
        <v>1275</v>
      </c>
    </row>
    <row r="54" spans="1:4" ht="13">
      <c r="A54" s="17" t="s">
        <v>328</v>
      </c>
      <c r="B54" s="17" t="s">
        <v>820</v>
      </c>
      <c r="C54" s="402" t="s">
        <v>1276</v>
      </c>
      <c r="D54" s="21" t="s">
        <v>1277</v>
      </c>
    </row>
    <row r="55" spans="1:4" ht="13">
      <c r="A55" s="17" t="s">
        <v>328</v>
      </c>
      <c r="B55" s="17" t="s">
        <v>820</v>
      </c>
      <c r="C55" s="402" t="s">
        <v>1278</v>
      </c>
      <c r="D55" s="21" t="s">
        <v>1279</v>
      </c>
    </row>
    <row r="56" spans="1:4" ht="13">
      <c r="A56" s="17" t="s">
        <v>328</v>
      </c>
      <c r="B56" s="17" t="s">
        <v>820</v>
      </c>
      <c r="C56" s="402" t="s">
        <v>1280</v>
      </c>
      <c r="D56" s="21" t="s">
        <v>1281</v>
      </c>
    </row>
    <row r="57" spans="1:4" ht="13">
      <c r="A57" s="17" t="s">
        <v>328</v>
      </c>
      <c r="B57" s="17" t="s">
        <v>820</v>
      </c>
      <c r="C57" s="402" t="s">
        <v>1282</v>
      </c>
      <c r="D57" s="21" t="s">
        <v>1283</v>
      </c>
    </row>
    <row r="58" spans="1:4" ht="13">
      <c r="A58" s="17" t="s">
        <v>328</v>
      </c>
      <c r="B58" s="17" t="s">
        <v>820</v>
      </c>
      <c r="C58" s="402" t="s">
        <v>1284</v>
      </c>
      <c r="D58" s="21" t="s">
        <v>1285</v>
      </c>
    </row>
    <row r="59" spans="1:4" ht="13">
      <c r="A59" s="17" t="s">
        <v>328</v>
      </c>
      <c r="B59" s="17" t="s">
        <v>820</v>
      </c>
      <c r="C59" s="402" t="s">
        <v>1286</v>
      </c>
      <c r="D59" s="21" t="s">
        <v>1287</v>
      </c>
    </row>
    <row r="60" spans="1:4" ht="13">
      <c r="A60" s="17" t="s">
        <v>328</v>
      </c>
      <c r="B60" s="17" t="s">
        <v>820</v>
      </c>
      <c r="C60" s="402" t="s">
        <v>1288</v>
      </c>
      <c r="D60" s="21" t="s">
        <v>1289</v>
      </c>
    </row>
    <row r="61" spans="1:4" ht="13">
      <c r="A61" s="17" t="s">
        <v>328</v>
      </c>
      <c r="B61" s="17" t="s">
        <v>820</v>
      </c>
      <c r="C61" s="402" t="s">
        <v>1290</v>
      </c>
      <c r="D61" s="21" t="s">
        <v>1291</v>
      </c>
    </row>
    <row r="62" spans="1:4" ht="13">
      <c r="A62" s="17" t="s">
        <v>328</v>
      </c>
      <c r="B62" s="17" t="s">
        <v>820</v>
      </c>
      <c r="C62" s="402" t="s">
        <v>1292</v>
      </c>
      <c r="D62" s="21" t="s">
        <v>1293</v>
      </c>
    </row>
    <row r="63" spans="1:4" ht="13">
      <c r="A63" s="17" t="s">
        <v>328</v>
      </c>
      <c r="B63" s="17" t="s">
        <v>820</v>
      </c>
      <c r="C63" s="402" t="s">
        <v>1294</v>
      </c>
      <c r="D63" s="21" t="s">
        <v>1295</v>
      </c>
    </row>
    <row r="64" spans="1:4" ht="13">
      <c r="A64" s="17" t="s">
        <v>328</v>
      </c>
      <c r="B64" s="17" t="s">
        <v>820</v>
      </c>
      <c r="C64" s="402" t="s">
        <v>1296</v>
      </c>
      <c r="D64" s="21" t="s">
        <v>1291</v>
      </c>
    </row>
    <row r="65" spans="1:4" ht="13">
      <c r="A65" s="17" t="s">
        <v>328</v>
      </c>
      <c r="B65" s="17" t="s">
        <v>820</v>
      </c>
      <c r="C65" s="402" t="s">
        <v>1297</v>
      </c>
      <c r="D65" s="21" t="s">
        <v>1298</v>
      </c>
    </row>
    <row r="66" spans="1:4" ht="13">
      <c r="A66" s="17" t="s">
        <v>328</v>
      </c>
      <c r="B66" s="17" t="s">
        <v>820</v>
      </c>
      <c r="C66" s="402" t="s">
        <v>1299</v>
      </c>
      <c r="D66" s="21" t="s">
        <v>1285</v>
      </c>
    </row>
    <row r="67" spans="1:4" ht="13">
      <c r="A67" s="17" t="s">
        <v>185</v>
      </c>
      <c r="B67" s="17" t="s">
        <v>829</v>
      </c>
      <c r="C67" s="402" t="s">
        <v>1190</v>
      </c>
      <c r="D67" s="21" t="s">
        <v>982</v>
      </c>
    </row>
    <row r="68" spans="1:4" ht="13">
      <c r="A68" s="17" t="s">
        <v>185</v>
      </c>
      <c r="B68" s="17" t="s">
        <v>829</v>
      </c>
      <c r="C68" s="402" t="s">
        <v>1191</v>
      </c>
      <c r="D68" s="21" t="s">
        <v>982</v>
      </c>
    </row>
    <row r="69" spans="1:4" ht="13">
      <c r="A69" s="17" t="s">
        <v>185</v>
      </c>
      <c r="B69" s="17" t="s">
        <v>829</v>
      </c>
      <c r="C69" s="402" t="s">
        <v>1192</v>
      </c>
      <c r="D69" s="21" t="s">
        <v>982</v>
      </c>
    </row>
    <row r="70" spans="1:4" ht="13">
      <c r="A70" s="17" t="s">
        <v>185</v>
      </c>
      <c r="B70" s="17" t="s">
        <v>829</v>
      </c>
      <c r="C70" s="402" t="s">
        <v>1193</v>
      </c>
      <c r="D70" s="21" t="s">
        <v>982</v>
      </c>
    </row>
    <row r="71" spans="1:4" ht="13">
      <c r="A71" s="17" t="s">
        <v>185</v>
      </c>
      <c r="B71" s="17" t="s">
        <v>829</v>
      </c>
      <c r="C71" s="402" t="s">
        <v>1194</v>
      </c>
      <c r="D71" s="21" t="s">
        <v>982</v>
      </c>
    </row>
    <row r="72" spans="1:4" ht="13">
      <c r="A72" s="17" t="s">
        <v>185</v>
      </c>
      <c r="B72" s="17" t="s">
        <v>829</v>
      </c>
      <c r="C72" s="402" t="s">
        <v>1195</v>
      </c>
      <c r="D72" s="21" t="s">
        <v>982</v>
      </c>
    </row>
    <row r="73" spans="1:4" ht="13">
      <c r="A73" s="17" t="s">
        <v>185</v>
      </c>
      <c r="B73" s="17" t="s">
        <v>829</v>
      </c>
      <c r="C73" s="402" t="s">
        <v>1196</v>
      </c>
      <c r="D73" s="21" t="s">
        <v>982</v>
      </c>
    </row>
    <row r="74" spans="1:4" ht="13">
      <c r="A74" s="17" t="s">
        <v>185</v>
      </c>
      <c r="B74" s="17" t="s">
        <v>829</v>
      </c>
      <c r="C74" s="402" t="s">
        <v>1197</v>
      </c>
      <c r="D74" s="21" t="s">
        <v>982</v>
      </c>
    </row>
    <row r="75" spans="1:4" ht="13">
      <c r="A75" s="17" t="s">
        <v>185</v>
      </c>
      <c r="B75" s="17" t="s">
        <v>829</v>
      </c>
      <c r="C75" s="402" t="s">
        <v>1198</v>
      </c>
      <c r="D75" s="21" t="s">
        <v>982</v>
      </c>
    </row>
    <row r="76" spans="1:4" ht="13">
      <c r="A76" s="17" t="s">
        <v>185</v>
      </c>
      <c r="B76" s="17" t="s">
        <v>829</v>
      </c>
      <c r="C76" s="402" t="s">
        <v>1199</v>
      </c>
      <c r="D76" s="21" t="s">
        <v>982</v>
      </c>
    </row>
    <row r="77" spans="1:4" ht="13">
      <c r="A77" s="17" t="s">
        <v>185</v>
      </c>
      <c r="B77" s="17" t="s">
        <v>829</v>
      </c>
      <c r="C77" s="402" t="s">
        <v>1200</v>
      </c>
      <c r="D77" s="21" t="s">
        <v>982</v>
      </c>
    </row>
    <row r="78" spans="1:4" ht="13">
      <c r="A78" s="17" t="s">
        <v>185</v>
      </c>
      <c r="B78" s="17" t="s">
        <v>829</v>
      </c>
      <c r="C78" s="402" t="s">
        <v>1201</v>
      </c>
      <c r="D78" s="21" t="s">
        <v>982</v>
      </c>
    </row>
    <row r="79" spans="1:4" ht="13">
      <c r="A79" s="17" t="s">
        <v>185</v>
      </c>
      <c r="B79" s="17" t="s">
        <v>829</v>
      </c>
      <c r="C79" s="402" t="s">
        <v>1202</v>
      </c>
      <c r="D79" s="21" t="s">
        <v>982</v>
      </c>
    </row>
    <row r="80" spans="1:4" ht="13">
      <c r="A80" s="17" t="s">
        <v>185</v>
      </c>
      <c r="B80" s="17" t="s">
        <v>829</v>
      </c>
      <c r="C80" s="402" t="s">
        <v>1203</v>
      </c>
      <c r="D80" s="21" t="s">
        <v>982</v>
      </c>
    </row>
    <row r="81" spans="1:4" ht="13">
      <c r="A81" s="17" t="s">
        <v>185</v>
      </c>
      <c r="B81" s="17" t="s">
        <v>829</v>
      </c>
      <c r="C81" s="402" t="s">
        <v>1204</v>
      </c>
      <c r="D81" s="21" t="s">
        <v>982</v>
      </c>
    </row>
    <row r="82" spans="1:4" ht="13">
      <c r="A82" s="17" t="s">
        <v>185</v>
      </c>
      <c r="B82" s="17" t="s">
        <v>829</v>
      </c>
      <c r="C82" s="402" t="s">
        <v>1205</v>
      </c>
      <c r="D82" s="21" t="s">
        <v>982</v>
      </c>
    </row>
    <row r="83" spans="1:4" ht="13">
      <c r="A83" s="17" t="s">
        <v>185</v>
      </c>
      <c r="B83" s="17" t="s">
        <v>829</v>
      </c>
      <c r="C83" s="402" t="s">
        <v>1206</v>
      </c>
      <c r="D83" s="21" t="s">
        <v>982</v>
      </c>
    </row>
    <row r="84" spans="1:4" ht="13">
      <c r="A84" s="17" t="s">
        <v>185</v>
      </c>
      <c r="B84" s="17" t="s">
        <v>829</v>
      </c>
      <c r="C84" s="402" t="s">
        <v>1207</v>
      </c>
      <c r="D84" s="21" t="s">
        <v>982</v>
      </c>
    </row>
    <row r="85" spans="1:4" ht="13">
      <c r="A85" s="17" t="s">
        <v>185</v>
      </c>
      <c r="B85" s="17" t="s">
        <v>829</v>
      </c>
      <c r="C85" s="402" t="s">
        <v>1208</v>
      </c>
      <c r="D85" s="21" t="s">
        <v>982</v>
      </c>
    </row>
    <row r="86" spans="1:4" ht="13">
      <c r="A86" s="17" t="s">
        <v>185</v>
      </c>
      <c r="B86" s="17" t="s">
        <v>829</v>
      </c>
      <c r="C86" s="402" t="s">
        <v>1209</v>
      </c>
      <c r="D86" s="21" t="s">
        <v>982</v>
      </c>
    </row>
    <row r="87" spans="1:4" ht="13">
      <c r="A87" s="17" t="s">
        <v>185</v>
      </c>
      <c r="B87" s="17" t="s">
        <v>984</v>
      </c>
      <c r="C87" s="402" t="s">
        <v>1210</v>
      </c>
      <c r="D87" s="21" t="s">
        <v>981</v>
      </c>
    </row>
    <row r="88" spans="1:4" ht="13">
      <c r="A88" s="17" t="s">
        <v>185</v>
      </c>
      <c r="B88" s="17" t="s">
        <v>820</v>
      </c>
      <c r="C88" s="402" t="s">
        <v>1406</v>
      </c>
      <c r="D88" s="21" t="s">
        <v>1407</v>
      </c>
    </row>
    <row r="89" spans="1:4" ht="13">
      <c r="A89" s="17" t="s">
        <v>185</v>
      </c>
      <c r="B89" s="17" t="s">
        <v>820</v>
      </c>
      <c r="C89" s="402" t="s">
        <v>1408</v>
      </c>
      <c r="D89" s="21" t="s">
        <v>1345</v>
      </c>
    </row>
    <row r="90" spans="1:4" ht="13">
      <c r="A90" s="17" t="s">
        <v>185</v>
      </c>
      <c r="B90" s="17" t="s">
        <v>820</v>
      </c>
      <c r="C90" s="402" t="s">
        <v>1409</v>
      </c>
      <c r="D90" s="21" t="s">
        <v>1410</v>
      </c>
    </row>
    <row r="91" spans="1:4" ht="13">
      <c r="A91" s="17" t="s">
        <v>185</v>
      </c>
      <c r="B91" s="17" t="s">
        <v>820</v>
      </c>
      <c r="C91" s="402" t="s">
        <v>1411</v>
      </c>
      <c r="D91" s="21" t="s">
        <v>1351</v>
      </c>
    </row>
    <row r="92" spans="1:4" ht="13">
      <c r="A92" s="17" t="s">
        <v>185</v>
      </c>
      <c r="B92" s="17" t="s">
        <v>820</v>
      </c>
      <c r="C92" s="402" t="s">
        <v>1412</v>
      </c>
      <c r="D92" s="21" t="s">
        <v>1413</v>
      </c>
    </row>
    <row r="93" spans="1:4" ht="13">
      <c r="A93" s="17" t="s">
        <v>185</v>
      </c>
      <c r="B93" s="17" t="s">
        <v>820</v>
      </c>
      <c r="C93" s="402" t="s">
        <v>1414</v>
      </c>
      <c r="D93" s="21" t="s">
        <v>1415</v>
      </c>
    </row>
    <row r="94" spans="1:4" ht="13">
      <c r="A94" s="17" t="s">
        <v>185</v>
      </c>
      <c r="B94" s="17" t="s">
        <v>820</v>
      </c>
      <c r="C94" s="402" t="s">
        <v>1211</v>
      </c>
      <c r="D94" s="21" t="s">
        <v>1212</v>
      </c>
    </row>
    <row r="95" spans="1:4" ht="13">
      <c r="A95" s="17" t="s">
        <v>185</v>
      </c>
      <c r="B95" s="17" t="s">
        <v>820</v>
      </c>
      <c r="C95" s="402" t="s">
        <v>1213</v>
      </c>
      <c r="D95" s="21" t="s">
        <v>1214</v>
      </c>
    </row>
    <row r="96" spans="1:4" ht="13">
      <c r="A96" s="17" t="s">
        <v>185</v>
      </c>
      <c r="B96" s="17" t="s">
        <v>820</v>
      </c>
      <c r="C96" s="402" t="s">
        <v>1215</v>
      </c>
      <c r="D96" s="21" t="s">
        <v>1216</v>
      </c>
    </row>
    <row r="97" spans="1:4" ht="13">
      <c r="A97" s="17" t="s">
        <v>185</v>
      </c>
      <c r="B97" s="17" t="s">
        <v>820</v>
      </c>
      <c r="C97" s="402" t="s">
        <v>1217</v>
      </c>
      <c r="D97" s="21" t="s">
        <v>1218</v>
      </c>
    </row>
    <row r="98" spans="1:4" ht="13">
      <c r="A98" s="17" t="s">
        <v>185</v>
      </c>
      <c r="B98" s="17" t="s">
        <v>820</v>
      </c>
      <c r="C98" s="402" t="s">
        <v>1219</v>
      </c>
      <c r="D98" s="21" t="s">
        <v>1220</v>
      </c>
    </row>
    <row r="99" spans="1:4" ht="13">
      <c r="A99" s="17" t="s">
        <v>185</v>
      </c>
      <c r="B99" s="17" t="s">
        <v>820</v>
      </c>
      <c r="C99" s="402" t="s">
        <v>1221</v>
      </c>
      <c r="D99" s="21" t="s">
        <v>1222</v>
      </c>
    </row>
    <row r="100" spans="1:4" ht="13">
      <c r="A100" s="17" t="s">
        <v>185</v>
      </c>
      <c r="B100" s="17" t="s">
        <v>820</v>
      </c>
      <c r="C100" s="402" t="s">
        <v>1223</v>
      </c>
      <c r="D100" s="21" t="s">
        <v>1224</v>
      </c>
    </row>
    <row r="101" spans="1:4" ht="13">
      <c r="A101" s="17" t="s">
        <v>185</v>
      </c>
      <c r="B101" s="17" t="s">
        <v>820</v>
      </c>
      <c r="C101" s="402" t="s">
        <v>1225</v>
      </c>
      <c r="D101" s="21" t="s">
        <v>1416</v>
      </c>
    </row>
    <row r="102" spans="1:4" ht="13">
      <c r="A102" s="17" t="s">
        <v>185</v>
      </c>
      <c r="B102" s="17" t="s">
        <v>820</v>
      </c>
      <c r="C102" s="402" t="s">
        <v>1229</v>
      </c>
      <c r="D102" s="21" t="s">
        <v>1224</v>
      </c>
    </row>
    <row r="103" spans="1:4" ht="13">
      <c r="A103" s="17" t="s">
        <v>185</v>
      </c>
      <c r="B103" s="17" t="s">
        <v>820</v>
      </c>
      <c r="C103" s="402" t="s">
        <v>1257</v>
      </c>
      <c r="D103" s="21" t="s">
        <v>1417</v>
      </c>
    </row>
    <row r="104" spans="1:4" ht="13">
      <c r="A104" s="17" t="s">
        <v>185</v>
      </c>
      <c r="B104" s="17" t="s">
        <v>820</v>
      </c>
      <c r="C104" s="402" t="s">
        <v>1231</v>
      </c>
      <c r="D104" s="21" t="s">
        <v>1232</v>
      </c>
    </row>
    <row r="105" spans="1:4" ht="13">
      <c r="A105" s="17" t="s">
        <v>185</v>
      </c>
      <c r="B105" s="17" t="s">
        <v>820</v>
      </c>
      <c r="C105" s="402" t="s">
        <v>1233</v>
      </c>
      <c r="D105" s="21" t="s">
        <v>1418</v>
      </c>
    </row>
    <row r="106" spans="1:4" ht="13">
      <c r="A106" s="17" t="s">
        <v>185</v>
      </c>
      <c r="B106" s="17" t="s">
        <v>820</v>
      </c>
      <c r="C106" s="402" t="s">
        <v>1235</v>
      </c>
      <c r="D106" s="21" t="s">
        <v>1419</v>
      </c>
    </row>
    <row r="107" spans="1:4" ht="13">
      <c r="A107" s="17" t="s">
        <v>185</v>
      </c>
      <c r="B107" s="17" t="s">
        <v>820</v>
      </c>
      <c r="C107" s="402" t="s">
        <v>1237</v>
      </c>
      <c r="D107" s="21" t="s">
        <v>1420</v>
      </c>
    </row>
    <row r="108" spans="1:4" ht="13">
      <c r="A108" s="17" t="s">
        <v>185</v>
      </c>
      <c r="B108" s="17" t="s">
        <v>820</v>
      </c>
      <c r="C108" s="402" t="s">
        <v>1239</v>
      </c>
      <c r="D108" s="21" t="s">
        <v>1421</v>
      </c>
    </row>
    <row r="109" spans="1:4" ht="13">
      <c r="A109" s="17" t="s">
        <v>185</v>
      </c>
      <c r="B109" s="17" t="s">
        <v>820</v>
      </c>
      <c r="C109" s="402" t="s">
        <v>1422</v>
      </c>
      <c r="D109" s="21" t="s">
        <v>1423</v>
      </c>
    </row>
    <row r="110" spans="1:4" ht="13">
      <c r="A110" s="17" t="s">
        <v>185</v>
      </c>
      <c r="B110" s="17" t="s">
        <v>820</v>
      </c>
      <c r="C110" s="402" t="s">
        <v>1241</v>
      </c>
      <c r="D110" s="21" t="s">
        <v>1424</v>
      </c>
    </row>
    <row r="111" spans="1:4" ht="13">
      <c r="A111" s="17" t="s">
        <v>185</v>
      </c>
      <c r="B111" s="17" t="s">
        <v>820</v>
      </c>
      <c r="C111" s="402" t="s">
        <v>1243</v>
      </c>
      <c r="D111" s="21" t="s">
        <v>1311</v>
      </c>
    </row>
    <row r="112" spans="1:4" ht="13">
      <c r="A112" s="17" t="s">
        <v>185</v>
      </c>
      <c r="B112" s="17" t="s">
        <v>820</v>
      </c>
      <c r="C112" s="402" t="s">
        <v>1264</v>
      </c>
      <c r="D112" s="21" t="s">
        <v>1314</v>
      </c>
    </row>
    <row r="113" spans="1:4" ht="13">
      <c r="A113" s="17" t="s">
        <v>187</v>
      </c>
      <c r="B113" s="17" t="s">
        <v>829</v>
      </c>
      <c r="C113" s="402" t="s">
        <v>1190</v>
      </c>
      <c r="D113" s="21" t="s">
        <v>982</v>
      </c>
    </row>
    <row r="114" spans="1:4" ht="13">
      <c r="A114" s="17" t="s">
        <v>187</v>
      </c>
      <c r="B114" s="17" t="s">
        <v>829</v>
      </c>
      <c r="C114" s="402" t="s">
        <v>1191</v>
      </c>
      <c r="D114" s="21" t="s">
        <v>982</v>
      </c>
    </row>
    <row r="115" spans="1:4" ht="13">
      <c r="A115" s="17" t="s">
        <v>187</v>
      </c>
      <c r="B115" s="17" t="s">
        <v>829</v>
      </c>
      <c r="C115" s="402" t="s">
        <v>1192</v>
      </c>
      <c r="D115" s="21" t="s">
        <v>982</v>
      </c>
    </row>
    <row r="116" spans="1:4" ht="13">
      <c r="A116" s="17" t="s">
        <v>187</v>
      </c>
      <c r="B116" s="17" t="s">
        <v>829</v>
      </c>
      <c r="C116" s="402" t="s">
        <v>1193</v>
      </c>
      <c r="D116" s="21" t="s">
        <v>982</v>
      </c>
    </row>
    <row r="117" spans="1:4" ht="13">
      <c r="A117" s="17" t="s">
        <v>187</v>
      </c>
      <c r="B117" s="17" t="s">
        <v>829</v>
      </c>
      <c r="C117" s="402" t="s">
        <v>1194</v>
      </c>
      <c r="D117" s="21" t="s">
        <v>982</v>
      </c>
    </row>
    <row r="118" spans="1:4" ht="13">
      <c r="A118" s="17" t="s">
        <v>187</v>
      </c>
      <c r="B118" s="17" t="s">
        <v>829</v>
      </c>
      <c r="C118" s="402" t="s">
        <v>1195</v>
      </c>
      <c r="D118" s="21" t="s">
        <v>982</v>
      </c>
    </row>
    <row r="119" spans="1:4" ht="13">
      <c r="A119" s="17" t="s">
        <v>187</v>
      </c>
      <c r="B119" s="17" t="s">
        <v>829</v>
      </c>
      <c r="C119" s="402" t="s">
        <v>1196</v>
      </c>
      <c r="D119" s="21" t="s">
        <v>982</v>
      </c>
    </row>
    <row r="120" spans="1:4" ht="13">
      <c r="A120" s="17" t="s">
        <v>187</v>
      </c>
      <c r="B120" s="17" t="s">
        <v>829</v>
      </c>
      <c r="C120" s="402" t="s">
        <v>1197</v>
      </c>
      <c r="D120" s="21" t="s">
        <v>982</v>
      </c>
    </row>
    <row r="121" spans="1:4" ht="13">
      <c r="A121" s="17" t="s">
        <v>187</v>
      </c>
      <c r="B121" s="17" t="s">
        <v>829</v>
      </c>
      <c r="C121" s="402" t="s">
        <v>1198</v>
      </c>
      <c r="D121" s="21" t="s">
        <v>982</v>
      </c>
    </row>
    <row r="122" spans="1:4" ht="13">
      <c r="A122" s="17" t="s">
        <v>187</v>
      </c>
      <c r="B122" s="17" t="s">
        <v>829</v>
      </c>
      <c r="C122" s="402" t="s">
        <v>1199</v>
      </c>
      <c r="D122" s="21" t="s">
        <v>982</v>
      </c>
    </row>
    <row r="123" spans="1:4" ht="13">
      <c r="A123" s="17" t="s">
        <v>187</v>
      </c>
      <c r="B123" s="17" t="s">
        <v>829</v>
      </c>
      <c r="C123" s="402" t="s">
        <v>1200</v>
      </c>
      <c r="D123" s="21" t="s">
        <v>982</v>
      </c>
    </row>
    <row r="124" spans="1:4" ht="13">
      <c r="A124" s="17" t="s">
        <v>187</v>
      </c>
      <c r="B124" s="17" t="s">
        <v>829</v>
      </c>
      <c r="C124" s="402" t="s">
        <v>1201</v>
      </c>
      <c r="D124" s="21" t="s">
        <v>982</v>
      </c>
    </row>
    <row r="125" spans="1:4" ht="13">
      <c r="A125" s="17" t="s">
        <v>187</v>
      </c>
      <c r="B125" s="17" t="s">
        <v>829</v>
      </c>
      <c r="C125" s="402" t="s">
        <v>1202</v>
      </c>
      <c r="D125" s="21" t="s">
        <v>982</v>
      </c>
    </row>
    <row r="126" spans="1:4" ht="13">
      <c r="A126" s="17" t="s">
        <v>187</v>
      </c>
      <c r="B126" s="17" t="s">
        <v>829</v>
      </c>
      <c r="C126" s="402" t="s">
        <v>1203</v>
      </c>
      <c r="D126" s="21" t="s">
        <v>982</v>
      </c>
    </row>
    <row r="127" spans="1:4" ht="13">
      <c r="A127" s="17" t="s">
        <v>187</v>
      </c>
      <c r="B127" s="17" t="s">
        <v>829</v>
      </c>
      <c r="C127" s="402" t="s">
        <v>1204</v>
      </c>
      <c r="D127" s="21" t="s">
        <v>982</v>
      </c>
    </row>
    <row r="128" spans="1:4" ht="13">
      <c r="A128" s="17" t="s">
        <v>187</v>
      </c>
      <c r="B128" s="17" t="s">
        <v>829</v>
      </c>
      <c r="C128" s="402" t="s">
        <v>1205</v>
      </c>
      <c r="D128" s="21" t="s">
        <v>982</v>
      </c>
    </row>
    <row r="129" spans="1:4" ht="13">
      <c r="A129" s="17" t="s">
        <v>187</v>
      </c>
      <c r="B129" s="17" t="s">
        <v>829</v>
      </c>
      <c r="C129" s="402" t="s">
        <v>1206</v>
      </c>
      <c r="D129" s="21" t="s">
        <v>982</v>
      </c>
    </row>
    <row r="130" spans="1:4" ht="13">
      <c r="A130" s="17" t="s">
        <v>187</v>
      </c>
      <c r="B130" s="17" t="s">
        <v>829</v>
      </c>
      <c r="C130" s="402" t="s">
        <v>1207</v>
      </c>
      <c r="D130" s="21" t="s">
        <v>982</v>
      </c>
    </row>
    <row r="131" spans="1:4" ht="13">
      <c r="A131" s="17" t="s">
        <v>187</v>
      </c>
      <c r="B131" s="17" t="s">
        <v>829</v>
      </c>
      <c r="C131" s="402" t="s">
        <v>1208</v>
      </c>
      <c r="D131" s="21" t="s">
        <v>982</v>
      </c>
    </row>
    <row r="132" spans="1:4" ht="13">
      <c r="A132" s="17" t="s">
        <v>187</v>
      </c>
      <c r="B132" s="17" t="s">
        <v>829</v>
      </c>
      <c r="C132" s="402" t="s">
        <v>1209</v>
      </c>
      <c r="D132" s="21" t="s">
        <v>982</v>
      </c>
    </row>
    <row r="133" spans="1:4" ht="13">
      <c r="A133" s="17" t="s">
        <v>187</v>
      </c>
      <c r="B133" s="17" t="s">
        <v>984</v>
      </c>
      <c r="C133" s="402" t="s">
        <v>1210</v>
      </c>
      <c r="D133" s="21" t="s">
        <v>981</v>
      </c>
    </row>
    <row r="134" spans="1:4" ht="13">
      <c r="A134" s="17" t="s">
        <v>187</v>
      </c>
      <c r="B134" s="17" t="s">
        <v>820</v>
      </c>
      <c r="C134" s="402" t="s">
        <v>1426</v>
      </c>
      <c r="D134" s="21" t="s">
        <v>1427</v>
      </c>
    </row>
    <row r="135" spans="1:4" ht="13">
      <c r="A135" s="17" t="s">
        <v>187</v>
      </c>
      <c r="B135" s="17" t="s">
        <v>820</v>
      </c>
      <c r="C135" s="402" t="s">
        <v>1428</v>
      </c>
      <c r="D135" s="21" t="s">
        <v>1429</v>
      </c>
    </row>
    <row r="136" spans="1:4" ht="13">
      <c r="A136" s="17" t="s">
        <v>187</v>
      </c>
      <c r="B136" s="17" t="s">
        <v>820</v>
      </c>
      <c r="C136" s="402" t="s">
        <v>1430</v>
      </c>
      <c r="D136" s="21" t="s">
        <v>1431</v>
      </c>
    </row>
    <row r="137" spans="1:4" ht="13">
      <c r="A137" s="17" t="s">
        <v>187</v>
      </c>
      <c r="B137" s="17" t="s">
        <v>820</v>
      </c>
      <c r="C137" s="402" t="s">
        <v>1398</v>
      </c>
      <c r="D137" s="21" t="s">
        <v>1432</v>
      </c>
    </row>
    <row r="138" spans="1:4" ht="13">
      <c r="A138" s="17" t="s">
        <v>187</v>
      </c>
      <c r="B138" s="17" t="s">
        <v>820</v>
      </c>
      <c r="C138" s="402" t="s">
        <v>1399</v>
      </c>
      <c r="D138" s="21" t="s">
        <v>1433</v>
      </c>
    </row>
    <row r="139" spans="1:4" ht="13">
      <c r="A139" s="17" t="s">
        <v>187</v>
      </c>
      <c r="B139" s="17" t="s">
        <v>820</v>
      </c>
      <c r="C139" s="402" t="s">
        <v>1434</v>
      </c>
      <c r="D139" s="21" t="s">
        <v>1435</v>
      </c>
    </row>
    <row r="140" spans="1:4" ht="13">
      <c r="A140" s="17" t="s">
        <v>187</v>
      </c>
      <c r="B140" s="17" t="s">
        <v>820</v>
      </c>
      <c r="C140" s="402" t="s">
        <v>1436</v>
      </c>
      <c r="D140" s="21" t="s">
        <v>1437</v>
      </c>
    </row>
    <row r="141" spans="1:4" ht="13">
      <c r="A141" s="17" t="s">
        <v>187</v>
      </c>
      <c r="B141" s="17" t="s">
        <v>820</v>
      </c>
      <c r="C141" s="402" t="s">
        <v>1438</v>
      </c>
      <c r="D141" s="21" t="s">
        <v>1439</v>
      </c>
    </row>
    <row r="142" spans="1:4" ht="13">
      <c r="A142" s="17" t="s">
        <v>187</v>
      </c>
      <c r="B142" s="17" t="s">
        <v>820</v>
      </c>
      <c r="C142" s="402" t="s">
        <v>1440</v>
      </c>
      <c r="D142" s="21" t="s">
        <v>1441</v>
      </c>
    </row>
    <row r="143" spans="1:4" ht="13">
      <c r="A143" s="17" t="s">
        <v>187</v>
      </c>
      <c r="B143" s="17" t="s">
        <v>820</v>
      </c>
      <c r="C143" s="402" t="s">
        <v>1442</v>
      </c>
      <c r="D143" s="21" t="s">
        <v>1443</v>
      </c>
    </row>
    <row r="144" spans="1:4" ht="13">
      <c r="A144" s="17" t="s">
        <v>187</v>
      </c>
      <c r="B144" s="17" t="s">
        <v>820</v>
      </c>
      <c r="C144" s="402" t="s">
        <v>1444</v>
      </c>
      <c r="D144" s="21" t="s">
        <v>1445</v>
      </c>
    </row>
    <row r="145" spans="1:4" ht="13">
      <c r="A145" s="17" t="s">
        <v>187</v>
      </c>
      <c r="B145" s="17" t="s">
        <v>820</v>
      </c>
      <c r="C145" s="402" t="s">
        <v>1446</v>
      </c>
      <c r="D145" s="21" t="s">
        <v>1447</v>
      </c>
    </row>
    <row r="146" spans="1:4" ht="13">
      <c r="A146" s="17" t="s">
        <v>187</v>
      </c>
      <c r="B146" s="17" t="s">
        <v>820</v>
      </c>
      <c r="C146" s="402" t="s">
        <v>1448</v>
      </c>
      <c r="D146" s="21" t="s">
        <v>1449</v>
      </c>
    </row>
    <row r="147" spans="1:4" ht="13">
      <c r="A147" s="17" t="s">
        <v>187</v>
      </c>
      <c r="B147" s="17" t="s">
        <v>820</v>
      </c>
      <c r="C147" s="402" t="s">
        <v>1450</v>
      </c>
      <c r="D147" s="21" t="s">
        <v>1435</v>
      </c>
    </row>
    <row r="148" spans="1:4" ht="13">
      <c r="A148" s="17" t="s">
        <v>187</v>
      </c>
      <c r="B148" s="17" t="s">
        <v>820</v>
      </c>
      <c r="C148" s="402" t="s">
        <v>1451</v>
      </c>
      <c r="D148" s="21" t="s">
        <v>1452</v>
      </c>
    </row>
    <row r="149" spans="1:4" ht="13">
      <c r="A149" s="17" t="s">
        <v>187</v>
      </c>
      <c r="B149" s="17" t="s">
        <v>820</v>
      </c>
      <c r="C149" s="402" t="s">
        <v>1211</v>
      </c>
      <c r="D149" s="21" t="s">
        <v>1212</v>
      </c>
    </row>
    <row r="150" spans="1:4" ht="13">
      <c r="A150" s="17" t="s">
        <v>187</v>
      </c>
      <c r="B150" s="17" t="s">
        <v>820</v>
      </c>
      <c r="C150" s="402" t="s">
        <v>1213</v>
      </c>
      <c r="D150" s="21" t="s">
        <v>1214</v>
      </c>
    </row>
    <row r="151" spans="1:4" ht="13">
      <c r="A151" s="17" t="s">
        <v>187</v>
      </c>
      <c r="B151" s="17" t="s">
        <v>820</v>
      </c>
      <c r="C151" s="402" t="s">
        <v>1215</v>
      </c>
      <c r="D151" s="21" t="s">
        <v>1216</v>
      </c>
    </row>
    <row r="152" spans="1:4" ht="13">
      <c r="A152" s="17" t="s">
        <v>187</v>
      </c>
      <c r="B152" s="17" t="s">
        <v>820</v>
      </c>
      <c r="C152" s="402" t="s">
        <v>1217</v>
      </c>
      <c r="D152" s="21" t="s">
        <v>1218</v>
      </c>
    </row>
    <row r="153" spans="1:4" ht="13">
      <c r="A153" s="17" t="s">
        <v>187</v>
      </c>
      <c r="B153" s="17" t="s">
        <v>820</v>
      </c>
      <c r="C153" s="402" t="s">
        <v>1219</v>
      </c>
      <c r="D153" s="21" t="s">
        <v>1220</v>
      </c>
    </row>
    <row r="154" spans="1:4" ht="13">
      <c r="A154" s="17" t="s">
        <v>187</v>
      </c>
      <c r="B154" s="17" t="s">
        <v>820</v>
      </c>
      <c r="C154" s="402" t="s">
        <v>1221</v>
      </c>
      <c r="D154" s="21" t="s">
        <v>1222</v>
      </c>
    </row>
    <row r="155" spans="1:4" ht="13">
      <c r="A155" s="17" t="s">
        <v>187</v>
      </c>
      <c r="B155" s="17" t="s">
        <v>820</v>
      </c>
      <c r="C155" s="402" t="s">
        <v>1223</v>
      </c>
      <c r="D155" s="21" t="s">
        <v>1224</v>
      </c>
    </row>
    <row r="156" spans="1:4" ht="13">
      <c r="A156" s="17" t="s">
        <v>187</v>
      </c>
      <c r="B156" s="17" t="s">
        <v>820</v>
      </c>
      <c r="C156" s="402" t="s">
        <v>1225</v>
      </c>
      <c r="D156" s="21" t="s">
        <v>1416</v>
      </c>
    </row>
    <row r="157" spans="1:4" ht="13">
      <c r="A157" s="17" t="s">
        <v>187</v>
      </c>
      <c r="B157" s="17" t="s">
        <v>820</v>
      </c>
      <c r="C157" s="402" t="s">
        <v>1227</v>
      </c>
      <c r="D157" s="21" t="s">
        <v>1230</v>
      </c>
    </row>
    <row r="158" spans="1:4" ht="13">
      <c r="A158" s="17" t="s">
        <v>187</v>
      </c>
      <c r="B158" s="17" t="s">
        <v>820</v>
      </c>
      <c r="C158" s="402" t="s">
        <v>1229</v>
      </c>
      <c r="D158" s="21" t="s">
        <v>1224</v>
      </c>
    </row>
    <row r="159" spans="1:4" ht="13">
      <c r="A159" s="17" t="s">
        <v>187</v>
      </c>
      <c r="B159" s="17" t="s">
        <v>820</v>
      </c>
      <c r="C159" s="402" t="s">
        <v>1257</v>
      </c>
      <c r="D159" s="21" t="s">
        <v>1453</v>
      </c>
    </row>
    <row r="160" spans="1:4" ht="13">
      <c r="A160" s="17" t="s">
        <v>187</v>
      </c>
      <c r="B160" s="17" t="s">
        <v>820</v>
      </c>
      <c r="C160" s="402" t="s">
        <v>1231</v>
      </c>
      <c r="D160" s="21" t="s">
        <v>1232</v>
      </c>
    </row>
    <row r="161" spans="1:4" ht="13">
      <c r="A161" s="17" t="s">
        <v>187</v>
      </c>
      <c r="B161" s="17" t="s">
        <v>820</v>
      </c>
      <c r="C161" s="402" t="s">
        <v>1233</v>
      </c>
      <c r="D161" s="21" t="s">
        <v>1418</v>
      </c>
    </row>
    <row r="162" spans="1:4" ht="13">
      <c r="A162" s="17" t="s">
        <v>187</v>
      </c>
      <c r="B162" s="17" t="s">
        <v>820</v>
      </c>
      <c r="C162" s="402" t="s">
        <v>1235</v>
      </c>
      <c r="D162" s="21" t="s">
        <v>1419</v>
      </c>
    </row>
    <row r="163" spans="1:4" ht="13">
      <c r="A163" s="17" t="s">
        <v>187</v>
      </c>
      <c r="B163" s="17" t="s">
        <v>820</v>
      </c>
      <c r="C163" s="402" t="s">
        <v>1237</v>
      </c>
      <c r="D163" s="21" t="s">
        <v>1420</v>
      </c>
    </row>
    <row r="164" spans="1:4" ht="13">
      <c r="A164" s="17" t="s">
        <v>187</v>
      </c>
      <c r="B164" s="17" t="s">
        <v>820</v>
      </c>
      <c r="C164" s="402" t="s">
        <v>1239</v>
      </c>
      <c r="D164" s="21" t="s">
        <v>1454</v>
      </c>
    </row>
    <row r="165" spans="1:4" ht="13">
      <c r="A165" s="17" t="s">
        <v>187</v>
      </c>
      <c r="B165" s="17" t="s">
        <v>820</v>
      </c>
      <c r="C165" s="402" t="s">
        <v>1241</v>
      </c>
      <c r="D165" s="21" t="s">
        <v>1455</v>
      </c>
    </row>
    <row r="166" spans="1:4" ht="13">
      <c r="A166" s="17" t="s">
        <v>187</v>
      </c>
      <c r="B166" s="17" t="s">
        <v>820</v>
      </c>
      <c r="C166" s="402" t="s">
        <v>1243</v>
      </c>
      <c r="D166" s="21" t="s">
        <v>1311</v>
      </c>
    </row>
    <row r="167" spans="1:4" ht="13">
      <c r="A167" s="17" t="s">
        <v>187</v>
      </c>
      <c r="B167" s="17" t="s">
        <v>820</v>
      </c>
      <c r="C167" s="402" t="s">
        <v>1264</v>
      </c>
      <c r="D167" s="21" t="s">
        <v>1240</v>
      </c>
    </row>
    <row r="168" spans="1:4" ht="13">
      <c r="A168" s="17" t="s">
        <v>188</v>
      </c>
      <c r="B168" s="17" t="s">
        <v>829</v>
      </c>
      <c r="C168" s="402" t="s">
        <v>1190</v>
      </c>
      <c r="D168" s="21" t="s">
        <v>982</v>
      </c>
    </row>
    <row r="169" spans="1:4" ht="13">
      <c r="A169" s="17" t="s">
        <v>188</v>
      </c>
      <c r="B169" s="17" t="s">
        <v>829</v>
      </c>
      <c r="C169" s="402" t="s">
        <v>1191</v>
      </c>
      <c r="D169" s="21" t="s">
        <v>982</v>
      </c>
    </row>
    <row r="170" spans="1:4" ht="13">
      <c r="A170" s="17" t="s">
        <v>188</v>
      </c>
      <c r="B170" s="17" t="s">
        <v>829</v>
      </c>
      <c r="C170" s="402" t="s">
        <v>1192</v>
      </c>
      <c r="D170" s="21" t="s">
        <v>982</v>
      </c>
    </row>
    <row r="171" spans="1:4" ht="13">
      <c r="A171" s="17" t="s">
        <v>188</v>
      </c>
      <c r="B171" s="17" t="s">
        <v>829</v>
      </c>
      <c r="C171" s="402" t="s">
        <v>1193</v>
      </c>
      <c r="D171" s="21" t="s">
        <v>982</v>
      </c>
    </row>
    <row r="172" spans="1:4" ht="13">
      <c r="A172" s="17" t="s">
        <v>188</v>
      </c>
      <c r="B172" s="17" t="s">
        <v>829</v>
      </c>
      <c r="C172" s="402" t="s">
        <v>1194</v>
      </c>
      <c r="D172" s="21" t="s">
        <v>982</v>
      </c>
    </row>
    <row r="173" spans="1:4" ht="13">
      <c r="A173" s="17" t="s">
        <v>188</v>
      </c>
      <c r="B173" s="17" t="s">
        <v>829</v>
      </c>
      <c r="C173" s="402" t="s">
        <v>1195</v>
      </c>
      <c r="D173" s="21" t="s">
        <v>982</v>
      </c>
    </row>
    <row r="174" spans="1:4" ht="13">
      <c r="A174" s="17" t="s">
        <v>188</v>
      </c>
      <c r="B174" s="17" t="s">
        <v>829</v>
      </c>
      <c r="C174" s="402" t="s">
        <v>1196</v>
      </c>
      <c r="D174" s="21" t="s">
        <v>982</v>
      </c>
    </row>
    <row r="175" spans="1:4" ht="13">
      <c r="A175" s="17" t="s">
        <v>188</v>
      </c>
      <c r="B175" s="17" t="s">
        <v>829</v>
      </c>
      <c r="C175" s="402" t="s">
        <v>1197</v>
      </c>
      <c r="D175" s="21" t="s">
        <v>982</v>
      </c>
    </row>
    <row r="176" spans="1:4" ht="13">
      <c r="A176" s="17" t="s">
        <v>188</v>
      </c>
      <c r="B176" s="17" t="s">
        <v>829</v>
      </c>
      <c r="C176" s="402" t="s">
        <v>1198</v>
      </c>
      <c r="D176" s="21" t="s">
        <v>982</v>
      </c>
    </row>
    <row r="177" spans="1:4" ht="13">
      <c r="A177" s="17" t="s">
        <v>188</v>
      </c>
      <c r="B177" s="17" t="s">
        <v>829</v>
      </c>
      <c r="C177" s="402" t="s">
        <v>1199</v>
      </c>
      <c r="D177" s="21" t="s">
        <v>982</v>
      </c>
    </row>
    <row r="178" spans="1:4" ht="13">
      <c r="A178" s="17" t="s">
        <v>188</v>
      </c>
      <c r="B178" s="17" t="s">
        <v>829</v>
      </c>
      <c r="C178" s="402" t="s">
        <v>1200</v>
      </c>
      <c r="D178" s="21" t="s">
        <v>982</v>
      </c>
    </row>
    <row r="179" spans="1:4" ht="13">
      <c r="A179" s="17" t="s">
        <v>188</v>
      </c>
      <c r="B179" s="17" t="s">
        <v>829</v>
      </c>
      <c r="C179" s="402" t="s">
        <v>1201</v>
      </c>
      <c r="D179" s="21" t="s">
        <v>982</v>
      </c>
    </row>
    <row r="180" spans="1:4" ht="13">
      <c r="A180" s="17" t="s">
        <v>188</v>
      </c>
      <c r="B180" s="17" t="s">
        <v>829</v>
      </c>
      <c r="C180" s="402" t="s">
        <v>1202</v>
      </c>
      <c r="D180" s="21" t="s">
        <v>982</v>
      </c>
    </row>
    <row r="181" spans="1:4" ht="13">
      <c r="A181" s="17" t="s">
        <v>188</v>
      </c>
      <c r="B181" s="17" t="s">
        <v>829</v>
      </c>
      <c r="C181" s="402" t="s">
        <v>1203</v>
      </c>
      <c r="D181" s="21" t="s">
        <v>982</v>
      </c>
    </row>
    <row r="182" spans="1:4" ht="13">
      <c r="A182" s="17" t="s">
        <v>188</v>
      </c>
      <c r="B182" s="17" t="s">
        <v>829</v>
      </c>
      <c r="C182" s="402" t="s">
        <v>1204</v>
      </c>
      <c r="D182" s="21" t="s">
        <v>982</v>
      </c>
    </row>
    <row r="183" spans="1:4" ht="13">
      <c r="A183" s="17" t="s">
        <v>188</v>
      </c>
      <c r="B183" s="17" t="s">
        <v>829</v>
      </c>
      <c r="C183" s="402" t="s">
        <v>1205</v>
      </c>
      <c r="D183" s="21" t="s">
        <v>982</v>
      </c>
    </row>
    <row r="184" spans="1:4" ht="13">
      <c r="A184" s="17" t="s">
        <v>188</v>
      </c>
      <c r="B184" s="17" t="s">
        <v>829</v>
      </c>
      <c r="C184" s="402" t="s">
        <v>1206</v>
      </c>
      <c r="D184" s="21" t="s">
        <v>982</v>
      </c>
    </row>
    <row r="185" spans="1:4" ht="13">
      <c r="A185" s="17" t="s">
        <v>188</v>
      </c>
      <c r="B185" s="17" t="s">
        <v>829</v>
      </c>
      <c r="C185" s="402" t="s">
        <v>1207</v>
      </c>
      <c r="D185" s="21" t="s">
        <v>982</v>
      </c>
    </row>
    <row r="186" spans="1:4" ht="13">
      <c r="A186" s="17" t="s">
        <v>188</v>
      </c>
      <c r="B186" s="17" t="s">
        <v>829</v>
      </c>
      <c r="C186" s="402" t="s">
        <v>1208</v>
      </c>
      <c r="D186" s="21" t="s">
        <v>982</v>
      </c>
    </row>
    <row r="187" spans="1:4" ht="13">
      <c r="A187" s="17" t="s">
        <v>188</v>
      </c>
      <c r="B187" s="17" t="s">
        <v>829</v>
      </c>
      <c r="C187" s="402" t="s">
        <v>1209</v>
      </c>
      <c r="D187" s="21" t="s">
        <v>982</v>
      </c>
    </row>
    <row r="188" spans="1:4" ht="13">
      <c r="A188" s="17" t="s">
        <v>188</v>
      </c>
      <c r="B188" s="17" t="s">
        <v>820</v>
      </c>
      <c r="C188" s="402" t="s">
        <v>1457</v>
      </c>
      <c r="D188" s="21" t="s">
        <v>1458</v>
      </c>
    </row>
    <row r="189" spans="1:4" ht="13">
      <c r="A189" s="17" t="s">
        <v>188</v>
      </c>
      <c r="B189" s="17" t="s">
        <v>820</v>
      </c>
      <c r="C189" s="402" t="s">
        <v>1459</v>
      </c>
      <c r="D189" s="21" t="s">
        <v>1460</v>
      </c>
    </row>
    <row r="190" spans="1:4" ht="13">
      <c r="A190" s="17" t="s">
        <v>188</v>
      </c>
      <c r="B190" s="17" t="s">
        <v>820</v>
      </c>
      <c r="C190" s="402" t="s">
        <v>1461</v>
      </c>
      <c r="D190" s="21" t="s">
        <v>1281</v>
      </c>
    </row>
    <row r="191" spans="1:4" ht="13">
      <c r="A191" s="17" t="s">
        <v>188</v>
      </c>
      <c r="B191" s="17" t="s">
        <v>820</v>
      </c>
      <c r="C191" s="402" t="s">
        <v>1462</v>
      </c>
      <c r="D191" s="21" t="s">
        <v>1413</v>
      </c>
    </row>
    <row r="192" spans="1:4" ht="13">
      <c r="A192" s="17" t="s">
        <v>188</v>
      </c>
      <c r="B192" s="17" t="s">
        <v>820</v>
      </c>
      <c r="C192" s="402" t="s">
        <v>1414</v>
      </c>
      <c r="D192" s="21" t="s">
        <v>1329</v>
      </c>
    </row>
    <row r="193" spans="1:4" ht="13">
      <c r="A193" s="17" t="s">
        <v>188</v>
      </c>
      <c r="B193" s="17" t="s">
        <v>820</v>
      </c>
      <c r="C193" s="402" t="s">
        <v>1211</v>
      </c>
      <c r="D193" s="21" t="s">
        <v>1212</v>
      </c>
    </row>
    <row r="194" spans="1:4" ht="13">
      <c r="A194" s="17" t="s">
        <v>188</v>
      </c>
      <c r="B194" s="17" t="s">
        <v>820</v>
      </c>
      <c r="C194" s="402" t="s">
        <v>1213</v>
      </c>
      <c r="D194" s="21" t="s">
        <v>1214</v>
      </c>
    </row>
    <row r="195" spans="1:4" ht="13">
      <c r="A195" s="17" t="s">
        <v>188</v>
      </c>
      <c r="B195" s="17" t="s">
        <v>820</v>
      </c>
      <c r="C195" s="402" t="s">
        <v>1215</v>
      </c>
      <c r="D195" s="21" t="s">
        <v>1216</v>
      </c>
    </row>
    <row r="196" spans="1:4" ht="13">
      <c r="A196" s="17" t="s">
        <v>188</v>
      </c>
      <c r="B196" s="17" t="s">
        <v>820</v>
      </c>
      <c r="C196" s="402" t="s">
        <v>1217</v>
      </c>
      <c r="D196" s="21" t="s">
        <v>1218</v>
      </c>
    </row>
    <row r="197" spans="1:4" ht="13">
      <c r="A197" s="17" t="s">
        <v>188</v>
      </c>
      <c r="B197" s="17" t="s">
        <v>820</v>
      </c>
      <c r="C197" s="402" t="s">
        <v>1219</v>
      </c>
      <c r="D197" s="21" t="s">
        <v>1220</v>
      </c>
    </row>
    <row r="198" spans="1:4" ht="13">
      <c r="A198" s="17" t="s">
        <v>188</v>
      </c>
      <c r="B198" s="17" t="s">
        <v>820</v>
      </c>
      <c r="C198" s="402" t="s">
        <v>1221</v>
      </c>
      <c r="D198" s="21" t="s">
        <v>1222</v>
      </c>
    </row>
    <row r="199" spans="1:4" ht="13">
      <c r="A199" s="17" t="s">
        <v>188</v>
      </c>
      <c r="B199" s="17" t="s">
        <v>820</v>
      </c>
      <c r="C199" s="402" t="s">
        <v>1223</v>
      </c>
      <c r="D199" s="21" t="s">
        <v>1224</v>
      </c>
    </row>
    <row r="200" spans="1:4" ht="13">
      <c r="A200" s="17" t="s">
        <v>188</v>
      </c>
      <c r="B200" s="17" t="s">
        <v>820</v>
      </c>
      <c r="C200" s="402" t="s">
        <v>1225</v>
      </c>
      <c r="D200" s="21" t="s">
        <v>1416</v>
      </c>
    </row>
    <row r="201" spans="1:4" ht="13">
      <c r="A201" s="17" t="s">
        <v>188</v>
      </c>
      <c r="B201" s="17" t="s">
        <v>820</v>
      </c>
      <c r="C201" s="402" t="s">
        <v>1231</v>
      </c>
      <c r="D201" s="21" t="s">
        <v>1232</v>
      </c>
    </row>
    <row r="202" spans="1:4" ht="13">
      <c r="A202" s="17" t="s">
        <v>188</v>
      </c>
      <c r="B202" s="17" t="s">
        <v>820</v>
      </c>
      <c r="C202" s="402" t="s">
        <v>1233</v>
      </c>
      <c r="D202" s="21" t="s">
        <v>1234</v>
      </c>
    </row>
    <row r="203" spans="1:4" ht="13">
      <c r="A203" s="17" t="s">
        <v>188</v>
      </c>
      <c r="B203" s="17" t="s">
        <v>820</v>
      </c>
      <c r="C203" s="402" t="s">
        <v>1235</v>
      </c>
      <c r="D203" s="21" t="s">
        <v>1463</v>
      </c>
    </row>
    <row r="204" spans="1:4" ht="13">
      <c r="A204" s="17" t="s">
        <v>188</v>
      </c>
      <c r="B204" s="17" t="s">
        <v>820</v>
      </c>
      <c r="C204" s="402" t="s">
        <v>1237</v>
      </c>
      <c r="D204" s="21" t="s">
        <v>1420</v>
      </c>
    </row>
    <row r="205" spans="1:4" ht="13">
      <c r="A205" s="17" t="s">
        <v>174</v>
      </c>
      <c r="B205" s="17" t="s">
        <v>829</v>
      </c>
      <c r="C205" s="402" t="s">
        <v>1190</v>
      </c>
      <c r="D205" s="21" t="s">
        <v>982</v>
      </c>
    </row>
    <row r="206" spans="1:4" ht="13">
      <c r="A206" s="17" t="s">
        <v>174</v>
      </c>
      <c r="B206" s="17" t="s">
        <v>829</v>
      </c>
      <c r="C206" s="402" t="s">
        <v>1191</v>
      </c>
      <c r="D206" s="21" t="s">
        <v>982</v>
      </c>
    </row>
    <row r="207" spans="1:4" ht="13">
      <c r="A207" s="17" t="s">
        <v>174</v>
      </c>
      <c r="B207" s="17" t="s">
        <v>829</v>
      </c>
      <c r="C207" s="402" t="s">
        <v>1192</v>
      </c>
      <c r="D207" s="21" t="s">
        <v>982</v>
      </c>
    </row>
    <row r="208" spans="1:4" ht="13">
      <c r="A208" s="17" t="s">
        <v>174</v>
      </c>
      <c r="B208" s="17" t="s">
        <v>829</v>
      </c>
      <c r="C208" s="402" t="s">
        <v>1193</v>
      </c>
      <c r="D208" s="21" t="s">
        <v>982</v>
      </c>
    </row>
    <row r="209" spans="1:4" ht="13">
      <c r="A209" s="17" t="s">
        <v>174</v>
      </c>
      <c r="B209" s="17" t="s">
        <v>829</v>
      </c>
      <c r="C209" s="402" t="s">
        <v>1194</v>
      </c>
      <c r="D209" s="21" t="s">
        <v>982</v>
      </c>
    </row>
    <row r="210" spans="1:4" ht="13">
      <c r="A210" s="17" t="s">
        <v>174</v>
      </c>
      <c r="B210" s="17" t="s">
        <v>829</v>
      </c>
      <c r="C210" s="402" t="s">
        <v>1195</v>
      </c>
      <c r="D210" s="21" t="s">
        <v>982</v>
      </c>
    </row>
    <row r="211" spans="1:4" ht="13">
      <c r="A211" s="17" t="s">
        <v>174</v>
      </c>
      <c r="B211" s="17" t="s">
        <v>829</v>
      </c>
      <c r="C211" s="402" t="s">
        <v>1196</v>
      </c>
      <c r="D211" s="21" t="s">
        <v>982</v>
      </c>
    </row>
    <row r="212" spans="1:4" ht="13">
      <c r="A212" s="17" t="s">
        <v>174</v>
      </c>
      <c r="B212" s="17" t="s">
        <v>829</v>
      </c>
      <c r="C212" s="402" t="s">
        <v>1197</v>
      </c>
      <c r="D212" s="21" t="s">
        <v>982</v>
      </c>
    </row>
    <row r="213" spans="1:4" ht="13">
      <c r="A213" s="17" t="s">
        <v>174</v>
      </c>
      <c r="B213" s="17" t="s">
        <v>829</v>
      </c>
      <c r="C213" s="402" t="s">
        <v>1198</v>
      </c>
      <c r="D213" s="21" t="s">
        <v>982</v>
      </c>
    </row>
    <row r="214" spans="1:4" ht="13">
      <c r="A214" s="17" t="s">
        <v>174</v>
      </c>
      <c r="B214" s="17" t="s">
        <v>829</v>
      </c>
      <c r="C214" s="402" t="s">
        <v>1199</v>
      </c>
      <c r="D214" s="21" t="s">
        <v>982</v>
      </c>
    </row>
    <row r="215" spans="1:4" ht="13">
      <c r="A215" s="17" t="s">
        <v>174</v>
      </c>
      <c r="B215" s="17" t="s">
        <v>829</v>
      </c>
      <c r="C215" s="402" t="s">
        <v>1200</v>
      </c>
      <c r="D215" s="21" t="s">
        <v>982</v>
      </c>
    </row>
    <row r="216" spans="1:4" ht="13">
      <c r="A216" s="17" t="s">
        <v>174</v>
      </c>
      <c r="B216" s="17" t="s">
        <v>829</v>
      </c>
      <c r="C216" s="402" t="s">
        <v>1201</v>
      </c>
      <c r="D216" s="21" t="s">
        <v>982</v>
      </c>
    </row>
    <row r="217" spans="1:4" ht="13">
      <c r="A217" s="17" t="s">
        <v>174</v>
      </c>
      <c r="B217" s="17" t="s">
        <v>829</v>
      </c>
      <c r="C217" s="402" t="s">
        <v>1202</v>
      </c>
      <c r="D217" s="21" t="s">
        <v>982</v>
      </c>
    </row>
    <row r="218" spans="1:4" ht="13">
      <c r="A218" s="17" t="s">
        <v>174</v>
      </c>
      <c r="B218" s="17" t="s">
        <v>829</v>
      </c>
      <c r="C218" s="402" t="s">
        <v>1203</v>
      </c>
      <c r="D218" s="21" t="s">
        <v>982</v>
      </c>
    </row>
    <row r="219" spans="1:4" ht="13">
      <c r="A219" s="17" t="s">
        <v>174</v>
      </c>
      <c r="B219" s="17" t="s">
        <v>829</v>
      </c>
      <c r="C219" s="402" t="s">
        <v>1204</v>
      </c>
      <c r="D219" s="21" t="s">
        <v>982</v>
      </c>
    </row>
    <row r="220" spans="1:4" ht="13">
      <c r="A220" s="17" t="s">
        <v>174</v>
      </c>
      <c r="B220" s="17" t="s">
        <v>829</v>
      </c>
      <c r="C220" s="402" t="s">
        <v>1205</v>
      </c>
      <c r="D220" s="21" t="s">
        <v>982</v>
      </c>
    </row>
    <row r="221" spans="1:4" ht="13">
      <c r="A221" s="17" t="s">
        <v>174</v>
      </c>
      <c r="B221" s="17" t="s">
        <v>829</v>
      </c>
      <c r="C221" s="402" t="s">
        <v>1206</v>
      </c>
      <c r="D221" s="21" t="s">
        <v>982</v>
      </c>
    </row>
    <row r="222" spans="1:4" ht="13">
      <c r="A222" s="17" t="s">
        <v>174</v>
      </c>
      <c r="B222" s="17" t="s">
        <v>829</v>
      </c>
      <c r="C222" s="402" t="s">
        <v>1207</v>
      </c>
      <c r="D222" s="21" t="s">
        <v>982</v>
      </c>
    </row>
    <row r="223" spans="1:4" ht="13">
      <c r="A223" s="17" t="s">
        <v>174</v>
      </c>
      <c r="B223" s="17" t="s">
        <v>829</v>
      </c>
      <c r="C223" s="402" t="s">
        <v>1208</v>
      </c>
      <c r="D223" s="21" t="s">
        <v>982</v>
      </c>
    </row>
    <row r="224" spans="1:4" ht="13">
      <c r="A224" s="17" t="s">
        <v>174</v>
      </c>
      <c r="B224" s="17" t="s">
        <v>829</v>
      </c>
      <c r="C224" s="402" t="s">
        <v>1209</v>
      </c>
      <c r="D224" s="21" t="s">
        <v>982</v>
      </c>
    </row>
    <row r="225" spans="1:4" ht="13">
      <c r="A225" s="17" t="s">
        <v>174</v>
      </c>
      <c r="B225" s="17" t="s">
        <v>820</v>
      </c>
      <c r="C225" s="402" t="s">
        <v>1465</v>
      </c>
      <c r="D225" s="21" t="s">
        <v>1466</v>
      </c>
    </row>
    <row r="226" spans="1:4" ht="13">
      <c r="A226" s="17" t="s">
        <v>174</v>
      </c>
      <c r="B226" s="17" t="s">
        <v>820</v>
      </c>
      <c r="C226" s="402" t="s">
        <v>1467</v>
      </c>
      <c r="D226" s="21" t="s">
        <v>1427</v>
      </c>
    </row>
    <row r="227" spans="1:4" ht="13">
      <c r="A227" s="17" t="s">
        <v>174</v>
      </c>
      <c r="B227" s="17" t="s">
        <v>820</v>
      </c>
      <c r="C227" s="402" t="s">
        <v>1468</v>
      </c>
      <c r="D227" s="21" t="s">
        <v>1469</v>
      </c>
    </row>
    <row r="228" spans="1:4" ht="13">
      <c r="A228" s="17" t="s">
        <v>174</v>
      </c>
      <c r="B228" s="17" t="s">
        <v>820</v>
      </c>
      <c r="C228" s="402" t="s">
        <v>1470</v>
      </c>
      <c r="D228" s="21" t="s">
        <v>1471</v>
      </c>
    </row>
    <row r="229" spans="1:4" ht="13">
      <c r="A229" s="17" t="s">
        <v>174</v>
      </c>
      <c r="B229" s="17" t="s">
        <v>820</v>
      </c>
      <c r="C229" s="402" t="s">
        <v>1472</v>
      </c>
      <c r="D229" s="21" t="s">
        <v>1473</v>
      </c>
    </row>
    <row r="230" spans="1:4" ht="13">
      <c r="A230" s="17" t="s">
        <v>174</v>
      </c>
      <c r="B230" s="17" t="s">
        <v>820</v>
      </c>
      <c r="C230" s="402" t="s">
        <v>1474</v>
      </c>
      <c r="D230" s="21" t="s">
        <v>1429</v>
      </c>
    </row>
    <row r="231" spans="1:4" ht="13">
      <c r="A231" s="17" t="s">
        <v>174</v>
      </c>
      <c r="B231" s="17" t="s">
        <v>820</v>
      </c>
      <c r="C231" s="402" t="s">
        <v>1475</v>
      </c>
      <c r="D231" s="21" t="s">
        <v>1476</v>
      </c>
    </row>
    <row r="232" spans="1:4" ht="13">
      <c r="A232" s="17" t="s">
        <v>174</v>
      </c>
      <c r="B232" s="17" t="s">
        <v>820</v>
      </c>
      <c r="C232" s="402" t="s">
        <v>1477</v>
      </c>
      <c r="D232" s="21" t="s">
        <v>1478</v>
      </c>
    </row>
    <row r="233" spans="1:4" ht="13">
      <c r="A233" s="17" t="s">
        <v>174</v>
      </c>
      <c r="B233" s="17" t="s">
        <v>820</v>
      </c>
      <c r="C233" s="402" t="s">
        <v>1479</v>
      </c>
      <c r="D233" s="21" t="s">
        <v>1443</v>
      </c>
    </row>
    <row r="234" spans="1:4" ht="13">
      <c r="A234" s="17" t="s">
        <v>174</v>
      </c>
      <c r="B234" s="17" t="s">
        <v>820</v>
      </c>
      <c r="C234" s="402" t="s">
        <v>1480</v>
      </c>
      <c r="D234" s="21" t="s">
        <v>1481</v>
      </c>
    </row>
    <row r="235" spans="1:4" ht="13">
      <c r="A235" s="17" t="s">
        <v>174</v>
      </c>
      <c r="B235" s="17" t="s">
        <v>820</v>
      </c>
      <c r="C235" s="402" t="s">
        <v>1482</v>
      </c>
      <c r="D235" s="21" t="s">
        <v>1483</v>
      </c>
    </row>
    <row r="236" spans="1:4" ht="13">
      <c r="A236" s="17" t="s">
        <v>174</v>
      </c>
      <c r="B236" s="17" t="s">
        <v>820</v>
      </c>
      <c r="C236" s="402" t="s">
        <v>1292</v>
      </c>
      <c r="D236" s="21" t="s">
        <v>1293</v>
      </c>
    </row>
    <row r="237" spans="1:4" ht="13">
      <c r="A237" s="17" t="s">
        <v>174</v>
      </c>
      <c r="B237" s="17" t="s">
        <v>820</v>
      </c>
      <c r="C237" s="402" t="s">
        <v>1294</v>
      </c>
      <c r="D237" s="21" t="s">
        <v>1283</v>
      </c>
    </row>
    <row r="238" spans="1:4" ht="13">
      <c r="A238" s="17" t="s">
        <v>174</v>
      </c>
      <c r="B238" s="17" t="s">
        <v>820</v>
      </c>
      <c r="C238" s="402" t="s">
        <v>1297</v>
      </c>
      <c r="D238" s="21" t="s">
        <v>1298</v>
      </c>
    </row>
    <row r="239" spans="1:4" ht="13">
      <c r="A239" s="17" t="s">
        <v>174</v>
      </c>
      <c r="B239" s="17" t="s">
        <v>820</v>
      </c>
      <c r="C239" s="402" t="s">
        <v>1299</v>
      </c>
      <c r="D239" s="21" t="s">
        <v>1342</v>
      </c>
    </row>
    <row r="240" spans="1:4" ht="13">
      <c r="A240" s="17" t="s">
        <v>174</v>
      </c>
      <c r="B240" s="17" t="s">
        <v>820</v>
      </c>
      <c r="C240" s="402" t="s">
        <v>1211</v>
      </c>
      <c r="D240" s="21" t="s">
        <v>1212</v>
      </c>
    </row>
    <row r="241" spans="1:4" ht="13">
      <c r="A241" s="17" t="s">
        <v>174</v>
      </c>
      <c r="B241" s="17" t="s">
        <v>820</v>
      </c>
      <c r="C241" s="402" t="s">
        <v>1213</v>
      </c>
      <c r="D241" s="21" t="s">
        <v>1214</v>
      </c>
    </row>
    <row r="242" spans="1:4" ht="13">
      <c r="A242" s="17" t="s">
        <v>174</v>
      </c>
      <c r="B242" s="17" t="s">
        <v>820</v>
      </c>
      <c r="C242" s="402" t="s">
        <v>1215</v>
      </c>
      <c r="D242" s="21" t="s">
        <v>1216</v>
      </c>
    </row>
    <row r="243" spans="1:4" ht="13">
      <c r="A243" s="17" t="s">
        <v>174</v>
      </c>
      <c r="B243" s="17" t="s">
        <v>820</v>
      </c>
      <c r="C243" s="402" t="s">
        <v>1217</v>
      </c>
      <c r="D243" s="21" t="s">
        <v>1218</v>
      </c>
    </row>
    <row r="244" spans="1:4" ht="13">
      <c r="A244" s="17" t="s">
        <v>174</v>
      </c>
      <c r="B244" s="17" t="s">
        <v>820</v>
      </c>
      <c r="C244" s="402" t="s">
        <v>1219</v>
      </c>
      <c r="D244" s="21" t="s">
        <v>1220</v>
      </c>
    </row>
    <row r="245" spans="1:4" ht="13">
      <c r="A245" s="17" t="s">
        <v>174</v>
      </c>
      <c r="B245" s="17" t="s">
        <v>820</v>
      </c>
      <c r="C245" s="402" t="s">
        <v>1221</v>
      </c>
      <c r="D245" s="21" t="s">
        <v>1222</v>
      </c>
    </row>
    <row r="246" spans="1:4" ht="13">
      <c r="A246" s="17" t="s">
        <v>174</v>
      </c>
      <c r="B246" s="17" t="s">
        <v>820</v>
      </c>
      <c r="C246" s="402" t="s">
        <v>1223</v>
      </c>
      <c r="D246" s="21" t="s">
        <v>1224</v>
      </c>
    </row>
    <row r="247" spans="1:4" ht="13">
      <c r="A247" s="17" t="s">
        <v>174</v>
      </c>
      <c r="B247" s="17" t="s">
        <v>820</v>
      </c>
      <c r="C247" s="402" t="s">
        <v>1225</v>
      </c>
      <c r="D247" s="21" t="s">
        <v>1416</v>
      </c>
    </row>
    <row r="248" spans="1:4" ht="13">
      <c r="A248" s="17" t="s">
        <v>174</v>
      </c>
      <c r="B248" s="17" t="s">
        <v>820</v>
      </c>
      <c r="C248" s="402" t="s">
        <v>1229</v>
      </c>
      <c r="D248" s="21" t="s">
        <v>1455</v>
      </c>
    </row>
    <row r="249" spans="1:4" ht="13">
      <c r="A249" s="17" t="s">
        <v>174</v>
      </c>
      <c r="B249" s="17" t="s">
        <v>820</v>
      </c>
      <c r="C249" s="402" t="s">
        <v>1256</v>
      </c>
      <c r="D249" s="21" t="s">
        <v>1238</v>
      </c>
    </row>
    <row r="250" spans="1:4" ht="13">
      <c r="A250" s="17" t="s">
        <v>174</v>
      </c>
      <c r="B250" s="17" t="s">
        <v>820</v>
      </c>
      <c r="C250" s="402" t="s">
        <v>1231</v>
      </c>
      <c r="D250" s="21" t="s">
        <v>1232</v>
      </c>
    </row>
    <row r="251" spans="1:4" ht="13">
      <c r="A251" s="17" t="s">
        <v>174</v>
      </c>
      <c r="B251" s="17" t="s">
        <v>820</v>
      </c>
      <c r="C251" s="402" t="s">
        <v>1233</v>
      </c>
      <c r="D251" s="21" t="s">
        <v>1418</v>
      </c>
    </row>
    <row r="252" spans="1:4" ht="13">
      <c r="A252" s="17" t="s">
        <v>174</v>
      </c>
      <c r="B252" s="17" t="s">
        <v>820</v>
      </c>
      <c r="C252" s="402" t="s">
        <v>1235</v>
      </c>
      <c r="D252" s="21" t="s">
        <v>1419</v>
      </c>
    </row>
    <row r="253" spans="1:4" ht="13">
      <c r="A253" s="17" t="s">
        <v>174</v>
      </c>
      <c r="B253" s="17" t="s">
        <v>820</v>
      </c>
      <c r="C253" s="402" t="s">
        <v>1237</v>
      </c>
      <c r="D253" s="21" t="s">
        <v>1420</v>
      </c>
    </row>
    <row r="254" spans="1:4" ht="13">
      <c r="A254" s="17" t="s">
        <v>174</v>
      </c>
      <c r="B254" s="17" t="s">
        <v>820</v>
      </c>
      <c r="C254" s="402" t="s">
        <v>1239</v>
      </c>
      <c r="D254" s="21" t="s">
        <v>1484</v>
      </c>
    </row>
    <row r="255" spans="1:4" ht="13">
      <c r="A255" s="17" t="s">
        <v>174</v>
      </c>
      <c r="B255" s="17" t="s">
        <v>820</v>
      </c>
      <c r="C255" s="402" t="s">
        <v>1264</v>
      </c>
      <c r="D255" s="21" t="s">
        <v>1485</v>
      </c>
    </row>
    <row r="256" spans="1:4" ht="13">
      <c r="A256" s="17" t="s">
        <v>174</v>
      </c>
      <c r="B256" s="17" t="s">
        <v>820</v>
      </c>
      <c r="C256" s="402" t="s">
        <v>1266</v>
      </c>
      <c r="D256" s="21" t="s">
        <v>1486</v>
      </c>
    </row>
    <row r="257" spans="1:4" ht="13">
      <c r="A257" s="17" t="s">
        <v>189</v>
      </c>
      <c r="B257" s="17" t="s">
        <v>829</v>
      </c>
      <c r="C257" s="402" t="s">
        <v>1190</v>
      </c>
      <c r="D257" s="21" t="s">
        <v>982</v>
      </c>
    </row>
    <row r="258" spans="1:4" ht="13">
      <c r="A258" s="17" t="s">
        <v>189</v>
      </c>
      <c r="B258" s="17" t="s">
        <v>829</v>
      </c>
      <c r="C258" s="402" t="s">
        <v>1191</v>
      </c>
      <c r="D258" s="21" t="s">
        <v>982</v>
      </c>
    </row>
    <row r="259" spans="1:4" ht="13">
      <c r="A259" s="17" t="s">
        <v>189</v>
      </c>
      <c r="B259" s="17" t="s">
        <v>829</v>
      </c>
      <c r="C259" s="402" t="s">
        <v>1192</v>
      </c>
      <c r="D259" s="21" t="s">
        <v>982</v>
      </c>
    </row>
    <row r="260" spans="1:4" ht="13">
      <c r="A260" s="17" t="s">
        <v>189</v>
      </c>
      <c r="B260" s="17" t="s">
        <v>829</v>
      </c>
      <c r="C260" s="402" t="s">
        <v>1193</v>
      </c>
      <c r="D260" s="21" t="s">
        <v>982</v>
      </c>
    </row>
    <row r="261" spans="1:4" ht="13">
      <c r="A261" s="17" t="s">
        <v>189</v>
      </c>
      <c r="B261" s="17" t="s">
        <v>829</v>
      </c>
      <c r="C261" s="402" t="s">
        <v>1194</v>
      </c>
      <c r="D261" s="21" t="s">
        <v>982</v>
      </c>
    </row>
    <row r="262" spans="1:4" ht="13">
      <c r="A262" s="17" t="s">
        <v>189</v>
      </c>
      <c r="B262" s="17" t="s">
        <v>829</v>
      </c>
      <c r="C262" s="402" t="s">
        <v>1195</v>
      </c>
      <c r="D262" s="21" t="s">
        <v>982</v>
      </c>
    </row>
    <row r="263" spans="1:4" ht="13">
      <c r="A263" s="17" t="s">
        <v>189</v>
      </c>
      <c r="B263" s="17" t="s">
        <v>829</v>
      </c>
      <c r="C263" s="402" t="s">
        <v>1196</v>
      </c>
      <c r="D263" s="21" t="s">
        <v>982</v>
      </c>
    </row>
    <row r="264" spans="1:4" ht="13">
      <c r="A264" s="17" t="s">
        <v>189</v>
      </c>
      <c r="B264" s="17" t="s">
        <v>829</v>
      </c>
      <c r="C264" s="402" t="s">
        <v>1197</v>
      </c>
      <c r="D264" s="21" t="s">
        <v>982</v>
      </c>
    </row>
    <row r="265" spans="1:4" ht="13">
      <c r="A265" s="17" t="s">
        <v>189</v>
      </c>
      <c r="B265" s="17" t="s">
        <v>829</v>
      </c>
      <c r="C265" s="402" t="s">
        <v>1198</v>
      </c>
      <c r="D265" s="21" t="s">
        <v>982</v>
      </c>
    </row>
    <row r="266" spans="1:4" ht="13">
      <c r="A266" s="17" t="s">
        <v>189</v>
      </c>
      <c r="B266" s="17" t="s">
        <v>829</v>
      </c>
      <c r="C266" s="402" t="s">
        <v>1199</v>
      </c>
      <c r="D266" s="21" t="s">
        <v>982</v>
      </c>
    </row>
    <row r="267" spans="1:4" ht="13">
      <c r="A267" s="17" t="s">
        <v>189</v>
      </c>
      <c r="B267" s="17" t="s">
        <v>829</v>
      </c>
      <c r="C267" s="402" t="s">
        <v>1200</v>
      </c>
      <c r="D267" s="21" t="s">
        <v>982</v>
      </c>
    </row>
    <row r="268" spans="1:4" ht="13">
      <c r="A268" s="17" t="s">
        <v>189</v>
      </c>
      <c r="B268" s="17" t="s">
        <v>829</v>
      </c>
      <c r="C268" s="402" t="s">
        <v>1201</v>
      </c>
      <c r="D268" s="21" t="s">
        <v>982</v>
      </c>
    </row>
    <row r="269" spans="1:4" ht="13">
      <c r="A269" s="17" t="s">
        <v>189</v>
      </c>
      <c r="B269" s="17" t="s">
        <v>829</v>
      </c>
      <c r="C269" s="402" t="s">
        <v>1202</v>
      </c>
      <c r="D269" s="21" t="s">
        <v>982</v>
      </c>
    </row>
    <row r="270" spans="1:4" ht="13">
      <c r="A270" s="17" t="s">
        <v>189</v>
      </c>
      <c r="B270" s="17" t="s">
        <v>829</v>
      </c>
      <c r="C270" s="402" t="s">
        <v>1203</v>
      </c>
      <c r="D270" s="21" t="s">
        <v>982</v>
      </c>
    </row>
    <row r="271" spans="1:4" ht="13">
      <c r="A271" s="17" t="s">
        <v>189</v>
      </c>
      <c r="B271" s="17" t="s">
        <v>829</v>
      </c>
      <c r="C271" s="402" t="s">
        <v>1204</v>
      </c>
      <c r="D271" s="21" t="s">
        <v>982</v>
      </c>
    </row>
    <row r="272" spans="1:4" ht="13">
      <c r="A272" s="17" t="s">
        <v>189</v>
      </c>
      <c r="B272" s="17" t="s">
        <v>829</v>
      </c>
      <c r="C272" s="402" t="s">
        <v>1205</v>
      </c>
      <c r="D272" s="21" t="s">
        <v>982</v>
      </c>
    </row>
    <row r="273" spans="1:4" ht="13">
      <c r="A273" s="17" t="s">
        <v>189</v>
      </c>
      <c r="B273" s="17" t="s">
        <v>829</v>
      </c>
      <c r="C273" s="402" t="s">
        <v>1206</v>
      </c>
      <c r="D273" s="21" t="s">
        <v>982</v>
      </c>
    </row>
    <row r="274" spans="1:4" ht="13">
      <c r="A274" s="17" t="s">
        <v>189</v>
      </c>
      <c r="B274" s="17" t="s">
        <v>829</v>
      </c>
      <c r="C274" s="402" t="s">
        <v>1207</v>
      </c>
      <c r="D274" s="21" t="s">
        <v>982</v>
      </c>
    </row>
    <row r="275" spans="1:4" ht="13">
      <c r="A275" s="17" t="s">
        <v>189</v>
      </c>
      <c r="B275" s="17" t="s">
        <v>829</v>
      </c>
      <c r="C275" s="402" t="s">
        <v>1208</v>
      </c>
      <c r="D275" s="21" t="s">
        <v>982</v>
      </c>
    </row>
    <row r="276" spans="1:4" ht="13">
      <c r="A276" s="17" t="s">
        <v>189</v>
      </c>
      <c r="B276" s="17" t="s">
        <v>829</v>
      </c>
      <c r="C276" s="402" t="s">
        <v>1209</v>
      </c>
      <c r="D276" s="21" t="s">
        <v>982</v>
      </c>
    </row>
    <row r="277" spans="1:4" ht="13">
      <c r="A277" s="17" t="s">
        <v>189</v>
      </c>
      <c r="B277" s="17" t="s">
        <v>984</v>
      </c>
      <c r="C277" s="402" t="s">
        <v>1210</v>
      </c>
      <c r="D277" s="21" t="s">
        <v>981</v>
      </c>
    </row>
    <row r="278" spans="1:4" ht="13">
      <c r="A278" s="17" t="s">
        <v>189</v>
      </c>
      <c r="B278" s="17" t="s">
        <v>820</v>
      </c>
      <c r="C278" s="402" t="s">
        <v>1488</v>
      </c>
      <c r="D278" s="21" t="s">
        <v>1489</v>
      </c>
    </row>
    <row r="279" spans="1:4" ht="13">
      <c r="A279" s="17" t="s">
        <v>189</v>
      </c>
      <c r="B279" s="17" t="s">
        <v>820</v>
      </c>
      <c r="C279" s="402" t="s">
        <v>1490</v>
      </c>
      <c r="D279" s="21" t="s">
        <v>1491</v>
      </c>
    </row>
    <row r="280" spans="1:4" ht="13">
      <c r="A280" s="17" t="s">
        <v>189</v>
      </c>
      <c r="B280" s="17" t="s">
        <v>820</v>
      </c>
      <c r="C280" s="402" t="s">
        <v>1492</v>
      </c>
      <c r="D280" s="21" t="s">
        <v>1342</v>
      </c>
    </row>
    <row r="281" spans="1:4" ht="13">
      <c r="A281" s="17" t="s">
        <v>189</v>
      </c>
      <c r="B281" s="17" t="s">
        <v>820</v>
      </c>
      <c r="C281" s="402" t="s">
        <v>1493</v>
      </c>
      <c r="D281" s="21" t="s">
        <v>1494</v>
      </c>
    </row>
    <row r="282" spans="1:4" ht="13">
      <c r="A282" s="17" t="s">
        <v>189</v>
      </c>
      <c r="B282" s="17" t="s">
        <v>820</v>
      </c>
      <c r="C282" s="402" t="s">
        <v>1292</v>
      </c>
      <c r="D282" s="21" t="s">
        <v>1495</v>
      </c>
    </row>
    <row r="283" spans="1:4" ht="13">
      <c r="A283" s="17" t="s">
        <v>189</v>
      </c>
      <c r="B283" s="17" t="s">
        <v>820</v>
      </c>
      <c r="C283" s="402" t="s">
        <v>1294</v>
      </c>
      <c r="D283" s="21" t="s">
        <v>1349</v>
      </c>
    </row>
    <row r="284" spans="1:4" ht="13">
      <c r="A284" s="17" t="s">
        <v>189</v>
      </c>
      <c r="B284" s="17" t="s">
        <v>820</v>
      </c>
      <c r="C284" s="402" t="s">
        <v>1450</v>
      </c>
      <c r="D284" s="21" t="s">
        <v>1496</v>
      </c>
    </row>
    <row r="285" spans="1:4" ht="13">
      <c r="A285" s="17" t="s">
        <v>189</v>
      </c>
      <c r="B285" s="17" t="s">
        <v>820</v>
      </c>
      <c r="C285" s="402" t="s">
        <v>1297</v>
      </c>
      <c r="D285" s="21" t="s">
        <v>1298</v>
      </c>
    </row>
    <row r="286" spans="1:4" ht="13">
      <c r="A286" s="17" t="s">
        <v>189</v>
      </c>
      <c r="B286" s="17" t="s">
        <v>820</v>
      </c>
      <c r="C286" s="402" t="s">
        <v>1299</v>
      </c>
      <c r="D286" s="21" t="s">
        <v>1497</v>
      </c>
    </row>
    <row r="287" spans="1:4" ht="13">
      <c r="A287" s="17" t="s">
        <v>189</v>
      </c>
      <c r="B287" s="17" t="s">
        <v>820</v>
      </c>
      <c r="C287" s="402" t="s">
        <v>1211</v>
      </c>
      <c r="D287" s="21" t="s">
        <v>1212</v>
      </c>
    </row>
    <row r="288" spans="1:4" ht="13">
      <c r="A288" s="17" t="s">
        <v>189</v>
      </c>
      <c r="B288" s="17" t="s">
        <v>820</v>
      </c>
      <c r="C288" s="402" t="s">
        <v>1213</v>
      </c>
      <c r="D288" s="21" t="s">
        <v>1214</v>
      </c>
    </row>
    <row r="289" spans="1:4" ht="13">
      <c r="A289" s="17" t="s">
        <v>189</v>
      </c>
      <c r="B289" s="17" t="s">
        <v>820</v>
      </c>
      <c r="C289" s="402" t="s">
        <v>1215</v>
      </c>
      <c r="D289" s="21" t="s">
        <v>1216</v>
      </c>
    </row>
    <row r="290" spans="1:4" ht="13">
      <c r="A290" s="17" t="s">
        <v>189</v>
      </c>
      <c r="B290" s="17" t="s">
        <v>820</v>
      </c>
      <c r="C290" s="402" t="s">
        <v>1217</v>
      </c>
      <c r="D290" s="21" t="s">
        <v>1218</v>
      </c>
    </row>
    <row r="291" spans="1:4" ht="13">
      <c r="A291" s="17" t="s">
        <v>189</v>
      </c>
      <c r="B291" s="17" t="s">
        <v>820</v>
      </c>
      <c r="C291" s="402" t="s">
        <v>1219</v>
      </c>
      <c r="D291" s="21" t="s">
        <v>1220</v>
      </c>
    </row>
    <row r="292" spans="1:4" ht="13">
      <c r="A292" s="17" t="s">
        <v>189</v>
      </c>
      <c r="B292" s="17" t="s">
        <v>820</v>
      </c>
      <c r="C292" s="402" t="s">
        <v>1221</v>
      </c>
      <c r="D292" s="21" t="s">
        <v>1222</v>
      </c>
    </row>
    <row r="293" spans="1:4" ht="13">
      <c r="A293" s="17" t="s">
        <v>189</v>
      </c>
      <c r="B293" s="17" t="s">
        <v>820</v>
      </c>
      <c r="C293" s="402" t="s">
        <v>1223</v>
      </c>
      <c r="D293" s="21" t="s">
        <v>1224</v>
      </c>
    </row>
    <row r="294" spans="1:4" ht="13">
      <c r="A294" s="17" t="s">
        <v>189</v>
      </c>
      <c r="B294" s="17" t="s">
        <v>820</v>
      </c>
      <c r="C294" s="402" t="s">
        <v>1225</v>
      </c>
      <c r="D294" s="21" t="s">
        <v>1416</v>
      </c>
    </row>
    <row r="295" spans="1:4" ht="13">
      <c r="A295" s="17" t="s">
        <v>189</v>
      </c>
      <c r="B295" s="17" t="s">
        <v>820</v>
      </c>
      <c r="C295" s="402" t="s">
        <v>1229</v>
      </c>
      <c r="D295" s="21" t="s">
        <v>1218</v>
      </c>
    </row>
    <row r="296" spans="1:4" ht="13">
      <c r="A296" s="17" t="s">
        <v>189</v>
      </c>
      <c r="B296" s="17" t="s">
        <v>820</v>
      </c>
      <c r="C296" s="402" t="s">
        <v>1257</v>
      </c>
      <c r="D296" s="21" t="s">
        <v>1498</v>
      </c>
    </row>
    <row r="297" spans="1:4" ht="13">
      <c r="A297" s="17" t="s">
        <v>189</v>
      </c>
      <c r="B297" s="17" t="s">
        <v>820</v>
      </c>
      <c r="C297" s="402" t="s">
        <v>1258</v>
      </c>
      <c r="D297" s="21" t="s">
        <v>1499</v>
      </c>
    </row>
    <row r="298" spans="1:4" ht="13">
      <c r="A298" s="17" t="s">
        <v>189</v>
      </c>
      <c r="B298" s="17" t="s">
        <v>820</v>
      </c>
      <c r="C298" s="402" t="s">
        <v>1231</v>
      </c>
      <c r="D298" s="21" t="s">
        <v>1232</v>
      </c>
    </row>
    <row r="299" spans="1:4" ht="13">
      <c r="A299" s="17" t="s">
        <v>189</v>
      </c>
      <c r="B299" s="17" t="s">
        <v>820</v>
      </c>
      <c r="C299" s="402" t="s">
        <v>1233</v>
      </c>
      <c r="D299" s="21" t="s">
        <v>1418</v>
      </c>
    </row>
    <row r="300" spans="1:4" ht="13">
      <c r="A300" s="17" t="s">
        <v>189</v>
      </c>
      <c r="B300" s="17" t="s">
        <v>820</v>
      </c>
      <c r="C300" s="402" t="s">
        <v>1235</v>
      </c>
      <c r="D300" s="21" t="s">
        <v>1419</v>
      </c>
    </row>
    <row r="301" spans="1:4" ht="13">
      <c r="A301" s="17" t="s">
        <v>189</v>
      </c>
      <c r="B301" s="17" t="s">
        <v>820</v>
      </c>
      <c r="C301" s="402" t="s">
        <v>1237</v>
      </c>
      <c r="D301" s="21" t="s">
        <v>1420</v>
      </c>
    </row>
    <row r="302" spans="1:4" ht="13">
      <c r="A302" s="17" t="s">
        <v>189</v>
      </c>
      <c r="B302" s="17" t="s">
        <v>820</v>
      </c>
      <c r="C302" s="402" t="s">
        <v>1264</v>
      </c>
      <c r="D302" s="21" t="s">
        <v>1500</v>
      </c>
    </row>
    <row r="303" spans="1:4" ht="13">
      <c r="A303" s="17" t="s">
        <v>190</v>
      </c>
      <c r="B303" s="17" t="s">
        <v>829</v>
      </c>
      <c r="C303" s="402" t="s">
        <v>1190</v>
      </c>
      <c r="D303" s="21" t="s">
        <v>982</v>
      </c>
    </row>
    <row r="304" spans="1:4" ht="13">
      <c r="A304" s="17" t="s">
        <v>190</v>
      </c>
      <c r="B304" s="17" t="s">
        <v>829</v>
      </c>
      <c r="C304" s="402" t="s">
        <v>1191</v>
      </c>
      <c r="D304" s="21" t="s">
        <v>982</v>
      </c>
    </row>
    <row r="305" spans="1:4" ht="13">
      <c r="A305" s="17" t="s">
        <v>190</v>
      </c>
      <c r="B305" s="17" t="s">
        <v>829</v>
      </c>
      <c r="C305" s="402" t="s">
        <v>1192</v>
      </c>
      <c r="D305" s="21" t="s">
        <v>982</v>
      </c>
    </row>
    <row r="306" spans="1:4" ht="13">
      <c r="A306" s="17" t="s">
        <v>190</v>
      </c>
      <c r="B306" s="17" t="s">
        <v>829</v>
      </c>
      <c r="C306" s="402" t="s">
        <v>1193</v>
      </c>
      <c r="D306" s="21" t="s">
        <v>982</v>
      </c>
    </row>
    <row r="307" spans="1:4" ht="13">
      <c r="A307" s="17" t="s">
        <v>190</v>
      </c>
      <c r="B307" s="17" t="s">
        <v>829</v>
      </c>
      <c r="C307" s="402" t="s">
        <v>1194</v>
      </c>
      <c r="D307" s="21" t="s">
        <v>982</v>
      </c>
    </row>
    <row r="308" spans="1:4" ht="13">
      <c r="A308" s="17" t="s">
        <v>190</v>
      </c>
      <c r="B308" s="17" t="s">
        <v>829</v>
      </c>
      <c r="C308" s="402" t="s">
        <v>1195</v>
      </c>
      <c r="D308" s="21" t="s">
        <v>982</v>
      </c>
    </row>
    <row r="309" spans="1:4" ht="13">
      <c r="A309" s="17" t="s">
        <v>190</v>
      </c>
      <c r="B309" s="17" t="s">
        <v>829</v>
      </c>
      <c r="C309" s="402" t="s">
        <v>1196</v>
      </c>
      <c r="D309" s="21" t="s">
        <v>982</v>
      </c>
    </row>
    <row r="310" spans="1:4" ht="13">
      <c r="A310" s="17" t="s">
        <v>190</v>
      </c>
      <c r="B310" s="17" t="s">
        <v>829</v>
      </c>
      <c r="C310" s="402" t="s">
        <v>1197</v>
      </c>
      <c r="D310" s="21" t="s">
        <v>982</v>
      </c>
    </row>
    <row r="311" spans="1:4" ht="13">
      <c r="A311" s="17" t="s">
        <v>190</v>
      </c>
      <c r="B311" s="17" t="s">
        <v>829</v>
      </c>
      <c r="C311" s="402" t="s">
        <v>1198</v>
      </c>
      <c r="D311" s="21" t="s">
        <v>982</v>
      </c>
    </row>
    <row r="312" spans="1:4" ht="13">
      <c r="A312" s="17" t="s">
        <v>190</v>
      </c>
      <c r="B312" s="17" t="s">
        <v>829</v>
      </c>
      <c r="C312" s="402" t="s">
        <v>1199</v>
      </c>
      <c r="D312" s="21" t="s">
        <v>982</v>
      </c>
    </row>
    <row r="313" spans="1:4" ht="13">
      <c r="A313" s="17" t="s">
        <v>190</v>
      </c>
      <c r="B313" s="17" t="s">
        <v>829</v>
      </c>
      <c r="C313" s="402" t="s">
        <v>1200</v>
      </c>
      <c r="D313" s="21" t="s">
        <v>982</v>
      </c>
    </row>
    <row r="314" spans="1:4" ht="13">
      <c r="A314" s="17" t="s">
        <v>190</v>
      </c>
      <c r="B314" s="17" t="s">
        <v>829</v>
      </c>
      <c r="C314" s="402" t="s">
        <v>1201</v>
      </c>
      <c r="D314" s="21" t="s">
        <v>982</v>
      </c>
    </row>
    <row r="315" spans="1:4" ht="13">
      <c r="A315" s="17" t="s">
        <v>190</v>
      </c>
      <c r="B315" s="17" t="s">
        <v>829</v>
      </c>
      <c r="C315" s="402" t="s">
        <v>1202</v>
      </c>
      <c r="D315" s="21" t="s">
        <v>982</v>
      </c>
    </row>
    <row r="316" spans="1:4" ht="13">
      <c r="A316" s="17" t="s">
        <v>190</v>
      </c>
      <c r="B316" s="17" t="s">
        <v>829</v>
      </c>
      <c r="C316" s="402" t="s">
        <v>1203</v>
      </c>
      <c r="D316" s="21" t="s">
        <v>982</v>
      </c>
    </row>
    <row r="317" spans="1:4" ht="13">
      <c r="A317" s="17" t="s">
        <v>190</v>
      </c>
      <c r="B317" s="17" t="s">
        <v>829</v>
      </c>
      <c r="C317" s="402" t="s">
        <v>1204</v>
      </c>
      <c r="D317" s="21" t="s">
        <v>982</v>
      </c>
    </row>
    <row r="318" spans="1:4" ht="13">
      <c r="A318" s="17" t="s">
        <v>190</v>
      </c>
      <c r="B318" s="17" t="s">
        <v>829</v>
      </c>
      <c r="C318" s="402" t="s">
        <v>1205</v>
      </c>
      <c r="D318" s="21" t="s">
        <v>982</v>
      </c>
    </row>
    <row r="319" spans="1:4" ht="13">
      <c r="A319" s="17" t="s">
        <v>190</v>
      </c>
      <c r="B319" s="17" t="s">
        <v>829</v>
      </c>
      <c r="C319" s="402" t="s">
        <v>1206</v>
      </c>
      <c r="D319" s="21" t="s">
        <v>982</v>
      </c>
    </row>
    <row r="320" spans="1:4" ht="13">
      <c r="A320" s="17" t="s">
        <v>190</v>
      </c>
      <c r="B320" s="17" t="s">
        <v>829</v>
      </c>
      <c r="C320" s="402" t="s">
        <v>1207</v>
      </c>
      <c r="D320" s="21" t="s">
        <v>982</v>
      </c>
    </row>
    <row r="321" spans="1:4" ht="13">
      <c r="A321" s="17" t="s">
        <v>190</v>
      </c>
      <c r="B321" s="17" t="s">
        <v>829</v>
      </c>
      <c r="C321" s="402" t="s">
        <v>1208</v>
      </c>
      <c r="D321" s="21" t="s">
        <v>982</v>
      </c>
    </row>
    <row r="322" spans="1:4" ht="13">
      <c r="A322" s="17" t="s">
        <v>190</v>
      </c>
      <c r="B322" s="17" t="s">
        <v>829</v>
      </c>
      <c r="C322" s="402" t="s">
        <v>1209</v>
      </c>
      <c r="D322" s="21" t="s">
        <v>982</v>
      </c>
    </row>
    <row r="323" spans="1:4" ht="13">
      <c r="A323" s="17" t="s">
        <v>190</v>
      </c>
      <c r="B323" s="17" t="s">
        <v>984</v>
      </c>
      <c r="C323" s="402" t="s">
        <v>1210</v>
      </c>
      <c r="D323" s="21" t="s">
        <v>981</v>
      </c>
    </row>
    <row r="324" spans="1:4" ht="13">
      <c r="A324" s="17" t="s">
        <v>190</v>
      </c>
      <c r="B324" s="17" t="s">
        <v>820</v>
      </c>
      <c r="C324" s="402" t="s">
        <v>1501</v>
      </c>
      <c r="D324" s="21" t="s">
        <v>1502</v>
      </c>
    </row>
    <row r="325" spans="1:4" ht="13">
      <c r="A325" s="17" t="s">
        <v>190</v>
      </c>
      <c r="B325" s="17" t="s">
        <v>820</v>
      </c>
      <c r="C325" s="402" t="s">
        <v>1457</v>
      </c>
      <c r="D325" s="21" t="s">
        <v>1491</v>
      </c>
    </row>
    <row r="326" spans="1:4" ht="13">
      <c r="A326" s="17" t="s">
        <v>190</v>
      </c>
      <c r="B326" s="17" t="s">
        <v>820</v>
      </c>
      <c r="C326" s="402" t="s">
        <v>1503</v>
      </c>
      <c r="D326" s="21" t="s">
        <v>1504</v>
      </c>
    </row>
    <row r="327" spans="1:4" ht="13">
      <c r="A327" s="17" t="s">
        <v>190</v>
      </c>
      <c r="B327" s="17" t="s">
        <v>820</v>
      </c>
      <c r="C327" s="402" t="s">
        <v>1505</v>
      </c>
      <c r="D327" s="21" t="s">
        <v>1496</v>
      </c>
    </row>
    <row r="328" spans="1:4" ht="13">
      <c r="A328" s="17" t="s">
        <v>190</v>
      </c>
      <c r="B328" s="17" t="s">
        <v>820</v>
      </c>
      <c r="C328" s="402" t="s">
        <v>1436</v>
      </c>
      <c r="D328" s="21" t="s">
        <v>1506</v>
      </c>
    </row>
    <row r="329" spans="1:4" ht="13">
      <c r="A329" s="17" t="s">
        <v>190</v>
      </c>
      <c r="B329" s="17" t="s">
        <v>820</v>
      </c>
      <c r="C329" s="402" t="s">
        <v>1440</v>
      </c>
      <c r="D329" s="21" t="s">
        <v>1469</v>
      </c>
    </row>
    <row r="330" spans="1:4" ht="13">
      <c r="A330" s="17" t="s">
        <v>190</v>
      </c>
      <c r="B330" s="17" t="s">
        <v>820</v>
      </c>
      <c r="C330" s="402" t="s">
        <v>1507</v>
      </c>
      <c r="D330" s="21" t="s">
        <v>1349</v>
      </c>
    </row>
    <row r="331" spans="1:4" ht="13">
      <c r="A331" s="17" t="s">
        <v>190</v>
      </c>
      <c r="B331" s="17" t="s">
        <v>820</v>
      </c>
      <c r="C331" s="402" t="s">
        <v>1508</v>
      </c>
      <c r="D331" s="21" t="s">
        <v>1509</v>
      </c>
    </row>
    <row r="332" spans="1:4" ht="13">
      <c r="A332" s="17" t="s">
        <v>190</v>
      </c>
      <c r="B332" s="17" t="s">
        <v>820</v>
      </c>
      <c r="C332" s="402" t="s">
        <v>1510</v>
      </c>
      <c r="D332" s="21" t="s">
        <v>1431</v>
      </c>
    </row>
    <row r="333" spans="1:4" ht="13">
      <c r="A333" s="17" t="s">
        <v>190</v>
      </c>
      <c r="B333" s="17" t="s">
        <v>820</v>
      </c>
      <c r="C333" s="402" t="s">
        <v>1511</v>
      </c>
      <c r="D333" s="21" t="s">
        <v>1295</v>
      </c>
    </row>
    <row r="334" spans="1:4" ht="13">
      <c r="A334" s="17" t="s">
        <v>190</v>
      </c>
      <c r="B334" s="17" t="s">
        <v>820</v>
      </c>
      <c r="C334" s="402" t="s">
        <v>1512</v>
      </c>
      <c r="D334" s="21" t="s">
        <v>1513</v>
      </c>
    </row>
    <row r="335" spans="1:4" ht="13">
      <c r="A335" s="17" t="s">
        <v>190</v>
      </c>
      <c r="B335" s="17" t="s">
        <v>820</v>
      </c>
      <c r="C335" s="402" t="s">
        <v>1514</v>
      </c>
      <c r="D335" s="21" t="s">
        <v>1351</v>
      </c>
    </row>
    <row r="336" spans="1:4" ht="13">
      <c r="A336" s="17" t="s">
        <v>190</v>
      </c>
      <c r="B336" s="17" t="s">
        <v>820</v>
      </c>
      <c r="C336" s="402" t="s">
        <v>1292</v>
      </c>
      <c r="D336" s="21" t="s">
        <v>1495</v>
      </c>
    </row>
    <row r="337" spans="1:4" ht="13">
      <c r="A337" s="17" t="s">
        <v>190</v>
      </c>
      <c r="B337" s="17" t="s">
        <v>820</v>
      </c>
      <c r="C337" s="402" t="s">
        <v>1294</v>
      </c>
      <c r="D337" s="21" t="s">
        <v>1283</v>
      </c>
    </row>
    <row r="338" spans="1:4" ht="13">
      <c r="A338" s="17" t="s">
        <v>190</v>
      </c>
      <c r="B338" s="17" t="s">
        <v>820</v>
      </c>
      <c r="C338" s="402" t="s">
        <v>1450</v>
      </c>
      <c r="D338" s="21" t="s">
        <v>1496</v>
      </c>
    </row>
    <row r="339" spans="1:4" ht="13">
      <c r="A339" s="17" t="s">
        <v>190</v>
      </c>
      <c r="B339" s="17" t="s">
        <v>820</v>
      </c>
      <c r="C339" s="402" t="s">
        <v>1297</v>
      </c>
      <c r="D339" s="21" t="s">
        <v>1515</v>
      </c>
    </row>
    <row r="340" spans="1:4" ht="13">
      <c r="A340" s="17" t="s">
        <v>190</v>
      </c>
      <c r="B340" s="17" t="s">
        <v>820</v>
      </c>
      <c r="C340" s="402" t="s">
        <v>1299</v>
      </c>
      <c r="D340" s="21" t="s">
        <v>1295</v>
      </c>
    </row>
    <row r="341" spans="1:4" ht="13">
      <c r="A341" s="17" t="s">
        <v>190</v>
      </c>
      <c r="B341" s="17" t="s">
        <v>820</v>
      </c>
      <c r="C341" s="402" t="s">
        <v>1211</v>
      </c>
      <c r="D341" s="21" t="s">
        <v>1212</v>
      </c>
    </row>
    <row r="342" spans="1:4" ht="13">
      <c r="A342" s="17" t="s">
        <v>190</v>
      </c>
      <c r="B342" s="17" t="s">
        <v>820</v>
      </c>
      <c r="C342" s="402" t="s">
        <v>1213</v>
      </c>
      <c r="D342" s="21" t="s">
        <v>1214</v>
      </c>
    </row>
    <row r="343" spans="1:4" ht="13">
      <c r="A343" s="17" t="s">
        <v>190</v>
      </c>
      <c r="B343" s="17" t="s">
        <v>820</v>
      </c>
      <c r="C343" s="402" t="s">
        <v>1215</v>
      </c>
      <c r="D343" s="21" t="s">
        <v>1216</v>
      </c>
    </row>
    <row r="344" spans="1:4" ht="13">
      <c r="A344" s="17" t="s">
        <v>190</v>
      </c>
      <c r="B344" s="17" t="s">
        <v>820</v>
      </c>
      <c r="C344" s="402" t="s">
        <v>1217</v>
      </c>
      <c r="D344" s="21" t="s">
        <v>1218</v>
      </c>
    </row>
    <row r="345" spans="1:4" ht="13">
      <c r="A345" s="17" t="s">
        <v>190</v>
      </c>
      <c r="B345" s="17" t="s">
        <v>820</v>
      </c>
      <c r="C345" s="402" t="s">
        <v>1219</v>
      </c>
      <c r="D345" s="21" t="s">
        <v>1220</v>
      </c>
    </row>
    <row r="346" spans="1:4" ht="13">
      <c r="A346" s="17" t="s">
        <v>190</v>
      </c>
      <c r="B346" s="17" t="s">
        <v>820</v>
      </c>
      <c r="C346" s="402" t="s">
        <v>1221</v>
      </c>
      <c r="D346" s="21" t="s">
        <v>1222</v>
      </c>
    </row>
    <row r="347" spans="1:4" ht="13">
      <c r="A347" s="17" t="s">
        <v>190</v>
      </c>
      <c r="B347" s="17" t="s">
        <v>820</v>
      </c>
      <c r="C347" s="402" t="s">
        <v>1223</v>
      </c>
      <c r="D347" s="21" t="s">
        <v>1224</v>
      </c>
    </row>
    <row r="348" spans="1:4" ht="13">
      <c r="A348" s="17" t="s">
        <v>190</v>
      </c>
      <c r="B348" s="17" t="s">
        <v>820</v>
      </c>
      <c r="C348" s="402" t="s">
        <v>1225</v>
      </c>
      <c r="D348" s="21" t="s">
        <v>1416</v>
      </c>
    </row>
    <row r="349" spans="1:4" ht="13">
      <c r="A349" s="17" t="s">
        <v>190</v>
      </c>
      <c r="B349" s="17" t="s">
        <v>820</v>
      </c>
      <c r="C349" s="402" t="s">
        <v>1227</v>
      </c>
      <c r="D349" s="21" t="s">
        <v>1516</v>
      </c>
    </row>
    <row r="350" spans="1:4" ht="13">
      <c r="A350" s="17" t="s">
        <v>190</v>
      </c>
      <c r="B350" s="17" t="s">
        <v>820</v>
      </c>
      <c r="C350" s="402" t="s">
        <v>1229</v>
      </c>
      <c r="D350" s="21" t="s">
        <v>1517</v>
      </c>
    </row>
    <row r="351" spans="1:4" ht="13">
      <c r="A351" s="17" t="s">
        <v>190</v>
      </c>
      <c r="B351" s="17" t="s">
        <v>820</v>
      </c>
      <c r="C351" s="402" t="s">
        <v>1257</v>
      </c>
      <c r="D351" s="21" t="s">
        <v>1518</v>
      </c>
    </row>
    <row r="352" spans="1:4" ht="13">
      <c r="A352" s="17" t="s">
        <v>190</v>
      </c>
      <c r="B352" s="17" t="s">
        <v>820</v>
      </c>
      <c r="C352" s="402" t="s">
        <v>1231</v>
      </c>
      <c r="D352" s="21" t="s">
        <v>1232</v>
      </c>
    </row>
    <row r="353" spans="1:4" ht="13">
      <c r="A353" s="17" t="s">
        <v>190</v>
      </c>
      <c r="B353" s="17" t="s">
        <v>820</v>
      </c>
      <c r="C353" s="402" t="s">
        <v>1233</v>
      </c>
      <c r="D353" s="21" t="s">
        <v>1418</v>
      </c>
    </row>
    <row r="354" spans="1:4" ht="13">
      <c r="A354" s="17" t="s">
        <v>190</v>
      </c>
      <c r="B354" s="17" t="s">
        <v>820</v>
      </c>
      <c r="C354" s="402" t="s">
        <v>1235</v>
      </c>
      <c r="D354" s="21" t="s">
        <v>1419</v>
      </c>
    </row>
    <row r="355" spans="1:4" ht="13">
      <c r="A355" s="17" t="s">
        <v>190</v>
      </c>
      <c r="B355" s="17" t="s">
        <v>820</v>
      </c>
      <c r="C355" s="402" t="s">
        <v>1237</v>
      </c>
      <c r="D355" s="21" t="s">
        <v>1420</v>
      </c>
    </row>
    <row r="356" spans="1:4" ht="13">
      <c r="A356" s="17" t="s">
        <v>190</v>
      </c>
      <c r="B356" s="17" t="s">
        <v>820</v>
      </c>
      <c r="C356" s="402" t="s">
        <v>1519</v>
      </c>
      <c r="D356" s="21" t="s">
        <v>1520</v>
      </c>
    </row>
    <row r="357" spans="1:4" ht="13">
      <c r="A357" s="17" t="s">
        <v>190</v>
      </c>
      <c r="B357" s="17" t="s">
        <v>820</v>
      </c>
      <c r="C357" s="402" t="s">
        <v>1264</v>
      </c>
      <c r="D357" s="21" t="s">
        <v>1230</v>
      </c>
    </row>
    <row r="358" spans="1:4" ht="13">
      <c r="A358" s="17" t="s">
        <v>32</v>
      </c>
      <c r="B358" s="17" t="s">
        <v>829</v>
      </c>
      <c r="C358" s="402" t="s">
        <v>1190</v>
      </c>
      <c r="D358" s="21" t="s">
        <v>982</v>
      </c>
    </row>
    <row r="359" spans="1:4" ht="13">
      <c r="A359" s="17" t="s">
        <v>32</v>
      </c>
      <c r="B359" s="17" t="s">
        <v>829</v>
      </c>
      <c r="C359" s="402" t="s">
        <v>1191</v>
      </c>
      <c r="D359" s="21" t="s">
        <v>982</v>
      </c>
    </row>
    <row r="360" spans="1:4" ht="13">
      <c r="A360" s="17" t="s">
        <v>32</v>
      </c>
      <c r="B360" s="17" t="s">
        <v>829</v>
      </c>
      <c r="C360" s="402" t="s">
        <v>1192</v>
      </c>
      <c r="D360" s="21" t="s">
        <v>982</v>
      </c>
    </row>
    <row r="361" spans="1:4" ht="13">
      <c r="A361" s="17" t="s">
        <v>32</v>
      </c>
      <c r="B361" s="17" t="s">
        <v>829</v>
      </c>
      <c r="C361" s="402" t="s">
        <v>1193</v>
      </c>
      <c r="D361" s="21" t="s">
        <v>982</v>
      </c>
    </row>
    <row r="362" spans="1:4" ht="13">
      <c r="A362" s="17" t="s">
        <v>32</v>
      </c>
      <c r="B362" s="17" t="s">
        <v>829</v>
      </c>
      <c r="C362" s="402" t="s">
        <v>1194</v>
      </c>
      <c r="D362" s="21" t="s">
        <v>982</v>
      </c>
    </row>
    <row r="363" spans="1:4" ht="13">
      <c r="A363" s="17" t="s">
        <v>32</v>
      </c>
      <c r="B363" s="17" t="s">
        <v>829</v>
      </c>
      <c r="C363" s="402" t="s">
        <v>1195</v>
      </c>
      <c r="D363" s="21" t="s">
        <v>982</v>
      </c>
    </row>
    <row r="364" spans="1:4" ht="13">
      <c r="A364" s="17" t="s">
        <v>32</v>
      </c>
      <c r="B364" s="17" t="s">
        <v>829</v>
      </c>
      <c r="C364" s="402" t="s">
        <v>1196</v>
      </c>
      <c r="D364" s="21" t="s">
        <v>982</v>
      </c>
    </row>
    <row r="365" spans="1:4" ht="13">
      <c r="A365" s="17" t="s">
        <v>32</v>
      </c>
      <c r="B365" s="17" t="s">
        <v>829</v>
      </c>
      <c r="C365" s="402" t="s">
        <v>1197</v>
      </c>
      <c r="D365" s="21" t="s">
        <v>982</v>
      </c>
    </row>
    <row r="366" spans="1:4" ht="13">
      <c r="A366" s="17" t="s">
        <v>32</v>
      </c>
      <c r="B366" s="17" t="s">
        <v>829</v>
      </c>
      <c r="C366" s="402" t="s">
        <v>1198</v>
      </c>
      <c r="D366" s="21" t="s">
        <v>982</v>
      </c>
    </row>
    <row r="367" spans="1:4" ht="13">
      <c r="A367" s="17" t="s">
        <v>32</v>
      </c>
      <c r="B367" s="17" t="s">
        <v>829</v>
      </c>
      <c r="C367" s="402" t="s">
        <v>1199</v>
      </c>
      <c r="D367" s="21" t="s">
        <v>982</v>
      </c>
    </row>
    <row r="368" spans="1:4" ht="13">
      <c r="A368" s="17" t="s">
        <v>32</v>
      </c>
      <c r="B368" s="17" t="s">
        <v>829</v>
      </c>
      <c r="C368" s="402" t="s">
        <v>1200</v>
      </c>
      <c r="D368" s="21" t="s">
        <v>982</v>
      </c>
    </row>
    <row r="369" spans="1:4" ht="13">
      <c r="A369" s="17" t="s">
        <v>32</v>
      </c>
      <c r="B369" s="17" t="s">
        <v>829</v>
      </c>
      <c r="C369" s="402" t="s">
        <v>1201</v>
      </c>
      <c r="D369" s="21" t="s">
        <v>982</v>
      </c>
    </row>
    <row r="370" spans="1:4" ht="13">
      <c r="A370" s="17" t="s">
        <v>32</v>
      </c>
      <c r="B370" s="17" t="s">
        <v>829</v>
      </c>
      <c r="C370" s="402" t="s">
        <v>1202</v>
      </c>
      <c r="D370" s="21" t="s">
        <v>982</v>
      </c>
    </row>
    <row r="371" spans="1:4" ht="13">
      <c r="A371" s="17" t="s">
        <v>32</v>
      </c>
      <c r="B371" s="17" t="s">
        <v>829</v>
      </c>
      <c r="C371" s="402" t="s">
        <v>1203</v>
      </c>
      <c r="D371" s="21" t="s">
        <v>982</v>
      </c>
    </row>
    <row r="372" spans="1:4" ht="13">
      <c r="A372" s="17" t="s">
        <v>32</v>
      </c>
      <c r="B372" s="17" t="s">
        <v>829</v>
      </c>
      <c r="C372" s="402" t="s">
        <v>1204</v>
      </c>
      <c r="D372" s="21" t="s">
        <v>982</v>
      </c>
    </row>
    <row r="373" spans="1:4" ht="13">
      <c r="A373" s="17" t="s">
        <v>32</v>
      </c>
      <c r="B373" s="17" t="s">
        <v>829</v>
      </c>
      <c r="C373" s="402" t="s">
        <v>1205</v>
      </c>
      <c r="D373" s="21" t="s">
        <v>982</v>
      </c>
    </row>
    <row r="374" spans="1:4" ht="13">
      <c r="A374" s="17" t="s">
        <v>32</v>
      </c>
      <c r="B374" s="17" t="s">
        <v>829</v>
      </c>
      <c r="C374" s="402" t="s">
        <v>1206</v>
      </c>
      <c r="D374" s="21" t="s">
        <v>982</v>
      </c>
    </row>
    <row r="375" spans="1:4" ht="13">
      <c r="A375" s="17" t="s">
        <v>32</v>
      </c>
      <c r="B375" s="17" t="s">
        <v>829</v>
      </c>
      <c r="C375" s="402" t="s">
        <v>1207</v>
      </c>
      <c r="D375" s="21" t="s">
        <v>982</v>
      </c>
    </row>
    <row r="376" spans="1:4" ht="13">
      <c r="A376" s="17" t="s">
        <v>32</v>
      </c>
      <c r="B376" s="17" t="s">
        <v>829</v>
      </c>
      <c r="C376" s="402" t="s">
        <v>1208</v>
      </c>
      <c r="D376" s="21" t="s">
        <v>982</v>
      </c>
    </row>
    <row r="377" spans="1:4" ht="13">
      <c r="A377" s="17" t="s">
        <v>32</v>
      </c>
      <c r="B377" s="17" t="s">
        <v>829</v>
      </c>
      <c r="C377" s="402" t="s">
        <v>1209</v>
      </c>
      <c r="D377" s="21" t="s">
        <v>982</v>
      </c>
    </row>
    <row r="378" spans="1:4" ht="13">
      <c r="A378" s="17" t="s">
        <v>32</v>
      </c>
      <c r="B378" s="17" t="s">
        <v>984</v>
      </c>
      <c r="C378" s="402" t="s">
        <v>1210</v>
      </c>
      <c r="D378" s="21" t="s">
        <v>981</v>
      </c>
    </row>
    <row r="379" spans="1:4" ht="13">
      <c r="A379" s="17" t="s">
        <v>32</v>
      </c>
      <c r="B379" s="17" t="s">
        <v>820</v>
      </c>
      <c r="C379" s="402" t="s">
        <v>1488</v>
      </c>
      <c r="D379" s="21" t="s">
        <v>1460</v>
      </c>
    </row>
    <row r="380" spans="1:4" ht="13">
      <c r="A380" s="17" t="s">
        <v>32</v>
      </c>
      <c r="B380" s="17" t="s">
        <v>820</v>
      </c>
      <c r="C380" s="402" t="s">
        <v>1490</v>
      </c>
      <c r="D380" s="21" t="s">
        <v>1521</v>
      </c>
    </row>
    <row r="381" spans="1:4" ht="13">
      <c r="A381" s="17" t="s">
        <v>32</v>
      </c>
      <c r="B381" s="17" t="s">
        <v>820</v>
      </c>
      <c r="C381" s="402" t="s">
        <v>1274</v>
      </c>
      <c r="D381" s="21" t="s">
        <v>1377</v>
      </c>
    </row>
    <row r="382" spans="1:4" ht="13">
      <c r="A382" s="17" t="s">
        <v>32</v>
      </c>
      <c r="B382" s="17" t="s">
        <v>820</v>
      </c>
      <c r="C382" s="402" t="s">
        <v>1522</v>
      </c>
      <c r="D382" s="21" t="s">
        <v>1325</v>
      </c>
    </row>
    <row r="383" spans="1:4" ht="13">
      <c r="A383" s="17" t="s">
        <v>32</v>
      </c>
      <c r="B383" s="17" t="s">
        <v>820</v>
      </c>
      <c r="C383" s="402" t="s">
        <v>1501</v>
      </c>
      <c r="D383" s="21" t="s">
        <v>1523</v>
      </c>
    </row>
    <row r="384" spans="1:4" ht="13">
      <c r="A384" s="17" t="s">
        <v>32</v>
      </c>
      <c r="B384" s="17" t="s">
        <v>820</v>
      </c>
      <c r="C384" s="402" t="s">
        <v>1457</v>
      </c>
      <c r="D384" s="21" t="s">
        <v>1521</v>
      </c>
    </row>
    <row r="385" spans="1:4" ht="13">
      <c r="A385" s="17" t="s">
        <v>32</v>
      </c>
      <c r="B385" s="17" t="s">
        <v>820</v>
      </c>
      <c r="C385" s="402" t="s">
        <v>1503</v>
      </c>
      <c r="D385" s="21" t="s">
        <v>1524</v>
      </c>
    </row>
    <row r="386" spans="1:4" ht="13">
      <c r="A386" s="17" t="s">
        <v>32</v>
      </c>
      <c r="B386" s="17" t="s">
        <v>820</v>
      </c>
      <c r="C386" s="402" t="s">
        <v>1505</v>
      </c>
      <c r="D386" s="21" t="s">
        <v>1496</v>
      </c>
    </row>
    <row r="387" spans="1:4" ht="13">
      <c r="A387" s="17" t="s">
        <v>32</v>
      </c>
      <c r="B387" s="17" t="s">
        <v>820</v>
      </c>
      <c r="C387" s="402" t="s">
        <v>1525</v>
      </c>
      <c r="D387" s="21" t="s">
        <v>1526</v>
      </c>
    </row>
    <row r="388" spans="1:4" ht="13">
      <c r="A388" s="17" t="s">
        <v>32</v>
      </c>
      <c r="B388" s="17" t="s">
        <v>820</v>
      </c>
      <c r="C388" s="402" t="s">
        <v>1436</v>
      </c>
      <c r="D388" s="21" t="s">
        <v>1325</v>
      </c>
    </row>
    <row r="389" spans="1:4" ht="13">
      <c r="A389" s="17" t="s">
        <v>32</v>
      </c>
      <c r="B389" s="17" t="s">
        <v>820</v>
      </c>
      <c r="C389" s="402" t="s">
        <v>1440</v>
      </c>
      <c r="D389" s="21" t="s">
        <v>1527</v>
      </c>
    </row>
    <row r="390" spans="1:4" ht="13">
      <c r="A390" s="17" t="s">
        <v>32</v>
      </c>
      <c r="B390" s="17" t="s">
        <v>820</v>
      </c>
      <c r="C390" s="402" t="s">
        <v>1528</v>
      </c>
      <c r="D390" s="21" t="s">
        <v>1377</v>
      </c>
    </row>
    <row r="391" spans="1:4" ht="13">
      <c r="A391" s="17" t="s">
        <v>32</v>
      </c>
      <c r="B391" s="17" t="s">
        <v>820</v>
      </c>
      <c r="C391" s="402" t="s">
        <v>1514</v>
      </c>
      <c r="D391" s="21" t="s">
        <v>1496</v>
      </c>
    </row>
    <row r="392" spans="1:4" ht="13">
      <c r="A392" s="17" t="s">
        <v>32</v>
      </c>
      <c r="B392" s="17" t="s">
        <v>820</v>
      </c>
      <c r="C392" s="402" t="s">
        <v>1292</v>
      </c>
      <c r="D392" s="21" t="s">
        <v>1529</v>
      </c>
    </row>
    <row r="393" spans="1:4" ht="13">
      <c r="A393" s="17" t="s">
        <v>32</v>
      </c>
      <c r="B393" s="17" t="s">
        <v>820</v>
      </c>
      <c r="C393" s="402" t="s">
        <v>1294</v>
      </c>
      <c r="D393" s="21" t="s">
        <v>1369</v>
      </c>
    </row>
    <row r="394" spans="1:4" ht="13">
      <c r="A394" s="17" t="s">
        <v>32</v>
      </c>
      <c r="B394" s="17" t="s">
        <v>820</v>
      </c>
      <c r="C394" s="402" t="s">
        <v>1450</v>
      </c>
      <c r="D394" s="21" t="s">
        <v>1496</v>
      </c>
    </row>
    <row r="395" spans="1:4" ht="13">
      <c r="A395" s="17" t="s">
        <v>32</v>
      </c>
      <c r="B395" s="17" t="s">
        <v>820</v>
      </c>
      <c r="C395" s="402" t="s">
        <v>1297</v>
      </c>
      <c r="D395" s="21" t="s">
        <v>1515</v>
      </c>
    </row>
    <row r="396" spans="1:4" ht="13">
      <c r="A396" s="17" t="s">
        <v>32</v>
      </c>
      <c r="B396" s="17" t="s">
        <v>820</v>
      </c>
      <c r="C396" s="402" t="s">
        <v>1299</v>
      </c>
      <c r="D396" s="21" t="s">
        <v>1295</v>
      </c>
    </row>
    <row r="397" spans="1:4" ht="13">
      <c r="A397" s="17" t="s">
        <v>32</v>
      </c>
      <c r="B397" s="17" t="s">
        <v>820</v>
      </c>
      <c r="C397" s="402" t="s">
        <v>1211</v>
      </c>
      <c r="D397" s="21" t="s">
        <v>1212</v>
      </c>
    </row>
    <row r="398" spans="1:4" ht="13">
      <c r="A398" s="17" t="s">
        <v>32</v>
      </c>
      <c r="B398" s="17" t="s">
        <v>820</v>
      </c>
      <c r="C398" s="402" t="s">
        <v>1213</v>
      </c>
      <c r="D398" s="21" t="s">
        <v>1214</v>
      </c>
    </row>
    <row r="399" spans="1:4" ht="13">
      <c r="A399" s="17" t="s">
        <v>32</v>
      </c>
      <c r="B399" s="17" t="s">
        <v>820</v>
      </c>
      <c r="C399" s="402" t="s">
        <v>1215</v>
      </c>
      <c r="D399" s="21" t="s">
        <v>1216</v>
      </c>
    </row>
    <row r="400" spans="1:4" ht="13">
      <c r="A400" s="17" t="s">
        <v>32</v>
      </c>
      <c r="B400" s="17" t="s">
        <v>820</v>
      </c>
      <c r="C400" s="402" t="s">
        <v>1217</v>
      </c>
      <c r="D400" s="21" t="s">
        <v>1218</v>
      </c>
    </row>
    <row r="401" spans="1:4" ht="13">
      <c r="A401" s="17" t="s">
        <v>32</v>
      </c>
      <c r="B401" s="17" t="s">
        <v>820</v>
      </c>
      <c r="C401" s="402" t="s">
        <v>1219</v>
      </c>
      <c r="D401" s="21" t="s">
        <v>1220</v>
      </c>
    </row>
    <row r="402" spans="1:4" ht="13">
      <c r="A402" s="17" t="s">
        <v>32</v>
      </c>
      <c r="B402" s="17" t="s">
        <v>820</v>
      </c>
      <c r="C402" s="402" t="s">
        <v>1221</v>
      </c>
      <c r="D402" s="21" t="s">
        <v>1222</v>
      </c>
    </row>
    <row r="403" spans="1:4" ht="13">
      <c r="A403" s="17" t="s">
        <v>32</v>
      </c>
      <c r="B403" s="17" t="s">
        <v>820</v>
      </c>
      <c r="C403" s="402" t="s">
        <v>1223</v>
      </c>
      <c r="D403" s="21" t="s">
        <v>1224</v>
      </c>
    </row>
    <row r="404" spans="1:4" ht="13">
      <c r="A404" s="17" t="s">
        <v>32</v>
      </c>
      <c r="B404" s="17" t="s">
        <v>820</v>
      </c>
      <c r="C404" s="402" t="s">
        <v>1225</v>
      </c>
      <c r="D404" s="21" t="s">
        <v>1416</v>
      </c>
    </row>
    <row r="405" spans="1:4" ht="13">
      <c r="A405" s="17" t="s">
        <v>32</v>
      </c>
      <c r="B405" s="17" t="s">
        <v>820</v>
      </c>
      <c r="C405" s="402" t="s">
        <v>1227</v>
      </c>
      <c r="D405" s="21" t="s">
        <v>1516</v>
      </c>
    </row>
    <row r="406" spans="1:4" ht="13">
      <c r="A406" s="17" t="s">
        <v>32</v>
      </c>
      <c r="B406" s="17" t="s">
        <v>820</v>
      </c>
      <c r="C406" s="402" t="s">
        <v>1229</v>
      </c>
      <c r="D406" s="21" t="s">
        <v>1517</v>
      </c>
    </row>
    <row r="407" spans="1:4" ht="13">
      <c r="A407" s="17" t="s">
        <v>32</v>
      </c>
      <c r="B407" s="17" t="s">
        <v>820</v>
      </c>
      <c r="C407" s="402" t="s">
        <v>1257</v>
      </c>
      <c r="D407" s="21" t="s">
        <v>1518</v>
      </c>
    </row>
    <row r="408" spans="1:4" ht="13">
      <c r="A408" s="17" t="s">
        <v>32</v>
      </c>
      <c r="B408" s="17" t="s">
        <v>820</v>
      </c>
      <c r="C408" s="402" t="s">
        <v>1231</v>
      </c>
      <c r="D408" s="21" t="s">
        <v>1232</v>
      </c>
    </row>
    <row r="409" spans="1:4" ht="13">
      <c r="A409" s="17" t="s">
        <v>32</v>
      </c>
      <c r="B409" s="17" t="s">
        <v>820</v>
      </c>
      <c r="C409" s="402" t="s">
        <v>1233</v>
      </c>
      <c r="D409" s="21" t="s">
        <v>1418</v>
      </c>
    </row>
    <row r="410" spans="1:4" ht="13">
      <c r="A410" s="17" t="s">
        <v>32</v>
      </c>
      <c r="B410" s="17" t="s">
        <v>820</v>
      </c>
      <c r="C410" s="402" t="s">
        <v>1235</v>
      </c>
      <c r="D410" s="21" t="s">
        <v>1419</v>
      </c>
    </row>
    <row r="411" spans="1:4" ht="13">
      <c r="A411" s="17" t="s">
        <v>32</v>
      </c>
      <c r="B411" s="17" t="s">
        <v>820</v>
      </c>
      <c r="C411" s="402" t="s">
        <v>1237</v>
      </c>
      <c r="D411" s="21" t="s">
        <v>1420</v>
      </c>
    </row>
    <row r="412" spans="1:4" ht="13">
      <c r="A412" s="17" t="s">
        <v>32</v>
      </c>
      <c r="B412" s="17" t="s">
        <v>820</v>
      </c>
      <c r="C412" s="402" t="s">
        <v>1519</v>
      </c>
      <c r="D412" s="21" t="s">
        <v>1520</v>
      </c>
    </row>
    <row r="413" spans="1:4" ht="13">
      <c r="A413" s="17" t="s">
        <v>32</v>
      </c>
      <c r="B413" s="17" t="s">
        <v>820</v>
      </c>
      <c r="C413" s="402" t="s">
        <v>1264</v>
      </c>
      <c r="D413" s="21" t="s">
        <v>1230</v>
      </c>
    </row>
    <row r="414" spans="1:4" ht="13">
      <c r="A414" s="17" t="s">
        <v>989</v>
      </c>
      <c r="B414" s="17" t="s">
        <v>820</v>
      </c>
      <c r="C414" s="402" t="s">
        <v>1531</v>
      </c>
      <c r="D414" s="21" t="s">
        <v>1396</v>
      </c>
    </row>
    <row r="415" spans="1:4" ht="13">
      <c r="A415" s="17" t="s">
        <v>989</v>
      </c>
      <c r="B415" s="17" t="s">
        <v>820</v>
      </c>
      <c r="C415" s="402" t="s">
        <v>1288</v>
      </c>
      <c r="D415" s="21" t="s">
        <v>1532</v>
      </c>
    </row>
    <row r="416" spans="1:4" ht="13">
      <c r="A416" s="17" t="s">
        <v>989</v>
      </c>
      <c r="B416" s="17" t="s">
        <v>820</v>
      </c>
      <c r="C416" s="402" t="s">
        <v>1533</v>
      </c>
      <c r="D416" s="21" t="s">
        <v>1489</v>
      </c>
    </row>
    <row r="417" spans="1:4" ht="13">
      <c r="A417" s="17" t="s">
        <v>989</v>
      </c>
      <c r="B417" s="17" t="s">
        <v>820</v>
      </c>
      <c r="C417" s="402" t="s">
        <v>1534</v>
      </c>
      <c r="D417" s="21" t="s">
        <v>1331</v>
      </c>
    </row>
    <row r="418" spans="1:4" ht="13">
      <c r="A418" s="17" t="s">
        <v>989</v>
      </c>
      <c r="B418" s="17" t="s">
        <v>820</v>
      </c>
      <c r="C418" s="402" t="s">
        <v>1406</v>
      </c>
      <c r="D418" s="21" t="s">
        <v>1535</v>
      </c>
    </row>
    <row r="419" spans="1:4" ht="13">
      <c r="A419" s="17" t="s">
        <v>989</v>
      </c>
      <c r="B419" s="17" t="s">
        <v>820</v>
      </c>
      <c r="C419" s="402" t="s">
        <v>1536</v>
      </c>
      <c r="D419" s="21" t="s">
        <v>1537</v>
      </c>
    </row>
    <row r="420" spans="1:4" ht="13">
      <c r="A420" s="17" t="s">
        <v>989</v>
      </c>
      <c r="B420" s="17" t="s">
        <v>820</v>
      </c>
      <c r="C420" s="402" t="s">
        <v>1538</v>
      </c>
      <c r="D420" s="21" t="s">
        <v>1435</v>
      </c>
    </row>
    <row r="421" spans="1:4" ht="13">
      <c r="A421" s="17" t="s">
        <v>989</v>
      </c>
      <c r="B421" s="17" t="s">
        <v>820</v>
      </c>
      <c r="C421" s="402" t="s">
        <v>1539</v>
      </c>
      <c r="D421" s="21" t="s">
        <v>1540</v>
      </c>
    </row>
    <row r="422" spans="1:4" ht="13">
      <c r="A422" s="17" t="s">
        <v>992</v>
      </c>
      <c r="B422" s="17" t="s">
        <v>820</v>
      </c>
      <c r="C422" s="402" t="s">
        <v>1542</v>
      </c>
      <c r="D422" s="21" t="s">
        <v>1543</v>
      </c>
    </row>
    <row r="423" spans="1:4" ht="13">
      <c r="A423" s="17" t="s">
        <v>992</v>
      </c>
      <c r="B423" s="17" t="s">
        <v>820</v>
      </c>
      <c r="C423" s="402" t="s">
        <v>1544</v>
      </c>
      <c r="D423" s="21" t="s">
        <v>1545</v>
      </c>
    </row>
    <row r="424" spans="1:4" ht="13">
      <c r="A424" s="17" t="s">
        <v>992</v>
      </c>
      <c r="B424" s="17" t="s">
        <v>820</v>
      </c>
      <c r="C424" s="402" t="s">
        <v>1477</v>
      </c>
      <c r="D424" s="21" t="s">
        <v>1546</v>
      </c>
    </row>
    <row r="425" spans="1:4" ht="13">
      <c r="A425" s="17" t="s">
        <v>992</v>
      </c>
      <c r="B425" s="17" t="s">
        <v>820</v>
      </c>
      <c r="C425" s="402" t="s">
        <v>1547</v>
      </c>
      <c r="D425" s="21" t="s">
        <v>1548</v>
      </c>
    </row>
    <row r="426" spans="1:4" ht="13">
      <c r="A426" s="17" t="s">
        <v>992</v>
      </c>
      <c r="B426" s="17" t="s">
        <v>820</v>
      </c>
      <c r="C426" s="402" t="s">
        <v>1549</v>
      </c>
      <c r="D426" s="21" t="s">
        <v>1550</v>
      </c>
    </row>
    <row r="427" spans="1:4" ht="13">
      <c r="A427" s="17" t="s">
        <v>992</v>
      </c>
      <c r="B427" s="17" t="s">
        <v>820</v>
      </c>
      <c r="C427" s="402" t="s">
        <v>1288</v>
      </c>
      <c r="D427" s="21" t="s">
        <v>1429</v>
      </c>
    </row>
    <row r="428" spans="1:4" ht="13">
      <c r="A428" s="17" t="s">
        <v>992</v>
      </c>
      <c r="B428" s="17" t="s">
        <v>820</v>
      </c>
      <c r="C428" s="402" t="s">
        <v>1551</v>
      </c>
      <c r="D428" s="21" t="s">
        <v>1552</v>
      </c>
    </row>
    <row r="429" spans="1:4" ht="13">
      <c r="A429" s="17" t="s">
        <v>992</v>
      </c>
      <c r="B429" s="17" t="s">
        <v>820</v>
      </c>
      <c r="C429" s="402" t="s">
        <v>1508</v>
      </c>
      <c r="D429" s="21" t="s">
        <v>1285</v>
      </c>
    </row>
    <row r="430" spans="1:4" ht="13">
      <c r="A430" s="17" t="s">
        <v>992</v>
      </c>
      <c r="B430" s="17" t="s">
        <v>820</v>
      </c>
      <c r="C430" s="402" t="s">
        <v>1534</v>
      </c>
      <c r="D430" s="21" t="s">
        <v>1364</v>
      </c>
    </row>
    <row r="431" spans="1:4" ht="13">
      <c r="A431" s="17" t="s">
        <v>992</v>
      </c>
      <c r="B431" s="17" t="s">
        <v>820</v>
      </c>
      <c r="C431" s="402" t="s">
        <v>1406</v>
      </c>
      <c r="D431" s="21" t="s">
        <v>1553</v>
      </c>
    </row>
    <row r="432" spans="1:4" ht="13">
      <c r="A432" s="17" t="s">
        <v>992</v>
      </c>
      <c r="B432" s="17" t="s">
        <v>820</v>
      </c>
      <c r="C432" s="402" t="s">
        <v>1554</v>
      </c>
      <c r="D432" s="21" t="s">
        <v>1555</v>
      </c>
    </row>
    <row r="433" spans="1:4" ht="13">
      <c r="A433" s="17" t="s">
        <v>992</v>
      </c>
      <c r="B433" s="17" t="s">
        <v>820</v>
      </c>
      <c r="C433" s="402" t="s">
        <v>1536</v>
      </c>
      <c r="D433" s="21" t="s">
        <v>1347</v>
      </c>
    </row>
    <row r="434" spans="1:4" ht="13">
      <c r="A434" s="17" t="s">
        <v>992</v>
      </c>
      <c r="B434" s="17" t="s">
        <v>820</v>
      </c>
      <c r="C434" s="402" t="s">
        <v>1538</v>
      </c>
      <c r="D434" s="21" t="s">
        <v>1515</v>
      </c>
    </row>
    <row r="435" spans="1:4" ht="13">
      <c r="A435" s="17" t="s">
        <v>992</v>
      </c>
      <c r="B435" s="17" t="s">
        <v>820</v>
      </c>
      <c r="C435" s="402" t="s">
        <v>1556</v>
      </c>
      <c r="D435" s="21" t="s">
        <v>1496</v>
      </c>
    </row>
    <row r="436" spans="1:4" ht="13">
      <c r="A436" s="17" t="s">
        <v>992</v>
      </c>
      <c r="B436" s="17" t="s">
        <v>820</v>
      </c>
      <c r="C436" s="402" t="s">
        <v>1493</v>
      </c>
      <c r="D436" s="21" t="s">
        <v>1557</v>
      </c>
    </row>
    <row r="437" spans="1:4" ht="13">
      <c r="A437" s="17" t="s">
        <v>992</v>
      </c>
      <c r="B437" s="17" t="s">
        <v>820</v>
      </c>
      <c r="C437" s="402" t="s">
        <v>1558</v>
      </c>
      <c r="D437" s="21" t="s">
        <v>1496</v>
      </c>
    </row>
    <row r="438" spans="1:4" ht="13">
      <c r="A438" s="17" t="s">
        <v>992</v>
      </c>
      <c r="B438" s="17" t="s">
        <v>820</v>
      </c>
      <c r="C438" s="402" t="s">
        <v>1408</v>
      </c>
      <c r="D438" s="21" t="s">
        <v>1460</v>
      </c>
    </row>
    <row r="439" spans="1:4" ht="13">
      <c r="A439" s="17" t="s">
        <v>992</v>
      </c>
      <c r="B439" s="17" t="s">
        <v>820</v>
      </c>
      <c r="C439" s="402" t="s">
        <v>1409</v>
      </c>
      <c r="D439" s="21" t="s">
        <v>1559</v>
      </c>
    </row>
    <row r="440" spans="1:4" ht="13">
      <c r="A440" s="17" t="s">
        <v>992</v>
      </c>
      <c r="B440" s="17" t="s">
        <v>820</v>
      </c>
      <c r="C440" s="402" t="s">
        <v>1411</v>
      </c>
      <c r="D440" s="21" t="s">
        <v>1496</v>
      </c>
    </row>
    <row r="441" spans="1:4" ht="13">
      <c r="A441" s="17" t="s">
        <v>992</v>
      </c>
      <c r="B441" s="17" t="s">
        <v>820</v>
      </c>
      <c r="C441" s="402" t="s">
        <v>1412</v>
      </c>
      <c r="D441" s="21" t="s">
        <v>1460</v>
      </c>
    </row>
    <row r="442" spans="1:4" ht="13">
      <c r="A442" s="17" t="s">
        <v>992</v>
      </c>
      <c r="B442" s="17" t="s">
        <v>820</v>
      </c>
      <c r="C442" s="402" t="s">
        <v>1414</v>
      </c>
      <c r="D442" s="21" t="s">
        <v>1559</v>
      </c>
    </row>
    <row r="443" spans="1:4" ht="13">
      <c r="A443" s="17" t="s">
        <v>1040</v>
      </c>
      <c r="B443" s="17" t="s">
        <v>820</v>
      </c>
      <c r="C443" s="402" t="s">
        <v>1561</v>
      </c>
      <c r="D443" s="21" t="s">
        <v>1562</v>
      </c>
    </row>
    <row r="444" spans="1:4" ht="13">
      <c r="A444" s="17" t="s">
        <v>1040</v>
      </c>
      <c r="B444" s="17" t="s">
        <v>820</v>
      </c>
      <c r="C444" s="402" t="s">
        <v>1383</v>
      </c>
      <c r="D444" s="21" t="s">
        <v>1563</v>
      </c>
    </row>
    <row r="445" spans="1:4" ht="13">
      <c r="A445" s="17" t="s">
        <v>1040</v>
      </c>
      <c r="B445" s="17" t="s">
        <v>820</v>
      </c>
      <c r="C445" s="402" t="s">
        <v>1564</v>
      </c>
      <c r="D445" s="21" t="s">
        <v>1369</v>
      </c>
    </row>
    <row r="446" spans="1:4" ht="13">
      <c r="A446" s="17" t="s">
        <v>1040</v>
      </c>
      <c r="B446" s="17" t="s">
        <v>820</v>
      </c>
      <c r="C446" s="402" t="s">
        <v>1565</v>
      </c>
      <c r="D446" s="21" t="s">
        <v>1562</v>
      </c>
    </row>
    <row r="447" spans="1:4" ht="13">
      <c r="A447" s="17" t="s">
        <v>1040</v>
      </c>
      <c r="B447" s="17" t="s">
        <v>820</v>
      </c>
      <c r="C447" s="402" t="s">
        <v>1542</v>
      </c>
      <c r="D447" s="21" t="s">
        <v>1566</v>
      </c>
    </row>
    <row r="448" spans="1:4" ht="13">
      <c r="A448" s="17" t="s">
        <v>1040</v>
      </c>
      <c r="B448" s="17" t="s">
        <v>820</v>
      </c>
      <c r="C448" s="402" t="s">
        <v>1531</v>
      </c>
      <c r="D448" s="21" t="s">
        <v>1567</v>
      </c>
    </row>
    <row r="449" spans="1:4" ht="13">
      <c r="A449" s="17" t="s">
        <v>1040</v>
      </c>
      <c r="B449" s="17" t="s">
        <v>820</v>
      </c>
      <c r="C449" s="402" t="s">
        <v>1568</v>
      </c>
      <c r="D449" s="21" t="s">
        <v>1567</v>
      </c>
    </row>
    <row r="450" spans="1:4" ht="13">
      <c r="A450" s="17" t="s">
        <v>1040</v>
      </c>
      <c r="B450" s="17" t="s">
        <v>820</v>
      </c>
      <c r="C450" s="402" t="s">
        <v>1477</v>
      </c>
      <c r="D450" s="21" t="s">
        <v>1355</v>
      </c>
    </row>
    <row r="451" spans="1:4" ht="13">
      <c r="A451" s="17" t="s">
        <v>1040</v>
      </c>
      <c r="B451" s="17" t="s">
        <v>820</v>
      </c>
      <c r="C451" s="402" t="s">
        <v>1569</v>
      </c>
      <c r="D451" s="21" t="s">
        <v>1562</v>
      </c>
    </row>
    <row r="452" spans="1:4" ht="13">
      <c r="A452" s="17" t="s">
        <v>1040</v>
      </c>
      <c r="B452" s="17" t="s">
        <v>820</v>
      </c>
      <c r="C452" s="402" t="s">
        <v>1570</v>
      </c>
      <c r="D452" s="21" t="s">
        <v>1571</v>
      </c>
    </row>
    <row r="453" spans="1:4" ht="13">
      <c r="A453" s="17" t="s">
        <v>1040</v>
      </c>
      <c r="B453" s="17" t="s">
        <v>820</v>
      </c>
      <c r="C453" s="402" t="s">
        <v>1533</v>
      </c>
      <c r="D453" s="21" t="s">
        <v>1572</v>
      </c>
    </row>
    <row r="454" spans="1:4" ht="13">
      <c r="A454" s="17" t="s">
        <v>1040</v>
      </c>
      <c r="B454" s="17" t="s">
        <v>820</v>
      </c>
      <c r="C454" s="402" t="s">
        <v>1508</v>
      </c>
      <c r="D454" s="21" t="s">
        <v>1295</v>
      </c>
    </row>
    <row r="455" spans="1:4" ht="13">
      <c r="A455" s="17" t="s">
        <v>1040</v>
      </c>
      <c r="B455" s="17" t="s">
        <v>820</v>
      </c>
      <c r="C455" s="402" t="s">
        <v>1573</v>
      </c>
      <c r="D455" s="21" t="s">
        <v>1345</v>
      </c>
    </row>
    <row r="456" spans="1:4" ht="13">
      <c r="A456" s="17" t="s">
        <v>1040</v>
      </c>
      <c r="B456" s="17" t="s">
        <v>820</v>
      </c>
      <c r="C456" s="402" t="s">
        <v>1574</v>
      </c>
      <c r="D456" s="21" t="s">
        <v>1293</v>
      </c>
    </row>
    <row r="457" spans="1:4" ht="13">
      <c r="A457" s="17" t="s">
        <v>1040</v>
      </c>
      <c r="B457" s="17" t="s">
        <v>820</v>
      </c>
      <c r="C457" s="402" t="s">
        <v>1575</v>
      </c>
      <c r="D457" s="21" t="s">
        <v>1576</v>
      </c>
    </row>
    <row r="458" spans="1:4" ht="13">
      <c r="A458" s="17" t="s">
        <v>1040</v>
      </c>
      <c r="B458" s="17" t="s">
        <v>820</v>
      </c>
      <c r="C458" s="402" t="s">
        <v>1534</v>
      </c>
      <c r="D458" s="21" t="s">
        <v>1347</v>
      </c>
    </row>
    <row r="459" spans="1:4" ht="13">
      <c r="A459" s="17" t="s">
        <v>1040</v>
      </c>
      <c r="B459" s="17" t="s">
        <v>820</v>
      </c>
      <c r="C459" s="402" t="s">
        <v>1577</v>
      </c>
      <c r="D459" s="21" t="s">
        <v>1578</v>
      </c>
    </row>
    <row r="460" spans="1:4" ht="13">
      <c r="A460" s="17" t="s">
        <v>1040</v>
      </c>
      <c r="B460" s="17" t="s">
        <v>820</v>
      </c>
      <c r="C460" s="402" t="s">
        <v>1528</v>
      </c>
      <c r="D460" s="21" t="s">
        <v>1529</v>
      </c>
    </row>
    <row r="461" spans="1:4" ht="13">
      <c r="A461" s="17" t="s">
        <v>1040</v>
      </c>
      <c r="B461" s="17" t="s">
        <v>820</v>
      </c>
      <c r="C461" s="402" t="s">
        <v>1406</v>
      </c>
      <c r="D461" s="21" t="s">
        <v>1579</v>
      </c>
    </row>
    <row r="462" spans="1:4" ht="13">
      <c r="A462" s="17" t="s">
        <v>1040</v>
      </c>
      <c r="B462" s="17" t="s">
        <v>820</v>
      </c>
      <c r="C462" s="402" t="s">
        <v>1554</v>
      </c>
      <c r="D462" s="21" t="s">
        <v>1313</v>
      </c>
    </row>
    <row r="463" spans="1:4" ht="13">
      <c r="A463" s="17" t="s">
        <v>1040</v>
      </c>
      <c r="B463" s="17" t="s">
        <v>820</v>
      </c>
      <c r="C463" s="402" t="s">
        <v>1538</v>
      </c>
      <c r="D463" s="21" t="s">
        <v>1298</v>
      </c>
    </row>
    <row r="464" spans="1:4" ht="13">
      <c r="A464" s="17" t="s">
        <v>1040</v>
      </c>
      <c r="B464" s="17" t="s">
        <v>820</v>
      </c>
      <c r="C464" s="402" t="s">
        <v>1539</v>
      </c>
      <c r="D464" s="21" t="s">
        <v>1281</v>
      </c>
    </row>
    <row r="465" spans="1:4" ht="13">
      <c r="A465" s="17" t="s">
        <v>1040</v>
      </c>
      <c r="B465" s="17" t="s">
        <v>820</v>
      </c>
      <c r="C465" s="402" t="s">
        <v>1493</v>
      </c>
      <c r="D465" s="21" t="s">
        <v>1580</v>
      </c>
    </row>
    <row r="466" spans="1:4" ht="13">
      <c r="A466" s="17" t="s">
        <v>1040</v>
      </c>
      <c r="B466" s="17" t="s">
        <v>820</v>
      </c>
      <c r="C466" s="402" t="s">
        <v>1581</v>
      </c>
      <c r="D466" s="21" t="s">
        <v>1582</v>
      </c>
    </row>
    <row r="467" spans="1:4" ht="13">
      <c r="A467" s="17" t="s">
        <v>1040</v>
      </c>
      <c r="B467" s="17" t="s">
        <v>820</v>
      </c>
      <c r="C467" s="402" t="s">
        <v>1583</v>
      </c>
      <c r="D467" s="21" t="s">
        <v>1521</v>
      </c>
    </row>
    <row r="468" spans="1:4" ht="13">
      <c r="A468" s="17" t="s">
        <v>1040</v>
      </c>
      <c r="B468" s="17" t="s">
        <v>820</v>
      </c>
      <c r="C468" s="402" t="s">
        <v>1584</v>
      </c>
      <c r="D468" s="21" t="s">
        <v>1585</v>
      </c>
    </row>
    <row r="469" spans="1:4" ht="13">
      <c r="A469" s="17" t="s">
        <v>1040</v>
      </c>
      <c r="B469" s="17" t="s">
        <v>820</v>
      </c>
      <c r="C469" s="402" t="s">
        <v>1586</v>
      </c>
      <c r="D469" s="21" t="s">
        <v>1585</v>
      </c>
    </row>
    <row r="470" spans="1:4" ht="13">
      <c r="A470" s="17" t="s">
        <v>994</v>
      </c>
      <c r="B470" s="17" t="s">
        <v>820</v>
      </c>
      <c r="C470" s="402" t="s">
        <v>1588</v>
      </c>
      <c r="D470" s="21" t="s">
        <v>1281</v>
      </c>
    </row>
    <row r="471" spans="1:4" ht="13">
      <c r="A471" s="17" t="s">
        <v>994</v>
      </c>
      <c r="B471" s="17" t="s">
        <v>820</v>
      </c>
      <c r="C471" s="402" t="s">
        <v>1383</v>
      </c>
      <c r="D471" s="21" t="s">
        <v>1589</v>
      </c>
    </row>
    <row r="472" spans="1:4" ht="13">
      <c r="A472" s="17" t="s">
        <v>994</v>
      </c>
      <c r="B472" s="17" t="s">
        <v>820</v>
      </c>
      <c r="C472" s="402" t="s">
        <v>1542</v>
      </c>
      <c r="D472" s="21" t="s">
        <v>1590</v>
      </c>
    </row>
    <row r="473" spans="1:4" ht="13">
      <c r="A473" s="17" t="s">
        <v>994</v>
      </c>
      <c r="B473" s="17" t="s">
        <v>820</v>
      </c>
      <c r="C473" s="402" t="s">
        <v>1544</v>
      </c>
      <c r="D473" s="21" t="s">
        <v>1591</v>
      </c>
    </row>
    <row r="474" spans="1:4" ht="13">
      <c r="A474" s="17" t="s">
        <v>994</v>
      </c>
      <c r="B474" s="17" t="s">
        <v>820</v>
      </c>
      <c r="C474" s="402" t="s">
        <v>1477</v>
      </c>
      <c r="D474" s="21" t="s">
        <v>1592</v>
      </c>
    </row>
    <row r="475" spans="1:4" ht="13">
      <c r="A475" s="17" t="s">
        <v>994</v>
      </c>
      <c r="B475" s="17" t="s">
        <v>820</v>
      </c>
      <c r="C475" s="402" t="s">
        <v>1551</v>
      </c>
      <c r="D475" s="21" t="s">
        <v>1593</v>
      </c>
    </row>
    <row r="476" spans="1:4" ht="13">
      <c r="A476" s="17" t="s">
        <v>994</v>
      </c>
      <c r="B476" s="17" t="s">
        <v>820</v>
      </c>
      <c r="C476" s="402" t="s">
        <v>1533</v>
      </c>
      <c r="D476" s="21" t="s">
        <v>1377</v>
      </c>
    </row>
    <row r="477" spans="1:4" ht="13">
      <c r="A477" s="17" t="s">
        <v>994</v>
      </c>
      <c r="B477" s="17" t="s">
        <v>820</v>
      </c>
      <c r="C477" s="402" t="s">
        <v>1508</v>
      </c>
      <c r="D477" s="21" t="s">
        <v>1504</v>
      </c>
    </row>
    <row r="478" spans="1:4" ht="13">
      <c r="A478" s="17" t="s">
        <v>994</v>
      </c>
      <c r="B478" s="17" t="s">
        <v>820</v>
      </c>
      <c r="C478" s="402" t="s">
        <v>1534</v>
      </c>
      <c r="D478" s="21" t="s">
        <v>1364</v>
      </c>
    </row>
    <row r="479" spans="1:4" ht="13">
      <c r="A479" s="17" t="s">
        <v>994</v>
      </c>
      <c r="B479" s="17" t="s">
        <v>820</v>
      </c>
      <c r="C479" s="402" t="s">
        <v>1528</v>
      </c>
      <c r="D479" s="21" t="s">
        <v>1594</v>
      </c>
    </row>
    <row r="480" spans="1:4" ht="13">
      <c r="A480" s="17" t="s">
        <v>994</v>
      </c>
      <c r="B480" s="17" t="s">
        <v>820</v>
      </c>
      <c r="C480" s="402" t="s">
        <v>1406</v>
      </c>
      <c r="D480" s="21" t="s">
        <v>1595</v>
      </c>
    </row>
    <row r="481" spans="1:4" ht="13">
      <c r="A481" s="17" t="s">
        <v>994</v>
      </c>
      <c r="B481" s="17" t="s">
        <v>820</v>
      </c>
      <c r="C481" s="402" t="s">
        <v>1554</v>
      </c>
      <c r="D481" s="21" t="s">
        <v>1331</v>
      </c>
    </row>
    <row r="482" spans="1:4" ht="13">
      <c r="A482" s="17" t="s">
        <v>994</v>
      </c>
      <c r="B482" s="17" t="s">
        <v>820</v>
      </c>
      <c r="C482" s="402" t="s">
        <v>1536</v>
      </c>
      <c r="D482" s="21" t="s">
        <v>1596</v>
      </c>
    </row>
    <row r="483" spans="1:4" ht="13">
      <c r="A483" s="17" t="s">
        <v>994</v>
      </c>
      <c r="B483" s="17" t="s">
        <v>820</v>
      </c>
      <c r="C483" s="402" t="s">
        <v>1538</v>
      </c>
      <c r="D483" s="21" t="s">
        <v>1435</v>
      </c>
    </row>
    <row r="484" spans="1:4" ht="13">
      <c r="A484" s="17" t="s">
        <v>994</v>
      </c>
      <c r="B484" s="17" t="s">
        <v>820</v>
      </c>
      <c r="C484" s="402" t="s">
        <v>1539</v>
      </c>
      <c r="D484" s="21" t="s">
        <v>1597</v>
      </c>
    </row>
    <row r="485" spans="1:4" ht="13">
      <c r="A485" s="17" t="s">
        <v>994</v>
      </c>
      <c r="B485" s="17" t="s">
        <v>820</v>
      </c>
      <c r="C485" s="402" t="s">
        <v>1408</v>
      </c>
      <c r="D485" s="21" t="s">
        <v>1524</v>
      </c>
    </row>
    <row r="486" spans="1:4" ht="13">
      <c r="A486" s="17" t="s">
        <v>994</v>
      </c>
      <c r="B486" s="17" t="s">
        <v>820</v>
      </c>
      <c r="C486" s="402" t="s">
        <v>1409</v>
      </c>
      <c r="D486" s="21" t="s">
        <v>1598</v>
      </c>
    </row>
    <row r="487" spans="1:4" ht="13">
      <c r="A487" s="17" t="s">
        <v>994</v>
      </c>
      <c r="B487" s="17" t="s">
        <v>820</v>
      </c>
      <c r="C487" s="402" t="s">
        <v>1412</v>
      </c>
      <c r="D487" s="21" t="s">
        <v>1524</v>
      </c>
    </row>
    <row r="488" spans="1:4" ht="13">
      <c r="A488" s="17" t="s">
        <v>994</v>
      </c>
      <c r="B488" s="17" t="s">
        <v>820</v>
      </c>
      <c r="C488" s="402" t="s">
        <v>1414</v>
      </c>
      <c r="D488" s="21" t="s">
        <v>1598</v>
      </c>
    </row>
    <row r="489" spans="1:4" ht="13">
      <c r="A489" s="17" t="s">
        <v>993</v>
      </c>
      <c r="B489" s="17" t="s">
        <v>820</v>
      </c>
      <c r="C489" s="402" t="s">
        <v>1383</v>
      </c>
      <c r="D489" s="21" t="s">
        <v>1600</v>
      </c>
    </row>
    <row r="490" spans="1:4" ht="13">
      <c r="A490" s="17" t="s">
        <v>993</v>
      </c>
      <c r="B490" s="17" t="s">
        <v>820</v>
      </c>
      <c r="C490" s="402" t="s">
        <v>1564</v>
      </c>
      <c r="D490" s="21" t="s">
        <v>1345</v>
      </c>
    </row>
    <row r="491" spans="1:4" ht="13">
      <c r="A491" s="17" t="s">
        <v>993</v>
      </c>
      <c r="B491" s="17" t="s">
        <v>820</v>
      </c>
      <c r="C491" s="402" t="s">
        <v>1542</v>
      </c>
      <c r="D491" s="21" t="s">
        <v>1601</v>
      </c>
    </row>
    <row r="492" spans="1:4" ht="13">
      <c r="A492" s="17" t="s">
        <v>993</v>
      </c>
      <c r="B492" s="17" t="s">
        <v>820</v>
      </c>
      <c r="C492" s="402" t="s">
        <v>1544</v>
      </c>
      <c r="D492" s="21" t="s">
        <v>1602</v>
      </c>
    </row>
    <row r="493" spans="1:4" ht="13">
      <c r="A493" s="17" t="s">
        <v>993</v>
      </c>
      <c r="B493" s="17" t="s">
        <v>820</v>
      </c>
      <c r="C493" s="402" t="s">
        <v>1477</v>
      </c>
      <c r="D493" s="21" t="s">
        <v>1389</v>
      </c>
    </row>
    <row r="494" spans="1:4" ht="13">
      <c r="A494" s="17" t="s">
        <v>993</v>
      </c>
      <c r="B494" s="17" t="s">
        <v>820</v>
      </c>
      <c r="C494" s="402" t="s">
        <v>1547</v>
      </c>
      <c r="D494" s="21" t="s">
        <v>1449</v>
      </c>
    </row>
    <row r="495" spans="1:4" ht="13">
      <c r="A495" s="17" t="s">
        <v>993</v>
      </c>
      <c r="B495" s="17" t="s">
        <v>820</v>
      </c>
      <c r="C495" s="402" t="s">
        <v>1549</v>
      </c>
      <c r="D495" s="21" t="s">
        <v>1603</v>
      </c>
    </row>
    <row r="496" spans="1:4" ht="13">
      <c r="A496" s="17" t="s">
        <v>993</v>
      </c>
      <c r="B496" s="17" t="s">
        <v>820</v>
      </c>
      <c r="C496" s="402" t="s">
        <v>1551</v>
      </c>
      <c r="D496" s="21" t="s">
        <v>1540</v>
      </c>
    </row>
    <row r="497" spans="1:4" ht="13">
      <c r="A497" s="17" t="s">
        <v>993</v>
      </c>
      <c r="B497" s="17" t="s">
        <v>820</v>
      </c>
      <c r="C497" s="402" t="s">
        <v>1533</v>
      </c>
      <c r="D497" s="21" t="s">
        <v>1452</v>
      </c>
    </row>
    <row r="498" spans="1:4" ht="13">
      <c r="A498" s="17" t="s">
        <v>993</v>
      </c>
      <c r="B498" s="17" t="s">
        <v>820</v>
      </c>
      <c r="C498" s="402" t="s">
        <v>1508</v>
      </c>
      <c r="D498" s="21" t="s">
        <v>1342</v>
      </c>
    </row>
    <row r="499" spans="1:4" ht="13">
      <c r="A499" s="17" t="s">
        <v>993</v>
      </c>
      <c r="B499" s="17" t="s">
        <v>820</v>
      </c>
      <c r="C499" s="402" t="s">
        <v>1534</v>
      </c>
      <c r="D499" s="21" t="s">
        <v>1497</v>
      </c>
    </row>
    <row r="500" spans="1:4" ht="13">
      <c r="A500" s="17" t="s">
        <v>993</v>
      </c>
      <c r="B500" s="17" t="s">
        <v>820</v>
      </c>
      <c r="C500" s="402" t="s">
        <v>1528</v>
      </c>
      <c r="D500" s="21" t="s">
        <v>1293</v>
      </c>
    </row>
    <row r="501" spans="1:4" ht="13">
      <c r="A501" s="17" t="s">
        <v>993</v>
      </c>
      <c r="B501" s="17" t="s">
        <v>820</v>
      </c>
      <c r="C501" s="402" t="s">
        <v>1406</v>
      </c>
      <c r="D501" s="21" t="s">
        <v>1604</v>
      </c>
    </row>
    <row r="502" spans="1:4" ht="13">
      <c r="A502" s="17" t="s">
        <v>993</v>
      </c>
      <c r="B502" s="17" t="s">
        <v>820</v>
      </c>
      <c r="C502" s="402" t="s">
        <v>1554</v>
      </c>
      <c r="D502" s="21" t="s">
        <v>1313</v>
      </c>
    </row>
    <row r="503" spans="1:4" ht="13">
      <c r="A503" s="17" t="s">
        <v>993</v>
      </c>
      <c r="B503" s="17" t="s">
        <v>820</v>
      </c>
      <c r="C503" s="402" t="s">
        <v>1536</v>
      </c>
      <c r="D503" s="21" t="s">
        <v>1329</v>
      </c>
    </row>
    <row r="504" spans="1:4" ht="13">
      <c r="A504" s="17" t="s">
        <v>993</v>
      </c>
      <c r="B504" s="17" t="s">
        <v>820</v>
      </c>
      <c r="C504" s="402" t="s">
        <v>1538</v>
      </c>
      <c r="D504" s="21" t="s">
        <v>1435</v>
      </c>
    </row>
    <row r="505" spans="1:4" ht="13">
      <c r="A505" s="17" t="s">
        <v>993</v>
      </c>
      <c r="B505" s="17" t="s">
        <v>820</v>
      </c>
      <c r="C505" s="402" t="s">
        <v>1539</v>
      </c>
      <c r="D505" s="21" t="s">
        <v>1605</v>
      </c>
    </row>
    <row r="506" spans="1:4" ht="13">
      <c r="A506" s="17" t="s">
        <v>993</v>
      </c>
      <c r="B506" s="17" t="s">
        <v>820</v>
      </c>
      <c r="C506" s="402" t="s">
        <v>1493</v>
      </c>
      <c r="D506" s="21" t="s">
        <v>1606</v>
      </c>
    </row>
    <row r="507" spans="1:4" ht="13">
      <c r="A507" s="17" t="s">
        <v>993</v>
      </c>
      <c r="B507" s="17" t="s">
        <v>820</v>
      </c>
      <c r="C507" s="402" t="s">
        <v>1408</v>
      </c>
      <c r="D507" s="21" t="s">
        <v>1607</v>
      </c>
    </row>
    <row r="508" spans="1:4" ht="13">
      <c r="A508" s="17" t="s">
        <v>993</v>
      </c>
      <c r="B508" s="17" t="s">
        <v>820</v>
      </c>
      <c r="C508" s="402" t="s">
        <v>1409</v>
      </c>
      <c r="D508" s="21" t="s">
        <v>1608</v>
      </c>
    </row>
    <row r="509" spans="1:4" ht="13">
      <c r="A509" s="17" t="s">
        <v>993</v>
      </c>
      <c r="B509" s="17" t="s">
        <v>820</v>
      </c>
      <c r="C509" s="402" t="s">
        <v>1412</v>
      </c>
      <c r="D509" s="21" t="s">
        <v>1607</v>
      </c>
    </row>
    <row r="510" spans="1:4" ht="13">
      <c r="A510" s="17" t="s">
        <v>993</v>
      </c>
      <c r="B510" s="17" t="s">
        <v>820</v>
      </c>
      <c r="C510" s="402" t="s">
        <v>1414</v>
      </c>
      <c r="D510" s="21" t="s">
        <v>1608</v>
      </c>
    </row>
    <row r="511" spans="1:4" ht="13">
      <c r="A511" s="17" t="s">
        <v>192</v>
      </c>
      <c r="B511" s="17" t="s">
        <v>901</v>
      </c>
      <c r="C511" s="402" t="s">
        <v>1612</v>
      </c>
      <c r="D511" s="21" t="s">
        <v>1613</v>
      </c>
    </row>
    <row r="512" spans="1:4" ht="13">
      <c r="A512" s="17" t="s">
        <v>192</v>
      </c>
      <c r="B512" s="17" t="s">
        <v>901</v>
      </c>
      <c r="C512" s="402" t="s">
        <v>1614</v>
      </c>
      <c r="D512" s="21" t="s">
        <v>1613</v>
      </c>
    </row>
    <row r="513" spans="1:4" ht="13">
      <c r="A513" s="17" t="s">
        <v>192</v>
      </c>
      <c r="B513" s="17" t="s">
        <v>901</v>
      </c>
      <c r="C513" s="402" t="s">
        <v>1615</v>
      </c>
      <c r="D513" s="21" t="s">
        <v>1613</v>
      </c>
    </row>
    <row r="514" spans="1:4" ht="13">
      <c r="A514" s="17" t="s">
        <v>192</v>
      </c>
      <c r="B514" s="17" t="s">
        <v>901</v>
      </c>
      <c r="C514" s="402" t="s">
        <v>1616</v>
      </c>
      <c r="D514" s="21" t="s">
        <v>1613</v>
      </c>
    </row>
    <row r="515" spans="1:4" ht="13">
      <c r="A515" s="17" t="s">
        <v>192</v>
      </c>
      <c r="B515" s="17" t="s">
        <v>901</v>
      </c>
      <c r="C515" s="402" t="s">
        <v>1617</v>
      </c>
      <c r="D515" s="21" t="s">
        <v>1613</v>
      </c>
    </row>
    <row r="516" spans="1:4" ht="13">
      <c r="A516" s="17" t="s">
        <v>192</v>
      </c>
      <c r="B516" s="17" t="s">
        <v>901</v>
      </c>
      <c r="C516" s="402" t="s">
        <v>1618</v>
      </c>
      <c r="D516" s="21" t="s">
        <v>1613</v>
      </c>
    </row>
    <row r="517" spans="1:4" ht="13">
      <c r="A517" s="17" t="s">
        <v>192</v>
      </c>
      <c r="B517" s="17" t="s">
        <v>901</v>
      </c>
      <c r="C517" s="402" t="s">
        <v>1619</v>
      </c>
      <c r="D517" s="21" t="s">
        <v>1613</v>
      </c>
    </row>
    <row r="518" spans="1:4" ht="13">
      <c r="A518" s="17" t="s">
        <v>192</v>
      </c>
      <c r="B518" s="17" t="s">
        <v>901</v>
      </c>
      <c r="C518" s="402" t="s">
        <v>1620</v>
      </c>
      <c r="D518" s="21" t="s">
        <v>1613</v>
      </c>
    </row>
    <row r="519" spans="1:4" ht="13">
      <c r="A519" s="17" t="s">
        <v>192</v>
      </c>
      <c r="B519" s="17" t="s">
        <v>901</v>
      </c>
      <c r="C519" s="402" t="s">
        <v>1621</v>
      </c>
      <c r="D519" s="21" t="s">
        <v>1613</v>
      </c>
    </row>
    <row r="520" spans="1:4" ht="13">
      <c r="A520" s="17" t="s">
        <v>192</v>
      </c>
      <c r="B520" s="17" t="s">
        <v>901</v>
      </c>
      <c r="C520" s="402" t="s">
        <v>1622</v>
      </c>
      <c r="D520" s="21" t="s">
        <v>1613</v>
      </c>
    </row>
    <row r="521" spans="1:4" ht="13">
      <c r="A521" s="17" t="s">
        <v>192</v>
      </c>
      <c r="B521" s="17" t="s">
        <v>901</v>
      </c>
      <c r="C521" s="402" t="s">
        <v>1623</v>
      </c>
      <c r="D521" s="21" t="s">
        <v>1613</v>
      </c>
    </row>
    <row r="522" spans="1:4" ht="13">
      <c r="A522" s="17" t="s">
        <v>192</v>
      </c>
      <c r="B522" s="17" t="s">
        <v>901</v>
      </c>
      <c r="C522" s="402" t="s">
        <v>1624</v>
      </c>
      <c r="D522" s="21" t="s">
        <v>1613</v>
      </c>
    </row>
    <row r="523" spans="1:4" ht="13">
      <c r="A523" s="17" t="s">
        <v>192</v>
      </c>
      <c r="B523" s="17" t="s">
        <v>901</v>
      </c>
      <c r="C523" s="402" t="s">
        <v>1625</v>
      </c>
      <c r="D523" s="21" t="s">
        <v>1613</v>
      </c>
    </row>
    <row r="524" spans="1:4" ht="13">
      <c r="A524" s="17" t="s">
        <v>192</v>
      </c>
      <c r="B524" s="17" t="s">
        <v>901</v>
      </c>
      <c r="C524" s="402" t="s">
        <v>1626</v>
      </c>
      <c r="D524" s="21" t="s">
        <v>1613</v>
      </c>
    </row>
    <row r="525" spans="1:4" ht="13">
      <c r="A525" s="17" t="s">
        <v>192</v>
      </c>
      <c r="B525" s="17" t="s">
        <v>901</v>
      </c>
      <c r="C525" s="402" t="s">
        <v>1627</v>
      </c>
      <c r="D525" s="21" t="s">
        <v>1613</v>
      </c>
    </row>
    <row r="526" spans="1:4" ht="13">
      <c r="A526" s="17" t="s">
        <v>192</v>
      </c>
      <c r="B526" s="17" t="s">
        <v>901</v>
      </c>
      <c r="C526" s="402" t="s">
        <v>1628</v>
      </c>
      <c r="D526" s="21" t="s">
        <v>1613</v>
      </c>
    </row>
    <row r="527" spans="1:4" ht="13">
      <c r="A527" s="17" t="s">
        <v>192</v>
      </c>
      <c r="B527" s="17" t="s">
        <v>901</v>
      </c>
      <c r="C527" s="402" t="s">
        <v>1629</v>
      </c>
      <c r="D527" s="21" t="s">
        <v>1613</v>
      </c>
    </row>
    <row r="528" spans="1:4" ht="13">
      <c r="A528" s="17" t="s">
        <v>192</v>
      </c>
      <c r="B528" s="17" t="s">
        <v>901</v>
      </c>
      <c r="C528" s="402" t="s">
        <v>1630</v>
      </c>
      <c r="D528" s="21" t="s">
        <v>1613</v>
      </c>
    </row>
    <row r="529" spans="1:4" ht="13">
      <c r="A529" s="17" t="s">
        <v>192</v>
      </c>
      <c r="B529" s="17" t="s">
        <v>901</v>
      </c>
      <c r="C529" s="402" t="s">
        <v>1631</v>
      </c>
      <c r="D529" s="21" t="s">
        <v>1613</v>
      </c>
    </row>
    <row r="530" spans="1:4" ht="13">
      <c r="A530" s="17" t="s">
        <v>192</v>
      </c>
      <c r="B530" s="17" t="s">
        <v>901</v>
      </c>
      <c r="C530" s="402" t="s">
        <v>1632</v>
      </c>
      <c r="D530" s="21" t="s">
        <v>1613</v>
      </c>
    </row>
    <row r="531" spans="1:4" ht="13">
      <c r="A531" s="17" t="s">
        <v>192</v>
      </c>
      <c r="B531" s="17" t="s">
        <v>901</v>
      </c>
      <c r="C531" s="402" t="s">
        <v>1633</v>
      </c>
      <c r="D531" s="21" t="s">
        <v>1613</v>
      </c>
    </row>
    <row r="532" spans="1:4" ht="13">
      <c r="A532" s="17" t="s">
        <v>192</v>
      </c>
      <c r="B532" s="17" t="s">
        <v>901</v>
      </c>
      <c r="C532" s="402" t="s">
        <v>1634</v>
      </c>
      <c r="D532" s="21" t="s">
        <v>1613</v>
      </c>
    </row>
    <row r="533" spans="1:4" ht="13">
      <c r="A533" s="17" t="s">
        <v>192</v>
      </c>
      <c r="B533" s="17" t="s">
        <v>901</v>
      </c>
      <c r="C533" s="402" t="s">
        <v>1635</v>
      </c>
      <c r="D533" s="21" t="s">
        <v>1613</v>
      </c>
    </row>
    <row r="534" spans="1:4" ht="13">
      <c r="A534" s="17" t="s">
        <v>192</v>
      </c>
      <c r="B534" s="17" t="s">
        <v>901</v>
      </c>
      <c r="C534" s="402" t="s">
        <v>1636</v>
      </c>
      <c r="D534" s="21" t="s">
        <v>1613</v>
      </c>
    </row>
    <row r="535" spans="1:4" ht="13">
      <c r="A535" s="17" t="s">
        <v>192</v>
      </c>
      <c r="B535" s="17" t="s">
        <v>901</v>
      </c>
      <c r="C535" s="402" t="s">
        <v>1637</v>
      </c>
      <c r="D535" s="21" t="s">
        <v>1613</v>
      </c>
    </row>
    <row r="536" spans="1:4" ht="13">
      <c r="A536" s="17" t="s">
        <v>192</v>
      </c>
      <c r="B536" s="17" t="s">
        <v>901</v>
      </c>
      <c r="C536" s="402" t="s">
        <v>1638</v>
      </c>
      <c r="D536" s="21" t="s">
        <v>1613</v>
      </c>
    </row>
    <row r="537" spans="1:4" ht="13">
      <c r="A537" s="17" t="s">
        <v>192</v>
      </c>
      <c r="B537" s="17" t="s">
        <v>901</v>
      </c>
      <c r="C537" s="402" t="s">
        <v>1639</v>
      </c>
      <c r="D537" s="21" t="s">
        <v>1613</v>
      </c>
    </row>
    <row r="538" spans="1:4" ht="13">
      <c r="A538" s="17" t="s">
        <v>192</v>
      </c>
      <c r="B538" s="17" t="s">
        <v>901</v>
      </c>
      <c r="C538" s="402" t="s">
        <v>1640</v>
      </c>
      <c r="D538" s="21" t="s">
        <v>1613</v>
      </c>
    </row>
    <row r="539" spans="1:4" ht="13">
      <c r="A539" s="17" t="s">
        <v>192</v>
      </c>
      <c r="B539" s="17" t="s">
        <v>901</v>
      </c>
      <c r="C539" s="402" t="s">
        <v>1641</v>
      </c>
      <c r="D539" s="21" t="s">
        <v>1613</v>
      </c>
    </row>
    <row r="540" spans="1:4" ht="13">
      <c r="A540" s="17" t="s">
        <v>192</v>
      </c>
      <c r="B540" s="17" t="s">
        <v>901</v>
      </c>
      <c r="C540" s="402" t="s">
        <v>1642</v>
      </c>
      <c r="D540" s="21" t="s">
        <v>1613</v>
      </c>
    </row>
    <row r="541" spans="1:4" ht="13">
      <c r="A541" s="17" t="s">
        <v>192</v>
      </c>
      <c r="B541" s="17" t="s">
        <v>901</v>
      </c>
      <c r="C541" s="402" t="s">
        <v>1643</v>
      </c>
      <c r="D541" s="21" t="s">
        <v>1613</v>
      </c>
    </row>
    <row r="542" spans="1:4" ht="13">
      <c r="A542" s="17" t="s">
        <v>192</v>
      </c>
      <c r="B542" s="17" t="s">
        <v>901</v>
      </c>
      <c r="C542" s="402" t="s">
        <v>1644</v>
      </c>
      <c r="D542" s="21" t="s">
        <v>1613</v>
      </c>
    </row>
    <row r="543" spans="1:4" ht="13">
      <c r="A543" s="17" t="s">
        <v>192</v>
      </c>
      <c r="B543" s="17" t="s">
        <v>901</v>
      </c>
      <c r="C543" s="402" t="s">
        <v>1645</v>
      </c>
      <c r="D543" s="21" t="s">
        <v>1613</v>
      </c>
    </row>
    <row r="544" spans="1:4" ht="13">
      <c r="A544" s="17" t="s">
        <v>192</v>
      </c>
      <c r="B544" s="17" t="s">
        <v>901</v>
      </c>
      <c r="C544" s="402" t="s">
        <v>1646</v>
      </c>
      <c r="D544" s="21" t="s">
        <v>1613</v>
      </c>
    </row>
    <row r="545" spans="1:4" ht="13">
      <c r="A545" s="17" t="s">
        <v>192</v>
      </c>
      <c r="B545" s="17" t="s">
        <v>901</v>
      </c>
      <c r="C545" s="402" t="s">
        <v>1647</v>
      </c>
      <c r="D545" s="21" t="s">
        <v>1613</v>
      </c>
    </row>
    <row r="546" spans="1:4" ht="13">
      <c r="A546" s="17" t="s">
        <v>192</v>
      </c>
      <c r="B546" s="17" t="s">
        <v>901</v>
      </c>
      <c r="C546" s="402" t="s">
        <v>1648</v>
      </c>
      <c r="D546" s="21" t="s">
        <v>1613</v>
      </c>
    </row>
    <row r="547" spans="1:4" ht="13">
      <c r="A547" s="17" t="s">
        <v>192</v>
      </c>
      <c r="B547" s="17" t="s">
        <v>901</v>
      </c>
      <c r="C547" s="402" t="s">
        <v>1649</v>
      </c>
      <c r="D547" s="21" t="s">
        <v>1613</v>
      </c>
    </row>
    <row r="548" spans="1:4" ht="13">
      <c r="A548" s="17" t="s">
        <v>192</v>
      </c>
      <c r="B548" s="17" t="s">
        <v>901</v>
      </c>
      <c r="C548" s="402" t="s">
        <v>1650</v>
      </c>
      <c r="D548" s="21" t="s">
        <v>1613</v>
      </c>
    </row>
    <row r="549" spans="1:4" ht="13">
      <c r="A549" s="17" t="s">
        <v>192</v>
      </c>
      <c r="B549" s="17" t="s">
        <v>901</v>
      </c>
      <c r="C549" s="402" t="s">
        <v>1651</v>
      </c>
      <c r="D549" s="21" t="s">
        <v>1613</v>
      </c>
    </row>
    <row r="550" spans="1:4" ht="13">
      <c r="A550" s="17" t="s">
        <v>192</v>
      </c>
      <c r="B550" s="17" t="s">
        <v>901</v>
      </c>
      <c r="C550" s="402" t="s">
        <v>1652</v>
      </c>
      <c r="D550" s="21" t="s">
        <v>1613</v>
      </c>
    </row>
    <row r="551" spans="1:4" ht="13">
      <c r="A551" s="17" t="s">
        <v>192</v>
      </c>
      <c r="B551" s="17" t="s">
        <v>901</v>
      </c>
      <c r="C551" s="402" t="s">
        <v>1653</v>
      </c>
      <c r="D551" s="21" t="s">
        <v>1613</v>
      </c>
    </row>
    <row r="552" spans="1:4" ht="13">
      <c r="A552" s="17" t="s">
        <v>192</v>
      </c>
      <c r="B552" s="17" t="s">
        <v>901</v>
      </c>
      <c r="C552" s="402" t="s">
        <v>1654</v>
      </c>
      <c r="D552" s="21" t="s">
        <v>1613</v>
      </c>
    </row>
    <row r="553" spans="1:4" ht="13">
      <c r="A553" s="17" t="s">
        <v>192</v>
      </c>
      <c r="B553" s="17" t="s">
        <v>901</v>
      </c>
      <c r="C553" s="402" t="s">
        <v>1655</v>
      </c>
      <c r="D553" s="21" t="s">
        <v>1613</v>
      </c>
    </row>
    <row r="554" spans="1:4" ht="13">
      <c r="A554" s="17" t="s">
        <v>192</v>
      </c>
      <c r="B554" s="17" t="s">
        <v>901</v>
      </c>
      <c r="C554" s="402" t="s">
        <v>1656</v>
      </c>
      <c r="D554" s="21" t="s">
        <v>1613</v>
      </c>
    </row>
    <row r="555" spans="1:4" ht="13">
      <c r="A555" s="17" t="s">
        <v>192</v>
      </c>
      <c r="B555" s="17" t="s">
        <v>901</v>
      </c>
      <c r="C555" s="402" t="s">
        <v>1657</v>
      </c>
      <c r="D555" s="21" t="s">
        <v>1613</v>
      </c>
    </row>
    <row r="556" spans="1:4" ht="13">
      <c r="A556" s="17" t="s">
        <v>192</v>
      </c>
      <c r="B556" s="17" t="s">
        <v>901</v>
      </c>
      <c r="C556" s="402" t="s">
        <v>1658</v>
      </c>
      <c r="D556" s="21" t="s">
        <v>1613</v>
      </c>
    </row>
    <row r="557" spans="1:4" ht="13">
      <c r="A557" s="17" t="s">
        <v>192</v>
      </c>
      <c r="B557" s="17" t="s">
        <v>901</v>
      </c>
      <c r="C557" s="402" t="s">
        <v>1659</v>
      </c>
      <c r="D557" s="21" t="s">
        <v>1613</v>
      </c>
    </row>
    <row r="558" spans="1:4" ht="13">
      <c r="A558" s="17" t="s">
        <v>192</v>
      </c>
      <c r="B558" s="17" t="s">
        <v>901</v>
      </c>
      <c r="C558" s="402" t="s">
        <v>1660</v>
      </c>
      <c r="D558" s="21" t="s">
        <v>1613</v>
      </c>
    </row>
    <row r="559" spans="1:4" ht="13">
      <c r="A559" s="17" t="s">
        <v>192</v>
      </c>
      <c r="B559" s="17" t="s">
        <v>901</v>
      </c>
      <c r="C559" s="402" t="s">
        <v>1661</v>
      </c>
      <c r="D559" s="21" t="s">
        <v>1613</v>
      </c>
    </row>
    <row r="560" spans="1:4" ht="13">
      <c r="A560" s="17" t="s">
        <v>192</v>
      </c>
      <c r="B560" s="17" t="s">
        <v>901</v>
      </c>
      <c r="C560" s="402" t="s">
        <v>1662</v>
      </c>
      <c r="D560" s="21" t="s">
        <v>1613</v>
      </c>
    </row>
    <row r="561" spans="1:4" ht="13">
      <c r="A561" s="17" t="s">
        <v>192</v>
      </c>
      <c r="B561" s="17" t="s">
        <v>901</v>
      </c>
      <c r="C561" s="402" t="s">
        <v>1663</v>
      </c>
      <c r="D561" s="21" t="s">
        <v>1613</v>
      </c>
    </row>
    <row r="562" spans="1:4" ht="13">
      <c r="A562" s="17" t="s">
        <v>192</v>
      </c>
      <c r="B562" s="17" t="s">
        <v>901</v>
      </c>
      <c r="C562" s="402" t="s">
        <v>1664</v>
      </c>
      <c r="D562" s="21" t="s">
        <v>1613</v>
      </c>
    </row>
    <row r="563" spans="1:4" ht="13">
      <c r="A563" s="17" t="s">
        <v>192</v>
      </c>
      <c r="B563" s="17" t="s">
        <v>901</v>
      </c>
      <c r="C563" s="402" t="s">
        <v>1665</v>
      </c>
      <c r="D563" s="21" t="s">
        <v>1613</v>
      </c>
    </row>
    <row r="564" spans="1:4" ht="13">
      <c r="A564" s="17" t="s">
        <v>192</v>
      </c>
      <c r="B564" s="17" t="s">
        <v>901</v>
      </c>
      <c r="C564" s="402" t="s">
        <v>1666</v>
      </c>
      <c r="D564" s="21" t="s">
        <v>1613</v>
      </c>
    </row>
    <row r="565" spans="1:4" ht="13">
      <c r="A565" s="17" t="s">
        <v>192</v>
      </c>
      <c r="B565" s="17" t="s">
        <v>901</v>
      </c>
      <c r="C565" s="402" t="s">
        <v>1667</v>
      </c>
      <c r="D565" s="21" t="s">
        <v>1613</v>
      </c>
    </row>
    <row r="566" spans="1:4" ht="13">
      <c r="A566" s="17" t="s">
        <v>192</v>
      </c>
      <c r="B566" s="17" t="s">
        <v>901</v>
      </c>
      <c r="C566" s="402" t="s">
        <v>1668</v>
      </c>
      <c r="D566" s="21" t="s">
        <v>1613</v>
      </c>
    </row>
    <row r="567" spans="1:4" ht="13">
      <c r="A567" s="17" t="s">
        <v>192</v>
      </c>
      <c r="B567" s="17" t="s">
        <v>901</v>
      </c>
      <c r="C567" s="402" t="s">
        <v>1669</v>
      </c>
      <c r="D567" s="21" t="s">
        <v>1613</v>
      </c>
    </row>
    <row r="568" spans="1:4" ht="13">
      <c r="A568" s="17" t="s">
        <v>192</v>
      </c>
      <c r="B568" s="17" t="s">
        <v>901</v>
      </c>
      <c r="C568" s="402" t="s">
        <v>1670</v>
      </c>
      <c r="D568" s="21" t="s">
        <v>1613</v>
      </c>
    </row>
    <row r="569" spans="1:4" ht="13">
      <c r="A569" s="17" t="s">
        <v>192</v>
      </c>
      <c r="B569" s="17" t="s">
        <v>901</v>
      </c>
      <c r="C569" s="402" t="s">
        <v>1671</v>
      </c>
      <c r="D569" s="21" t="s">
        <v>1613</v>
      </c>
    </row>
    <row r="570" spans="1:4" ht="13">
      <c r="A570" s="17" t="s">
        <v>192</v>
      </c>
      <c r="B570" s="17" t="s">
        <v>901</v>
      </c>
      <c r="C570" s="402" t="s">
        <v>1672</v>
      </c>
      <c r="D570" s="21" t="s">
        <v>1613</v>
      </c>
    </row>
    <row r="571" spans="1:4" ht="13">
      <c r="A571" s="17" t="s">
        <v>192</v>
      </c>
      <c r="B571" s="17" t="s">
        <v>901</v>
      </c>
      <c r="C571" s="402" t="s">
        <v>1673</v>
      </c>
      <c r="D571" s="21" t="s">
        <v>1613</v>
      </c>
    </row>
    <row r="572" spans="1:4" ht="13">
      <c r="A572" s="17" t="s">
        <v>192</v>
      </c>
      <c r="B572" s="17" t="s">
        <v>901</v>
      </c>
      <c r="C572" s="402" t="s">
        <v>1674</v>
      </c>
      <c r="D572" s="21" t="s">
        <v>1613</v>
      </c>
    </row>
    <row r="573" spans="1:4" ht="13">
      <c r="A573" s="17" t="s">
        <v>192</v>
      </c>
      <c r="B573" s="17" t="s">
        <v>901</v>
      </c>
      <c r="C573" s="402" t="s">
        <v>1675</v>
      </c>
      <c r="D573" s="21" t="s">
        <v>1613</v>
      </c>
    </row>
    <row r="574" spans="1:4" ht="13">
      <c r="A574" s="17" t="s">
        <v>192</v>
      </c>
      <c r="B574" s="17" t="s">
        <v>901</v>
      </c>
      <c r="C574" s="402" t="s">
        <v>1676</v>
      </c>
      <c r="D574" s="21" t="s">
        <v>1613</v>
      </c>
    </row>
    <row r="575" spans="1:4" ht="13">
      <c r="A575" s="17" t="s">
        <v>192</v>
      </c>
      <c r="B575" s="17" t="s">
        <v>901</v>
      </c>
      <c r="C575" s="402" t="s">
        <v>1677</v>
      </c>
      <c r="D575" s="21" t="s">
        <v>1613</v>
      </c>
    </row>
    <row r="576" spans="1:4" ht="13">
      <c r="A576" s="17" t="s">
        <v>192</v>
      </c>
      <c r="B576" s="17" t="s">
        <v>901</v>
      </c>
      <c r="C576" s="402" t="s">
        <v>1678</v>
      </c>
      <c r="D576" s="21" t="s">
        <v>1613</v>
      </c>
    </row>
    <row r="577" spans="1:4" ht="13">
      <c r="A577" s="17" t="s">
        <v>192</v>
      </c>
      <c r="B577" s="17" t="s">
        <v>901</v>
      </c>
      <c r="C577" s="402" t="s">
        <v>1679</v>
      </c>
      <c r="D577" s="21" t="s">
        <v>1613</v>
      </c>
    </row>
    <row r="578" spans="1:4" ht="13">
      <c r="A578" s="17" t="s">
        <v>192</v>
      </c>
      <c r="B578" s="17" t="s">
        <v>901</v>
      </c>
      <c r="C578" s="402" t="s">
        <v>1680</v>
      </c>
      <c r="D578" s="21" t="s">
        <v>1613</v>
      </c>
    </row>
    <row r="579" spans="1:4" ht="13">
      <c r="A579" s="17" t="s">
        <v>192</v>
      </c>
      <c r="B579" s="17" t="s">
        <v>901</v>
      </c>
      <c r="C579" s="402" t="s">
        <v>1681</v>
      </c>
      <c r="D579" s="21" t="s">
        <v>1613</v>
      </c>
    </row>
    <row r="580" spans="1:4" ht="13">
      <c r="A580" s="17" t="s">
        <v>192</v>
      </c>
      <c r="B580" s="17" t="s">
        <v>901</v>
      </c>
      <c r="C580" s="402" t="s">
        <v>1682</v>
      </c>
      <c r="D580" s="21" t="s">
        <v>1613</v>
      </c>
    </row>
    <row r="581" spans="1:4" ht="13">
      <c r="A581" s="17" t="s">
        <v>192</v>
      </c>
      <c r="B581" s="17" t="s">
        <v>901</v>
      </c>
      <c r="C581" s="402" t="s">
        <v>1683</v>
      </c>
      <c r="D581" s="21" t="s">
        <v>1613</v>
      </c>
    </row>
    <row r="582" spans="1:4" ht="13">
      <c r="A582" s="17" t="s">
        <v>192</v>
      </c>
      <c r="B582" s="17" t="s">
        <v>901</v>
      </c>
      <c r="C582" s="402" t="s">
        <v>1684</v>
      </c>
      <c r="D582" s="21" t="s">
        <v>1613</v>
      </c>
    </row>
    <row r="583" spans="1:4" ht="13">
      <c r="A583" s="17" t="s">
        <v>192</v>
      </c>
      <c r="B583" s="17" t="s">
        <v>901</v>
      </c>
      <c r="C583" s="402" t="s">
        <v>1685</v>
      </c>
      <c r="D583" s="21" t="s">
        <v>1613</v>
      </c>
    </row>
    <row r="584" spans="1:4" ht="13">
      <c r="A584" s="17" t="s">
        <v>192</v>
      </c>
      <c r="B584" s="17" t="s">
        <v>901</v>
      </c>
      <c r="C584" s="402" t="s">
        <v>1686</v>
      </c>
      <c r="D584" s="21" t="s">
        <v>1613</v>
      </c>
    </row>
    <row r="585" spans="1:4" ht="13">
      <c r="A585" s="17" t="s">
        <v>192</v>
      </c>
      <c r="B585" s="17" t="s">
        <v>901</v>
      </c>
      <c r="C585" s="402" t="s">
        <v>1687</v>
      </c>
      <c r="D585" s="21" t="s">
        <v>1613</v>
      </c>
    </row>
    <row r="586" spans="1:4" ht="13">
      <c r="A586" s="17" t="s">
        <v>192</v>
      </c>
      <c r="B586" s="17" t="s">
        <v>901</v>
      </c>
      <c r="C586" s="402" t="s">
        <v>1688</v>
      </c>
      <c r="D586" s="21" t="s">
        <v>1613</v>
      </c>
    </row>
    <row r="587" spans="1:4" ht="13">
      <c r="A587" s="17" t="s">
        <v>192</v>
      </c>
      <c r="B587" s="17" t="s">
        <v>901</v>
      </c>
      <c r="C587" s="402" t="s">
        <v>1689</v>
      </c>
      <c r="D587" s="21" t="s">
        <v>1613</v>
      </c>
    </row>
    <row r="588" spans="1:4" ht="13">
      <c r="A588" s="17" t="s">
        <v>192</v>
      </c>
      <c r="B588" s="17" t="s">
        <v>901</v>
      </c>
      <c r="C588" s="402" t="s">
        <v>1690</v>
      </c>
      <c r="D588" s="21" t="s">
        <v>1613</v>
      </c>
    </row>
    <row r="589" spans="1:4" ht="13">
      <c r="A589" s="17" t="s">
        <v>192</v>
      </c>
      <c r="B589" s="17" t="s">
        <v>901</v>
      </c>
      <c r="C589" s="402" t="s">
        <v>1691</v>
      </c>
      <c r="D589" s="21" t="s">
        <v>1613</v>
      </c>
    </row>
    <row r="590" spans="1:4" ht="13">
      <c r="A590" s="17" t="s">
        <v>192</v>
      </c>
      <c r="B590" s="17" t="s">
        <v>901</v>
      </c>
      <c r="C590" s="402" t="s">
        <v>1692</v>
      </c>
      <c r="D590" s="21" t="s">
        <v>1613</v>
      </c>
    </row>
    <row r="591" spans="1:4" ht="13">
      <c r="A591" s="17" t="s">
        <v>192</v>
      </c>
      <c r="B591" s="17" t="s">
        <v>901</v>
      </c>
      <c r="C591" s="402" t="s">
        <v>1693</v>
      </c>
      <c r="D591" s="21" t="s">
        <v>1613</v>
      </c>
    </row>
    <row r="592" spans="1:4" ht="13">
      <c r="A592" s="17" t="s">
        <v>192</v>
      </c>
      <c r="B592" s="17" t="s">
        <v>901</v>
      </c>
      <c r="C592" s="402" t="s">
        <v>1694</v>
      </c>
      <c r="D592" s="21" t="s">
        <v>1613</v>
      </c>
    </row>
    <row r="593" spans="1:4" ht="13">
      <c r="A593" s="17" t="s">
        <v>192</v>
      </c>
      <c r="B593" s="17" t="s">
        <v>829</v>
      </c>
      <c r="C593" s="402" t="s">
        <v>1190</v>
      </c>
      <c r="D593" s="21" t="s">
        <v>982</v>
      </c>
    </row>
    <row r="594" spans="1:4" ht="13">
      <c r="A594" s="17" t="s">
        <v>192</v>
      </c>
      <c r="B594" s="17" t="s">
        <v>829</v>
      </c>
      <c r="C594" s="402" t="s">
        <v>1191</v>
      </c>
      <c r="D594" s="21" t="s">
        <v>982</v>
      </c>
    </row>
    <row r="595" spans="1:4" ht="13">
      <c r="A595" s="17" t="s">
        <v>192</v>
      </c>
      <c r="B595" s="17" t="s">
        <v>829</v>
      </c>
      <c r="C595" s="402" t="s">
        <v>1192</v>
      </c>
      <c r="D595" s="21" t="s">
        <v>982</v>
      </c>
    </row>
    <row r="596" spans="1:4" ht="13">
      <c r="A596" s="17" t="s">
        <v>192</v>
      </c>
      <c r="B596" s="17" t="s">
        <v>829</v>
      </c>
      <c r="C596" s="402" t="s">
        <v>1193</v>
      </c>
      <c r="D596" s="21" t="s">
        <v>982</v>
      </c>
    </row>
    <row r="597" spans="1:4" ht="13">
      <c r="A597" s="17" t="s">
        <v>192</v>
      </c>
      <c r="B597" s="17" t="s">
        <v>829</v>
      </c>
      <c r="C597" s="402" t="s">
        <v>1194</v>
      </c>
      <c r="D597" s="21" t="s">
        <v>982</v>
      </c>
    </row>
    <row r="598" spans="1:4" ht="13">
      <c r="A598" s="17" t="s">
        <v>192</v>
      </c>
      <c r="B598" s="17" t="s">
        <v>829</v>
      </c>
      <c r="C598" s="402" t="s">
        <v>1195</v>
      </c>
      <c r="D598" s="21" t="s">
        <v>982</v>
      </c>
    </row>
    <row r="599" spans="1:4" ht="13">
      <c r="A599" s="17" t="s">
        <v>192</v>
      </c>
      <c r="B599" s="17" t="s">
        <v>829</v>
      </c>
      <c r="C599" s="402" t="s">
        <v>1196</v>
      </c>
      <c r="D599" s="21" t="s">
        <v>982</v>
      </c>
    </row>
    <row r="600" spans="1:4" ht="13">
      <c r="A600" s="17" t="s">
        <v>192</v>
      </c>
      <c r="B600" s="17" t="s">
        <v>829</v>
      </c>
      <c r="C600" s="402" t="s">
        <v>1197</v>
      </c>
      <c r="D600" s="21" t="s">
        <v>982</v>
      </c>
    </row>
    <row r="601" spans="1:4" ht="13">
      <c r="A601" s="17" t="s">
        <v>192</v>
      </c>
      <c r="B601" s="17" t="s">
        <v>829</v>
      </c>
      <c r="C601" s="402" t="s">
        <v>1198</v>
      </c>
      <c r="D601" s="21" t="s">
        <v>982</v>
      </c>
    </row>
    <row r="602" spans="1:4" ht="13">
      <c r="A602" s="17" t="s">
        <v>192</v>
      </c>
      <c r="B602" s="17" t="s">
        <v>829</v>
      </c>
      <c r="C602" s="402" t="s">
        <v>1199</v>
      </c>
      <c r="D602" s="21" t="s">
        <v>982</v>
      </c>
    </row>
    <row r="603" spans="1:4" ht="13">
      <c r="A603" s="17" t="s">
        <v>192</v>
      </c>
      <c r="B603" s="17" t="s">
        <v>829</v>
      </c>
      <c r="C603" s="402" t="s">
        <v>1200</v>
      </c>
      <c r="D603" s="21" t="s">
        <v>982</v>
      </c>
    </row>
    <row r="604" spans="1:4" ht="13">
      <c r="A604" s="17" t="s">
        <v>192</v>
      </c>
      <c r="B604" s="17" t="s">
        <v>829</v>
      </c>
      <c r="C604" s="402" t="s">
        <v>1201</v>
      </c>
      <c r="D604" s="21" t="s">
        <v>982</v>
      </c>
    </row>
    <row r="605" spans="1:4" ht="13">
      <c r="A605" s="17" t="s">
        <v>192</v>
      </c>
      <c r="B605" s="17" t="s">
        <v>829</v>
      </c>
      <c r="C605" s="402" t="s">
        <v>1202</v>
      </c>
      <c r="D605" s="21" t="s">
        <v>982</v>
      </c>
    </row>
    <row r="606" spans="1:4" ht="13">
      <c r="A606" s="17" t="s">
        <v>192</v>
      </c>
      <c r="B606" s="17" t="s">
        <v>829</v>
      </c>
      <c r="C606" s="402" t="s">
        <v>1203</v>
      </c>
      <c r="D606" s="21" t="s">
        <v>982</v>
      </c>
    </row>
    <row r="607" spans="1:4" ht="13">
      <c r="A607" s="17" t="s">
        <v>192</v>
      </c>
      <c r="B607" s="17" t="s">
        <v>829</v>
      </c>
      <c r="C607" s="402" t="s">
        <v>1204</v>
      </c>
      <c r="D607" s="21" t="s">
        <v>982</v>
      </c>
    </row>
    <row r="608" spans="1:4" ht="13">
      <c r="A608" s="17" t="s">
        <v>192</v>
      </c>
      <c r="B608" s="17" t="s">
        <v>829</v>
      </c>
      <c r="C608" s="402" t="s">
        <v>1205</v>
      </c>
      <c r="D608" s="21" t="s">
        <v>982</v>
      </c>
    </row>
    <row r="609" spans="1:4" ht="13">
      <c r="A609" s="17" t="s">
        <v>192</v>
      </c>
      <c r="B609" s="17" t="s">
        <v>829</v>
      </c>
      <c r="C609" s="402" t="s">
        <v>1206</v>
      </c>
      <c r="D609" s="21" t="s">
        <v>982</v>
      </c>
    </row>
    <row r="610" spans="1:4" ht="13">
      <c r="A610" s="17" t="s">
        <v>192</v>
      </c>
      <c r="B610" s="17" t="s">
        <v>829</v>
      </c>
      <c r="C610" s="402" t="s">
        <v>1207</v>
      </c>
      <c r="D610" s="21" t="s">
        <v>982</v>
      </c>
    </row>
    <row r="611" spans="1:4" ht="13">
      <c r="A611" s="17" t="s">
        <v>192</v>
      </c>
      <c r="B611" s="17" t="s">
        <v>829</v>
      </c>
      <c r="C611" s="402" t="s">
        <v>1208</v>
      </c>
      <c r="D611" s="21" t="s">
        <v>982</v>
      </c>
    </row>
    <row r="612" spans="1:4" ht="13">
      <c r="A612" s="17" t="s">
        <v>192</v>
      </c>
      <c r="B612" s="17" t="s">
        <v>829</v>
      </c>
      <c r="C612" s="402" t="s">
        <v>1209</v>
      </c>
      <c r="D612" s="21" t="s">
        <v>982</v>
      </c>
    </row>
    <row r="613" spans="1:4" ht="13">
      <c r="A613" s="17" t="s">
        <v>192</v>
      </c>
      <c r="B613" s="17" t="s">
        <v>820</v>
      </c>
      <c r="C613" s="402" t="s">
        <v>1211</v>
      </c>
      <c r="D613" s="21" t="s">
        <v>1212</v>
      </c>
    </row>
    <row r="614" spans="1:4" ht="13">
      <c r="A614" s="17" t="s">
        <v>192</v>
      </c>
      <c r="B614" s="17" t="s">
        <v>820</v>
      </c>
      <c r="C614" s="402" t="s">
        <v>1213</v>
      </c>
      <c r="D614" s="21" t="s">
        <v>1214</v>
      </c>
    </row>
    <row r="615" spans="1:4" ht="13">
      <c r="A615" s="17" t="s">
        <v>192</v>
      </c>
      <c r="B615" s="17" t="s">
        <v>820</v>
      </c>
      <c r="C615" s="402" t="s">
        <v>1215</v>
      </c>
      <c r="D615" s="21" t="s">
        <v>1216</v>
      </c>
    </row>
    <row r="616" spans="1:4" ht="13">
      <c r="A616" s="17" t="s">
        <v>192</v>
      </c>
      <c r="B616" s="17" t="s">
        <v>820</v>
      </c>
      <c r="C616" s="402" t="s">
        <v>1217</v>
      </c>
      <c r="D616" s="21" t="s">
        <v>1218</v>
      </c>
    </row>
    <row r="617" spans="1:4" ht="13">
      <c r="A617" s="17" t="s">
        <v>192</v>
      </c>
      <c r="B617" s="17" t="s">
        <v>820</v>
      </c>
      <c r="C617" s="402" t="s">
        <v>1219</v>
      </c>
      <c r="D617" s="21" t="s">
        <v>1220</v>
      </c>
    </row>
    <row r="618" spans="1:4" ht="13">
      <c r="A618" s="17" t="s">
        <v>192</v>
      </c>
      <c r="B618" s="17" t="s">
        <v>820</v>
      </c>
      <c r="C618" s="402" t="s">
        <v>1221</v>
      </c>
      <c r="D618" s="21" t="s">
        <v>1222</v>
      </c>
    </row>
    <row r="619" spans="1:4" ht="13">
      <c r="A619" s="17" t="s">
        <v>192</v>
      </c>
      <c r="B619" s="17" t="s">
        <v>820</v>
      </c>
      <c r="C619" s="402" t="s">
        <v>1223</v>
      </c>
      <c r="D619" s="21" t="s">
        <v>1224</v>
      </c>
    </row>
    <row r="620" spans="1:4" ht="13">
      <c r="A620" s="17" t="s">
        <v>192</v>
      </c>
      <c r="B620" s="17" t="s">
        <v>820</v>
      </c>
      <c r="C620" s="402" t="s">
        <v>1225</v>
      </c>
      <c r="D620" s="21" t="s">
        <v>1226</v>
      </c>
    </row>
    <row r="621" spans="1:4" ht="13">
      <c r="A621" s="17" t="s">
        <v>192</v>
      </c>
      <c r="B621" s="17" t="s">
        <v>820</v>
      </c>
      <c r="C621" s="402" t="s">
        <v>1227</v>
      </c>
      <c r="D621" s="21" t="s">
        <v>1228</v>
      </c>
    </row>
    <row r="622" spans="1:4" ht="13">
      <c r="A622" s="17" t="s">
        <v>192</v>
      </c>
      <c r="B622" s="17" t="s">
        <v>820</v>
      </c>
      <c r="C622" s="402" t="s">
        <v>1229</v>
      </c>
      <c r="D622" s="21" t="s">
        <v>1230</v>
      </c>
    </row>
    <row r="623" spans="1:4" ht="13">
      <c r="A623" s="17" t="s">
        <v>192</v>
      </c>
      <c r="B623" s="17" t="s">
        <v>820</v>
      </c>
      <c r="C623" s="402" t="s">
        <v>1231</v>
      </c>
      <c r="D623" s="21" t="s">
        <v>1232</v>
      </c>
    </row>
    <row r="624" spans="1:4" ht="13">
      <c r="A624" s="17" t="s">
        <v>192</v>
      </c>
      <c r="B624" s="17" t="s">
        <v>820</v>
      </c>
      <c r="C624" s="402" t="s">
        <v>1233</v>
      </c>
      <c r="D624" s="21" t="s">
        <v>1234</v>
      </c>
    </row>
    <row r="625" spans="1:4" ht="13">
      <c r="A625" s="17" t="s">
        <v>192</v>
      </c>
      <c r="B625" s="17" t="s">
        <v>820</v>
      </c>
      <c r="C625" s="402" t="s">
        <v>1235</v>
      </c>
      <c r="D625" s="21" t="s">
        <v>1236</v>
      </c>
    </row>
    <row r="626" spans="1:4" ht="13">
      <c r="A626" s="17" t="s">
        <v>192</v>
      </c>
      <c r="B626" s="17" t="s">
        <v>820</v>
      </c>
      <c r="C626" s="402" t="s">
        <v>1237</v>
      </c>
      <c r="D626" s="21" t="s">
        <v>1238</v>
      </c>
    </row>
    <row r="627" spans="1:4" ht="13">
      <c r="A627" s="17" t="s">
        <v>192</v>
      </c>
      <c r="B627" s="17" t="s">
        <v>820</v>
      </c>
      <c r="C627" s="402" t="s">
        <v>1239</v>
      </c>
      <c r="D627" s="21" t="s">
        <v>1240</v>
      </c>
    </row>
    <row r="628" spans="1:4" ht="13">
      <c r="A628" s="17" t="s">
        <v>192</v>
      </c>
      <c r="B628" s="17" t="s">
        <v>820</v>
      </c>
      <c r="C628" s="402" t="s">
        <v>1241</v>
      </c>
      <c r="D628" s="21" t="s">
        <v>1242</v>
      </c>
    </row>
    <row r="629" spans="1:4" ht="13">
      <c r="A629" s="17" t="s">
        <v>192</v>
      </c>
      <c r="B629" s="17" t="s">
        <v>820</v>
      </c>
      <c r="C629" s="402" t="s">
        <v>1243</v>
      </c>
      <c r="D629" s="21" t="s">
        <v>1244</v>
      </c>
    </row>
    <row r="630" spans="1:4" ht="13">
      <c r="A630" s="17" t="s">
        <v>183</v>
      </c>
      <c r="B630" s="17" t="s">
        <v>901</v>
      </c>
      <c r="C630" s="402" t="s">
        <v>1612</v>
      </c>
      <c r="D630" s="21" t="s">
        <v>1613</v>
      </c>
    </row>
    <row r="631" spans="1:4" ht="13">
      <c r="A631" s="17" t="s">
        <v>183</v>
      </c>
      <c r="B631" s="17" t="s">
        <v>901</v>
      </c>
      <c r="C631" s="402" t="s">
        <v>1614</v>
      </c>
      <c r="D631" s="21" t="s">
        <v>1613</v>
      </c>
    </row>
    <row r="632" spans="1:4" ht="13">
      <c r="A632" s="17" t="s">
        <v>183</v>
      </c>
      <c r="B632" s="17" t="s">
        <v>901</v>
      </c>
      <c r="C632" s="402" t="s">
        <v>1615</v>
      </c>
      <c r="D632" s="21" t="s">
        <v>1613</v>
      </c>
    </row>
    <row r="633" spans="1:4" ht="13">
      <c r="A633" s="17" t="s">
        <v>183</v>
      </c>
      <c r="B633" s="17" t="s">
        <v>901</v>
      </c>
      <c r="C633" s="402" t="s">
        <v>1616</v>
      </c>
      <c r="D633" s="21" t="s">
        <v>1613</v>
      </c>
    </row>
    <row r="634" spans="1:4" ht="13">
      <c r="A634" s="17" t="s">
        <v>183</v>
      </c>
      <c r="B634" s="17" t="s">
        <v>901</v>
      </c>
      <c r="C634" s="402" t="s">
        <v>1617</v>
      </c>
      <c r="D634" s="21" t="s">
        <v>1613</v>
      </c>
    </row>
    <row r="635" spans="1:4" ht="13">
      <c r="A635" s="17" t="s">
        <v>183</v>
      </c>
      <c r="B635" s="17" t="s">
        <v>901</v>
      </c>
      <c r="C635" s="402" t="s">
        <v>1618</v>
      </c>
      <c r="D635" s="21" t="s">
        <v>1613</v>
      </c>
    </row>
    <row r="636" spans="1:4" ht="13">
      <c r="A636" s="17" t="s">
        <v>183</v>
      </c>
      <c r="B636" s="17" t="s">
        <v>901</v>
      </c>
      <c r="C636" s="402" t="s">
        <v>1619</v>
      </c>
      <c r="D636" s="21" t="s">
        <v>1613</v>
      </c>
    </row>
    <row r="637" spans="1:4" ht="13">
      <c r="A637" s="17" t="s">
        <v>183</v>
      </c>
      <c r="B637" s="17" t="s">
        <v>901</v>
      </c>
      <c r="C637" s="402" t="s">
        <v>1620</v>
      </c>
      <c r="D637" s="21" t="s">
        <v>1613</v>
      </c>
    </row>
    <row r="638" spans="1:4" ht="13">
      <c r="A638" s="17" t="s">
        <v>183</v>
      </c>
      <c r="B638" s="17" t="s">
        <v>901</v>
      </c>
      <c r="C638" s="402" t="s">
        <v>1621</v>
      </c>
      <c r="D638" s="21" t="s">
        <v>1613</v>
      </c>
    </row>
    <row r="639" spans="1:4" ht="13">
      <c r="A639" s="17" t="s">
        <v>183</v>
      </c>
      <c r="B639" s="17" t="s">
        <v>901</v>
      </c>
      <c r="C639" s="402" t="s">
        <v>1622</v>
      </c>
      <c r="D639" s="21" t="s">
        <v>1613</v>
      </c>
    </row>
    <row r="640" spans="1:4" ht="13">
      <c r="A640" s="17" t="s">
        <v>183</v>
      </c>
      <c r="B640" s="17" t="s">
        <v>901</v>
      </c>
      <c r="C640" s="402" t="s">
        <v>1623</v>
      </c>
      <c r="D640" s="21" t="s">
        <v>1613</v>
      </c>
    </row>
    <row r="641" spans="1:4" ht="13">
      <c r="A641" s="17" t="s">
        <v>183</v>
      </c>
      <c r="B641" s="17" t="s">
        <v>901</v>
      </c>
      <c r="C641" s="402" t="s">
        <v>1624</v>
      </c>
      <c r="D641" s="21" t="s">
        <v>1613</v>
      </c>
    </row>
    <row r="642" spans="1:4" ht="13">
      <c r="A642" s="17" t="s">
        <v>183</v>
      </c>
      <c r="B642" s="17" t="s">
        <v>901</v>
      </c>
      <c r="C642" s="402" t="s">
        <v>1625</v>
      </c>
      <c r="D642" s="21" t="s">
        <v>1613</v>
      </c>
    </row>
    <row r="643" spans="1:4" ht="13">
      <c r="A643" s="17" t="s">
        <v>183</v>
      </c>
      <c r="B643" s="17" t="s">
        <v>901</v>
      </c>
      <c r="C643" s="402" t="s">
        <v>1626</v>
      </c>
      <c r="D643" s="21" t="s">
        <v>1613</v>
      </c>
    </row>
    <row r="644" spans="1:4" ht="13">
      <c r="A644" s="17" t="s">
        <v>183</v>
      </c>
      <c r="B644" s="17" t="s">
        <v>901</v>
      </c>
      <c r="C644" s="402" t="s">
        <v>1627</v>
      </c>
      <c r="D644" s="21" t="s">
        <v>1613</v>
      </c>
    </row>
    <row r="645" spans="1:4" ht="13">
      <c r="A645" s="17" t="s">
        <v>183</v>
      </c>
      <c r="B645" s="17" t="s">
        <v>901</v>
      </c>
      <c r="C645" s="402" t="s">
        <v>1628</v>
      </c>
      <c r="D645" s="21" t="s">
        <v>1613</v>
      </c>
    </row>
    <row r="646" spans="1:4" ht="13">
      <c r="A646" s="17" t="s">
        <v>183</v>
      </c>
      <c r="B646" s="17" t="s">
        <v>901</v>
      </c>
      <c r="C646" s="402" t="s">
        <v>1629</v>
      </c>
      <c r="D646" s="21" t="s">
        <v>1613</v>
      </c>
    </row>
    <row r="647" spans="1:4" ht="13">
      <c r="A647" s="17" t="s">
        <v>183</v>
      </c>
      <c r="B647" s="17" t="s">
        <v>901</v>
      </c>
      <c r="C647" s="402" t="s">
        <v>1630</v>
      </c>
      <c r="D647" s="21" t="s">
        <v>1613</v>
      </c>
    </row>
    <row r="648" spans="1:4" ht="13">
      <c r="A648" s="17" t="s">
        <v>183</v>
      </c>
      <c r="B648" s="17" t="s">
        <v>901</v>
      </c>
      <c r="C648" s="402" t="s">
        <v>1631</v>
      </c>
      <c r="D648" s="21" t="s">
        <v>1613</v>
      </c>
    </row>
    <row r="649" spans="1:4" ht="13">
      <c r="A649" s="17" t="s">
        <v>183</v>
      </c>
      <c r="B649" s="17" t="s">
        <v>901</v>
      </c>
      <c r="C649" s="402" t="s">
        <v>1632</v>
      </c>
      <c r="D649" s="21" t="s">
        <v>1613</v>
      </c>
    </row>
    <row r="650" spans="1:4" ht="13">
      <c r="A650" s="17" t="s">
        <v>183</v>
      </c>
      <c r="B650" s="17" t="s">
        <v>901</v>
      </c>
      <c r="C650" s="402" t="s">
        <v>1633</v>
      </c>
      <c r="D650" s="21" t="s">
        <v>1613</v>
      </c>
    </row>
    <row r="651" spans="1:4" ht="13">
      <c r="A651" s="17" t="s">
        <v>183</v>
      </c>
      <c r="B651" s="17" t="s">
        <v>901</v>
      </c>
      <c r="C651" s="402" t="s">
        <v>1634</v>
      </c>
      <c r="D651" s="21" t="s">
        <v>1613</v>
      </c>
    </row>
    <row r="652" spans="1:4" ht="13">
      <c r="A652" s="17" t="s">
        <v>183</v>
      </c>
      <c r="B652" s="17" t="s">
        <v>901</v>
      </c>
      <c r="C652" s="402" t="s">
        <v>1635</v>
      </c>
      <c r="D652" s="21" t="s">
        <v>1613</v>
      </c>
    </row>
    <row r="653" spans="1:4" ht="13">
      <c r="A653" s="17" t="s">
        <v>183</v>
      </c>
      <c r="B653" s="17" t="s">
        <v>901</v>
      </c>
      <c r="C653" s="402" t="s">
        <v>1636</v>
      </c>
      <c r="D653" s="21" t="s">
        <v>1613</v>
      </c>
    </row>
    <row r="654" spans="1:4" ht="13">
      <c r="A654" s="17" t="s">
        <v>183</v>
      </c>
      <c r="B654" s="17" t="s">
        <v>901</v>
      </c>
      <c r="C654" s="402" t="s">
        <v>1637</v>
      </c>
      <c r="D654" s="21" t="s">
        <v>1613</v>
      </c>
    </row>
    <row r="655" spans="1:4" ht="13">
      <c r="A655" s="17" t="s">
        <v>183</v>
      </c>
      <c r="B655" s="17" t="s">
        <v>901</v>
      </c>
      <c r="C655" s="402" t="s">
        <v>1638</v>
      </c>
      <c r="D655" s="21" t="s">
        <v>1613</v>
      </c>
    </row>
    <row r="656" spans="1:4" ht="13">
      <c r="A656" s="17" t="s">
        <v>183</v>
      </c>
      <c r="B656" s="17" t="s">
        <v>901</v>
      </c>
      <c r="C656" s="402" t="s">
        <v>1639</v>
      </c>
      <c r="D656" s="21" t="s">
        <v>1613</v>
      </c>
    </row>
    <row r="657" spans="1:4" ht="13">
      <c r="A657" s="17" t="s">
        <v>183</v>
      </c>
      <c r="B657" s="17" t="s">
        <v>901</v>
      </c>
      <c r="C657" s="402" t="s">
        <v>1640</v>
      </c>
      <c r="D657" s="21" t="s">
        <v>1613</v>
      </c>
    </row>
    <row r="658" spans="1:4" ht="13">
      <c r="A658" s="17" t="s">
        <v>183</v>
      </c>
      <c r="B658" s="17" t="s">
        <v>901</v>
      </c>
      <c r="C658" s="402" t="s">
        <v>1641</v>
      </c>
      <c r="D658" s="21" t="s">
        <v>1613</v>
      </c>
    </row>
    <row r="659" spans="1:4" ht="13">
      <c r="A659" s="17" t="s">
        <v>183</v>
      </c>
      <c r="B659" s="17" t="s">
        <v>901</v>
      </c>
      <c r="C659" s="402" t="s">
        <v>1642</v>
      </c>
      <c r="D659" s="21" t="s">
        <v>1613</v>
      </c>
    </row>
    <row r="660" spans="1:4" ht="13">
      <c r="A660" s="17" t="s">
        <v>183</v>
      </c>
      <c r="B660" s="17" t="s">
        <v>901</v>
      </c>
      <c r="C660" s="402" t="s">
        <v>1643</v>
      </c>
      <c r="D660" s="21" t="s">
        <v>1613</v>
      </c>
    </row>
    <row r="661" spans="1:4" ht="13">
      <c r="A661" s="17" t="s">
        <v>183</v>
      </c>
      <c r="B661" s="17" t="s">
        <v>901</v>
      </c>
      <c r="C661" s="402" t="s">
        <v>1644</v>
      </c>
      <c r="D661" s="21" t="s">
        <v>1613</v>
      </c>
    </row>
    <row r="662" spans="1:4" ht="13">
      <c r="A662" s="17" t="s">
        <v>183</v>
      </c>
      <c r="B662" s="17" t="s">
        <v>901</v>
      </c>
      <c r="C662" s="402" t="s">
        <v>1645</v>
      </c>
      <c r="D662" s="21" t="s">
        <v>1613</v>
      </c>
    </row>
    <row r="663" spans="1:4" ht="13">
      <c r="A663" s="17" t="s">
        <v>183</v>
      </c>
      <c r="B663" s="17" t="s">
        <v>901</v>
      </c>
      <c r="C663" s="402" t="s">
        <v>1646</v>
      </c>
      <c r="D663" s="21" t="s">
        <v>1613</v>
      </c>
    </row>
    <row r="664" spans="1:4" ht="13">
      <c r="A664" s="17" t="s">
        <v>183</v>
      </c>
      <c r="B664" s="17" t="s">
        <v>901</v>
      </c>
      <c r="C664" s="402" t="s">
        <v>1647</v>
      </c>
      <c r="D664" s="21" t="s">
        <v>1613</v>
      </c>
    </row>
    <row r="665" spans="1:4" ht="13">
      <c r="A665" s="17" t="s">
        <v>183</v>
      </c>
      <c r="B665" s="17" t="s">
        <v>901</v>
      </c>
      <c r="C665" s="402" t="s">
        <v>1648</v>
      </c>
      <c r="D665" s="21" t="s">
        <v>1613</v>
      </c>
    </row>
    <row r="666" spans="1:4" ht="13">
      <c r="A666" s="17" t="s">
        <v>183</v>
      </c>
      <c r="B666" s="17" t="s">
        <v>901</v>
      </c>
      <c r="C666" s="402" t="s">
        <v>1649</v>
      </c>
      <c r="D666" s="21" t="s">
        <v>1613</v>
      </c>
    </row>
    <row r="667" spans="1:4" ht="13">
      <c r="A667" s="17" t="s">
        <v>183</v>
      </c>
      <c r="B667" s="17" t="s">
        <v>901</v>
      </c>
      <c r="C667" s="402" t="s">
        <v>1650</v>
      </c>
      <c r="D667" s="21" t="s">
        <v>1613</v>
      </c>
    </row>
    <row r="668" spans="1:4" ht="13">
      <c r="A668" s="17" t="s">
        <v>183</v>
      </c>
      <c r="B668" s="17" t="s">
        <v>901</v>
      </c>
      <c r="C668" s="402" t="s">
        <v>1651</v>
      </c>
      <c r="D668" s="21" t="s">
        <v>1613</v>
      </c>
    </row>
    <row r="669" spans="1:4" ht="13">
      <c r="A669" s="17" t="s">
        <v>183</v>
      </c>
      <c r="B669" s="17" t="s">
        <v>901</v>
      </c>
      <c r="C669" s="402" t="s">
        <v>1652</v>
      </c>
      <c r="D669" s="21" t="s">
        <v>1613</v>
      </c>
    </row>
    <row r="670" spans="1:4" ht="13">
      <c r="A670" s="17" t="s">
        <v>183</v>
      </c>
      <c r="B670" s="17" t="s">
        <v>901</v>
      </c>
      <c r="C670" s="402" t="s">
        <v>1653</v>
      </c>
      <c r="D670" s="21" t="s">
        <v>1613</v>
      </c>
    </row>
    <row r="671" spans="1:4" ht="13">
      <c r="A671" s="17" t="s">
        <v>183</v>
      </c>
      <c r="B671" s="17" t="s">
        <v>901</v>
      </c>
      <c r="C671" s="402" t="s">
        <v>1654</v>
      </c>
      <c r="D671" s="21" t="s">
        <v>1613</v>
      </c>
    </row>
    <row r="672" spans="1:4" ht="13">
      <c r="A672" s="17" t="s">
        <v>183</v>
      </c>
      <c r="B672" s="17" t="s">
        <v>901</v>
      </c>
      <c r="C672" s="402" t="s">
        <v>1655</v>
      </c>
      <c r="D672" s="21" t="s">
        <v>1613</v>
      </c>
    </row>
    <row r="673" spans="1:4" ht="13">
      <c r="A673" s="17" t="s">
        <v>183</v>
      </c>
      <c r="B673" s="17" t="s">
        <v>901</v>
      </c>
      <c r="C673" s="402" t="s">
        <v>1656</v>
      </c>
      <c r="D673" s="21" t="s">
        <v>1613</v>
      </c>
    </row>
    <row r="674" spans="1:4" ht="13">
      <c r="A674" s="17" t="s">
        <v>183</v>
      </c>
      <c r="B674" s="17" t="s">
        <v>901</v>
      </c>
      <c r="C674" s="402" t="s">
        <v>1657</v>
      </c>
      <c r="D674" s="21" t="s">
        <v>1613</v>
      </c>
    </row>
    <row r="675" spans="1:4" ht="13">
      <c r="A675" s="17" t="s">
        <v>183</v>
      </c>
      <c r="B675" s="17" t="s">
        <v>901</v>
      </c>
      <c r="C675" s="402" t="s">
        <v>1658</v>
      </c>
      <c r="D675" s="21" t="s">
        <v>1613</v>
      </c>
    </row>
    <row r="676" spans="1:4" ht="13">
      <c r="A676" s="17" t="s">
        <v>183</v>
      </c>
      <c r="B676" s="17" t="s">
        <v>901</v>
      </c>
      <c r="C676" s="402" t="s">
        <v>1659</v>
      </c>
      <c r="D676" s="21" t="s">
        <v>1613</v>
      </c>
    </row>
    <row r="677" spans="1:4" ht="13">
      <c r="A677" s="17" t="s">
        <v>183</v>
      </c>
      <c r="B677" s="17" t="s">
        <v>901</v>
      </c>
      <c r="C677" s="402" t="s">
        <v>1660</v>
      </c>
      <c r="D677" s="21" t="s">
        <v>1613</v>
      </c>
    </row>
    <row r="678" spans="1:4" ht="13">
      <c r="A678" s="17" t="s">
        <v>183</v>
      </c>
      <c r="B678" s="17" t="s">
        <v>901</v>
      </c>
      <c r="C678" s="402" t="s">
        <v>1661</v>
      </c>
      <c r="D678" s="21" t="s">
        <v>1613</v>
      </c>
    </row>
    <row r="679" spans="1:4" ht="13">
      <c r="A679" s="17" t="s">
        <v>183</v>
      </c>
      <c r="B679" s="17" t="s">
        <v>901</v>
      </c>
      <c r="C679" s="402" t="s">
        <v>1662</v>
      </c>
      <c r="D679" s="21" t="s">
        <v>1613</v>
      </c>
    </row>
    <row r="680" spans="1:4" ht="13">
      <c r="A680" s="17" t="s">
        <v>183</v>
      </c>
      <c r="B680" s="17" t="s">
        <v>901</v>
      </c>
      <c r="C680" s="402" t="s">
        <v>1663</v>
      </c>
      <c r="D680" s="21" t="s">
        <v>1613</v>
      </c>
    </row>
    <row r="681" spans="1:4" ht="13">
      <c r="A681" s="17" t="s">
        <v>183</v>
      </c>
      <c r="B681" s="17" t="s">
        <v>901</v>
      </c>
      <c r="C681" s="402" t="s">
        <v>1664</v>
      </c>
      <c r="D681" s="21" t="s">
        <v>1613</v>
      </c>
    </row>
    <row r="682" spans="1:4" ht="13">
      <c r="A682" s="17" t="s">
        <v>183</v>
      </c>
      <c r="B682" s="17" t="s">
        <v>901</v>
      </c>
      <c r="C682" s="402" t="s">
        <v>1665</v>
      </c>
      <c r="D682" s="21" t="s">
        <v>1613</v>
      </c>
    </row>
    <row r="683" spans="1:4" ht="13">
      <c r="A683" s="17" t="s">
        <v>183</v>
      </c>
      <c r="B683" s="17" t="s">
        <v>901</v>
      </c>
      <c r="C683" s="402" t="s">
        <v>1666</v>
      </c>
      <c r="D683" s="21" t="s">
        <v>1613</v>
      </c>
    </row>
    <row r="684" spans="1:4" ht="13">
      <c r="A684" s="17" t="s">
        <v>183</v>
      </c>
      <c r="B684" s="17" t="s">
        <v>901</v>
      </c>
      <c r="C684" s="402" t="s">
        <v>1667</v>
      </c>
      <c r="D684" s="21" t="s">
        <v>1613</v>
      </c>
    </row>
    <row r="685" spans="1:4" ht="13">
      <c r="A685" s="17" t="s">
        <v>183</v>
      </c>
      <c r="B685" s="17" t="s">
        <v>901</v>
      </c>
      <c r="C685" s="402" t="s">
        <v>1668</v>
      </c>
      <c r="D685" s="21" t="s">
        <v>1613</v>
      </c>
    </row>
    <row r="686" spans="1:4" ht="13">
      <c r="A686" s="17" t="s">
        <v>183</v>
      </c>
      <c r="B686" s="17" t="s">
        <v>901</v>
      </c>
      <c r="C686" s="402" t="s">
        <v>1669</v>
      </c>
      <c r="D686" s="21" t="s">
        <v>1613</v>
      </c>
    </row>
    <row r="687" spans="1:4" ht="13">
      <c r="A687" s="17" t="s">
        <v>183</v>
      </c>
      <c r="B687" s="17" t="s">
        <v>901</v>
      </c>
      <c r="C687" s="402" t="s">
        <v>1670</v>
      </c>
      <c r="D687" s="21" t="s">
        <v>1613</v>
      </c>
    </row>
    <row r="688" spans="1:4" ht="13">
      <c r="A688" s="17" t="s">
        <v>183</v>
      </c>
      <c r="B688" s="17" t="s">
        <v>901</v>
      </c>
      <c r="C688" s="402" t="s">
        <v>1671</v>
      </c>
      <c r="D688" s="21" t="s">
        <v>1613</v>
      </c>
    </row>
    <row r="689" spans="1:4" ht="13">
      <c r="A689" s="17" t="s">
        <v>183</v>
      </c>
      <c r="B689" s="17" t="s">
        <v>901</v>
      </c>
      <c r="C689" s="402" t="s">
        <v>1672</v>
      </c>
      <c r="D689" s="21" t="s">
        <v>1613</v>
      </c>
    </row>
    <row r="690" spans="1:4" ht="13">
      <c r="A690" s="17" t="s">
        <v>183</v>
      </c>
      <c r="B690" s="17" t="s">
        <v>901</v>
      </c>
      <c r="C690" s="402" t="s">
        <v>1673</v>
      </c>
      <c r="D690" s="21" t="s">
        <v>1613</v>
      </c>
    </row>
    <row r="691" spans="1:4" ht="13">
      <c r="A691" s="17" t="s">
        <v>183</v>
      </c>
      <c r="B691" s="17" t="s">
        <v>901</v>
      </c>
      <c r="C691" s="402" t="s">
        <v>1674</v>
      </c>
      <c r="D691" s="21" t="s">
        <v>1613</v>
      </c>
    </row>
    <row r="692" spans="1:4" ht="13">
      <c r="A692" s="17" t="s">
        <v>183</v>
      </c>
      <c r="B692" s="17" t="s">
        <v>901</v>
      </c>
      <c r="C692" s="402" t="s">
        <v>1675</v>
      </c>
      <c r="D692" s="21" t="s">
        <v>1613</v>
      </c>
    </row>
    <row r="693" spans="1:4" ht="13">
      <c r="A693" s="17" t="s">
        <v>183</v>
      </c>
      <c r="B693" s="17" t="s">
        <v>901</v>
      </c>
      <c r="C693" s="402" t="s">
        <v>1676</v>
      </c>
      <c r="D693" s="21" t="s">
        <v>1613</v>
      </c>
    </row>
    <row r="694" spans="1:4" ht="13">
      <c r="A694" s="17" t="s">
        <v>183</v>
      </c>
      <c r="B694" s="17" t="s">
        <v>901</v>
      </c>
      <c r="C694" s="402" t="s">
        <v>1677</v>
      </c>
      <c r="D694" s="21" t="s">
        <v>1613</v>
      </c>
    </row>
    <row r="695" spans="1:4" ht="13">
      <c r="A695" s="17" t="s">
        <v>183</v>
      </c>
      <c r="B695" s="17" t="s">
        <v>901</v>
      </c>
      <c r="C695" s="402" t="s">
        <v>1678</v>
      </c>
      <c r="D695" s="21" t="s">
        <v>1613</v>
      </c>
    </row>
    <row r="696" spans="1:4" ht="13">
      <c r="A696" s="17" t="s">
        <v>183</v>
      </c>
      <c r="B696" s="17" t="s">
        <v>901</v>
      </c>
      <c r="C696" s="402" t="s">
        <v>1679</v>
      </c>
      <c r="D696" s="21" t="s">
        <v>1613</v>
      </c>
    </row>
    <row r="697" spans="1:4" ht="13">
      <c r="A697" s="17" t="s">
        <v>183</v>
      </c>
      <c r="B697" s="17" t="s">
        <v>901</v>
      </c>
      <c r="C697" s="402" t="s">
        <v>1680</v>
      </c>
      <c r="D697" s="21" t="s">
        <v>1613</v>
      </c>
    </row>
    <row r="698" spans="1:4" ht="13">
      <c r="A698" s="17" t="s">
        <v>183</v>
      </c>
      <c r="B698" s="17" t="s">
        <v>901</v>
      </c>
      <c r="C698" s="402" t="s">
        <v>1681</v>
      </c>
      <c r="D698" s="21" t="s">
        <v>1613</v>
      </c>
    </row>
    <row r="699" spans="1:4" ht="13">
      <c r="A699" s="17" t="s">
        <v>183</v>
      </c>
      <c r="B699" s="17" t="s">
        <v>901</v>
      </c>
      <c r="C699" s="402" t="s">
        <v>1682</v>
      </c>
      <c r="D699" s="21" t="s">
        <v>1613</v>
      </c>
    </row>
    <row r="700" spans="1:4" ht="13">
      <c r="A700" s="17" t="s">
        <v>183</v>
      </c>
      <c r="B700" s="17" t="s">
        <v>901</v>
      </c>
      <c r="C700" s="402" t="s">
        <v>1683</v>
      </c>
      <c r="D700" s="21" t="s">
        <v>1613</v>
      </c>
    </row>
    <row r="701" spans="1:4" ht="13">
      <c r="A701" s="17" t="s">
        <v>183</v>
      </c>
      <c r="B701" s="17" t="s">
        <v>901</v>
      </c>
      <c r="C701" s="402" t="s">
        <v>1684</v>
      </c>
      <c r="D701" s="21" t="s">
        <v>1613</v>
      </c>
    </row>
    <row r="702" spans="1:4" ht="13">
      <c r="A702" s="17" t="s">
        <v>183</v>
      </c>
      <c r="B702" s="17" t="s">
        <v>901</v>
      </c>
      <c r="C702" s="402" t="s">
        <v>1685</v>
      </c>
      <c r="D702" s="21" t="s">
        <v>1613</v>
      </c>
    </row>
    <row r="703" spans="1:4" ht="13">
      <c r="A703" s="17" t="s">
        <v>183</v>
      </c>
      <c r="B703" s="17" t="s">
        <v>901</v>
      </c>
      <c r="C703" s="402" t="s">
        <v>1686</v>
      </c>
      <c r="D703" s="21" t="s">
        <v>1613</v>
      </c>
    </row>
    <row r="704" spans="1:4" ht="13">
      <c r="A704" s="17" t="s">
        <v>183</v>
      </c>
      <c r="B704" s="17" t="s">
        <v>901</v>
      </c>
      <c r="C704" s="402" t="s">
        <v>1687</v>
      </c>
      <c r="D704" s="21" t="s">
        <v>1613</v>
      </c>
    </row>
    <row r="705" spans="1:4" ht="13">
      <c r="A705" s="17" t="s">
        <v>183</v>
      </c>
      <c r="B705" s="17" t="s">
        <v>901</v>
      </c>
      <c r="C705" s="402" t="s">
        <v>1688</v>
      </c>
      <c r="D705" s="21" t="s">
        <v>1613</v>
      </c>
    </row>
    <row r="706" spans="1:4" ht="13">
      <c r="A706" s="17" t="s">
        <v>183</v>
      </c>
      <c r="B706" s="17" t="s">
        <v>901</v>
      </c>
      <c r="C706" s="402" t="s">
        <v>1689</v>
      </c>
      <c r="D706" s="21" t="s">
        <v>1613</v>
      </c>
    </row>
    <row r="707" spans="1:4" ht="13">
      <c r="A707" s="17" t="s">
        <v>183</v>
      </c>
      <c r="B707" s="17" t="s">
        <v>901</v>
      </c>
      <c r="C707" s="402" t="s">
        <v>1690</v>
      </c>
      <c r="D707" s="21" t="s">
        <v>1613</v>
      </c>
    </row>
    <row r="708" spans="1:4" ht="13">
      <c r="A708" s="17" t="s">
        <v>183</v>
      </c>
      <c r="B708" s="17" t="s">
        <v>901</v>
      </c>
      <c r="C708" s="402" t="s">
        <v>1691</v>
      </c>
      <c r="D708" s="21" t="s">
        <v>1613</v>
      </c>
    </row>
    <row r="709" spans="1:4" ht="13">
      <c r="A709" s="17" t="s">
        <v>183</v>
      </c>
      <c r="B709" s="17" t="s">
        <v>901</v>
      </c>
      <c r="C709" s="402" t="s">
        <v>1692</v>
      </c>
      <c r="D709" s="21" t="s">
        <v>1613</v>
      </c>
    </row>
    <row r="710" spans="1:4" ht="13">
      <c r="A710" s="17" t="s">
        <v>183</v>
      </c>
      <c r="B710" s="17" t="s">
        <v>901</v>
      </c>
      <c r="C710" s="402" t="s">
        <v>1693</v>
      </c>
      <c r="D710" s="21" t="s">
        <v>1613</v>
      </c>
    </row>
    <row r="711" spans="1:4" ht="13">
      <c r="A711" s="17" t="s">
        <v>183</v>
      </c>
      <c r="B711" s="17" t="s">
        <v>901</v>
      </c>
      <c r="C711" s="402" t="s">
        <v>1694</v>
      </c>
      <c r="D711" s="21" t="s">
        <v>1613</v>
      </c>
    </row>
    <row r="712" spans="1:4" ht="13">
      <c r="A712" s="17" t="s">
        <v>183</v>
      </c>
      <c r="B712" s="17" t="s">
        <v>829</v>
      </c>
      <c r="C712" s="402" t="s">
        <v>1190</v>
      </c>
      <c r="D712" s="21" t="s">
        <v>982</v>
      </c>
    </row>
    <row r="713" spans="1:4" ht="13">
      <c r="A713" s="17" t="s">
        <v>183</v>
      </c>
      <c r="B713" s="17" t="s">
        <v>829</v>
      </c>
      <c r="C713" s="402" t="s">
        <v>1191</v>
      </c>
      <c r="D713" s="21" t="s">
        <v>982</v>
      </c>
    </row>
    <row r="714" spans="1:4" ht="13">
      <c r="A714" s="17" t="s">
        <v>183</v>
      </c>
      <c r="B714" s="17" t="s">
        <v>829</v>
      </c>
      <c r="C714" s="402" t="s">
        <v>1192</v>
      </c>
      <c r="D714" s="21" t="s">
        <v>982</v>
      </c>
    </row>
    <row r="715" spans="1:4" ht="13">
      <c r="A715" s="17" t="s">
        <v>183</v>
      </c>
      <c r="B715" s="17" t="s">
        <v>829</v>
      </c>
      <c r="C715" s="402" t="s">
        <v>1193</v>
      </c>
      <c r="D715" s="21" t="s">
        <v>982</v>
      </c>
    </row>
    <row r="716" spans="1:4" ht="13">
      <c r="A716" s="17" t="s">
        <v>183</v>
      </c>
      <c r="B716" s="17" t="s">
        <v>829</v>
      </c>
      <c r="C716" s="402" t="s">
        <v>1194</v>
      </c>
      <c r="D716" s="21" t="s">
        <v>982</v>
      </c>
    </row>
    <row r="717" spans="1:4" ht="13">
      <c r="A717" s="17" t="s">
        <v>183</v>
      </c>
      <c r="B717" s="17" t="s">
        <v>901</v>
      </c>
      <c r="C717" s="402" t="s">
        <v>1696</v>
      </c>
      <c r="D717" s="21" t="s">
        <v>1613</v>
      </c>
    </row>
    <row r="718" spans="1:4" ht="13">
      <c r="A718" s="17" t="s">
        <v>183</v>
      </c>
      <c r="B718" s="17" t="s">
        <v>829</v>
      </c>
      <c r="C718" s="402" t="s">
        <v>1195</v>
      </c>
      <c r="D718" s="21" t="s">
        <v>982</v>
      </c>
    </row>
    <row r="719" spans="1:4" ht="13">
      <c r="A719" s="17" t="s">
        <v>183</v>
      </c>
      <c r="B719" s="17" t="s">
        <v>829</v>
      </c>
      <c r="C719" s="402" t="s">
        <v>1196</v>
      </c>
      <c r="D719" s="21" t="s">
        <v>982</v>
      </c>
    </row>
    <row r="720" spans="1:4" ht="13">
      <c r="A720" s="17" t="s">
        <v>183</v>
      </c>
      <c r="B720" s="17" t="s">
        <v>829</v>
      </c>
      <c r="C720" s="402" t="s">
        <v>1197</v>
      </c>
      <c r="D720" s="21" t="s">
        <v>982</v>
      </c>
    </row>
    <row r="721" spans="1:4" ht="13">
      <c r="A721" s="17" t="s">
        <v>183</v>
      </c>
      <c r="B721" s="17" t="s">
        <v>829</v>
      </c>
      <c r="C721" s="402" t="s">
        <v>1198</v>
      </c>
      <c r="D721" s="21" t="s">
        <v>982</v>
      </c>
    </row>
    <row r="722" spans="1:4" ht="13">
      <c r="A722" s="17" t="s">
        <v>183</v>
      </c>
      <c r="B722" s="17" t="s">
        <v>829</v>
      </c>
      <c r="C722" s="402" t="s">
        <v>1199</v>
      </c>
      <c r="D722" s="21" t="s">
        <v>982</v>
      </c>
    </row>
    <row r="723" spans="1:4" ht="13">
      <c r="A723" s="17" t="s">
        <v>183</v>
      </c>
      <c r="B723" s="17" t="s">
        <v>901</v>
      </c>
      <c r="C723" s="402" t="s">
        <v>1697</v>
      </c>
      <c r="D723" s="21" t="s">
        <v>1613</v>
      </c>
    </row>
    <row r="724" spans="1:4" ht="13">
      <c r="A724" s="17" t="s">
        <v>183</v>
      </c>
      <c r="B724" s="17" t="s">
        <v>901</v>
      </c>
      <c r="C724" s="402" t="s">
        <v>1698</v>
      </c>
      <c r="D724" s="21" t="s">
        <v>1613</v>
      </c>
    </row>
    <row r="725" spans="1:4" ht="13">
      <c r="A725" s="17" t="s">
        <v>183</v>
      </c>
      <c r="B725" s="17" t="s">
        <v>829</v>
      </c>
      <c r="C725" s="402" t="s">
        <v>1200</v>
      </c>
      <c r="D725" s="21" t="s">
        <v>982</v>
      </c>
    </row>
    <row r="726" spans="1:4" ht="13">
      <c r="A726" s="17" t="s">
        <v>183</v>
      </c>
      <c r="B726" s="17" t="s">
        <v>829</v>
      </c>
      <c r="C726" s="402" t="s">
        <v>1201</v>
      </c>
      <c r="D726" s="21" t="s">
        <v>982</v>
      </c>
    </row>
    <row r="727" spans="1:4" ht="13">
      <c r="A727" s="17" t="s">
        <v>183</v>
      </c>
      <c r="B727" s="17" t="s">
        <v>829</v>
      </c>
      <c r="C727" s="402" t="s">
        <v>1202</v>
      </c>
      <c r="D727" s="21" t="s">
        <v>982</v>
      </c>
    </row>
    <row r="728" spans="1:4" ht="13">
      <c r="A728" s="17" t="s">
        <v>183</v>
      </c>
      <c r="B728" s="17" t="s">
        <v>829</v>
      </c>
      <c r="C728" s="402" t="s">
        <v>1203</v>
      </c>
      <c r="D728" s="21" t="s">
        <v>982</v>
      </c>
    </row>
    <row r="729" spans="1:4" ht="13">
      <c r="A729" s="17" t="s">
        <v>183</v>
      </c>
      <c r="B729" s="17" t="s">
        <v>829</v>
      </c>
      <c r="C729" s="402" t="s">
        <v>1204</v>
      </c>
      <c r="D729" s="21" t="s">
        <v>982</v>
      </c>
    </row>
    <row r="730" spans="1:4" ht="13">
      <c r="A730" s="17" t="s">
        <v>183</v>
      </c>
      <c r="B730" s="17" t="s">
        <v>829</v>
      </c>
      <c r="C730" s="402" t="s">
        <v>1205</v>
      </c>
      <c r="D730" s="21" t="s">
        <v>982</v>
      </c>
    </row>
    <row r="731" spans="1:4" ht="13">
      <c r="A731" s="17" t="s">
        <v>183</v>
      </c>
      <c r="B731" s="17" t="s">
        <v>829</v>
      </c>
      <c r="C731" s="402" t="s">
        <v>1206</v>
      </c>
      <c r="D731" s="21" t="s">
        <v>982</v>
      </c>
    </row>
    <row r="732" spans="1:4" ht="13">
      <c r="A732" s="17" t="s">
        <v>183</v>
      </c>
      <c r="B732" s="17" t="s">
        <v>829</v>
      </c>
      <c r="C732" s="402" t="s">
        <v>1207</v>
      </c>
      <c r="D732" s="21" t="s">
        <v>982</v>
      </c>
    </row>
    <row r="733" spans="1:4" ht="13">
      <c r="A733" s="17" t="s">
        <v>183</v>
      </c>
      <c r="B733" s="17" t="s">
        <v>829</v>
      </c>
      <c r="C733" s="402" t="s">
        <v>1208</v>
      </c>
      <c r="D733" s="21" t="s">
        <v>982</v>
      </c>
    </row>
    <row r="734" spans="1:4" ht="13">
      <c r="A734" s="17" t="s">
        <v>183</v>
      </c>
      <c r="B734" s="17" t="s">
        <v>829</v>
      </c>
      <c r="C734" s="402" t="s">
        <v>1209</v>
      </c>
      <c r="D734" s="21" t="s">
        <v>982</v>
      </c>
    </row>
    <row r="735" spans="1:4" ht="13">
      <c r="A735" s="17" t="s">
        <v>183</v>
      </c>
      <c r="B735" s="17" t="s">
        <v>901</v>
      </c>
      <c r="C735" s="402" t="s">
        <v>1699</v>
      </c>
      <c r="D735" s="21" t="s">
        <v>1613</v>
      </c>
    </row>
    <row r="736" spans="1:4" ht="13">
      <c r="A736" s="17" t="s">
        <v>183</v>
      </c>
      <c r="B736" s="17" t="s">
        <v>901</v>
      </c>
      <c r="C736" s="402" t="s">
        <v>1700</v>
      </c>
      <c r="D736" s="21" t="s">
        <v>1613</v>
      </c>
    </row>
    <row r="737" spans="1:4" ht="13">
      <c r="A737" s="17" t="s">
        <v>183</v>
      </c>
      <c r="B737" s="17" t="s">
        <v>901</v>
      </c>
      <c r="C737" s="402" t="s">
        <v>1701</v>
      </c>
      <c r="D737" s="21" t="s">
        <v>1613</v>
      </c>
    </row>
    <row r="738" spans="1:4" ht="13">
      <c r="A738" s="17" t="s">
        <v>183</v>
      </c>
      <c r="B738" s="17" t="s">
        <v>419</v>
      </c>
      <c r="C738" s="402" t="s">
        <v>1702</v>
      </c>
      <c r="D738" s="21" t="s">
        <v>1351</v>
      </c>
    </row>
    <row r="739" spans="1:4" ht="13">
      <c r="A739" s="17" t="s">
        <v>183</v>
      </c>
      <c r="B739" s="17" t="s">
        <v>820</v>
      </c>
      <c r="C739" s="402" t="s">
        <v>1301</v>
      </c>
      <c r="D739" s="21" t="s">
        <v>1302</v>
      </c>
    </row>
    <row r="740" spans="1:4" ht="13">
      <c r="A740" s="17" t="s">
        <v>183</v>
      </c>
      <c r="B740" s="17" t="s">
        <v>820</v>
      </c>
      <c r="C740" s="402" t="s">
        <v>1303</v>
      </c>
      <c r="D740" s="21" t="s">
        <v>1304</v>
      </c>
    </row>
    <row r="741" spans="1:4" ht="13">
      <c r="A741" s="17" t="s">
        <v>183</v>
      </c>
      <c r="B741" s="17" t="s">
        <v>419</v>
      </c>
      <c r="C741" s="402" t="s">
        <v>1211</v>
      </c>
      <c r="D741" s="21" t="s">
        <v>1212</v>
      </c>
    </row>
    <row r="742" spans="1:4" ht="13">
      <c r="A742" s="17" t="s">
        <v>183</v>
      </c>
      <c r="B742" s="17" t="s">
        <v>419</v>
      </c>
      <c r="C742" s="402" t="s">
        <v>1213</v>
      </c>
      <c r="D742" s="21" t="s">
        <v>1214</v>
      </c>
    </row>
    <row r="743" spans="1:4" ht="13">
      <c r="A743" s="17" t="s">
        <v>183</v>
      </c>
      <c r="B743" s="17" t="s">
        <v>419</v>
      </c>
      <c r="C743" s="402" t="s">
        <v>1215</v>
      </c>
      <c r="D743" s="21" t="s">
        <v>1216</v>
      </c>
    </row>
    <row r="744" spans="1:4" ht="13">
      <c r="A744" s="17" t="s">
        <v>183</v>
      </c>
      <c r="B744" s="17" t="s">
        <v>419</v>
      </c>
      <c r="C744" s="402" t="s">
        <v>1217</v>
      </c>
      <c r="D744" s="21" t="s">
        <v>1218</v>
      </c>
    </row>
    <row r="745" spans="1:4" ht="13">
      <c r="A745" s="17" t="s">
        <v>183</v>
      </c>
      <c r="B745" s="17" t="s">
        <v>419</v>
      </c>
      <c r="C745" s="402" t="s">
        <v>1219</v>
      </c>
      <c r="D745" s="21" t="s">
        <v>1220</v>
      </c>
    </row>
    <row r="746" spans="1:4" ht="13">
      <c r="A746" s="17" t="s">
        <v>183</v>
      </c>
      <c r="B746" s="17" t="s">
        <v>419</v>
      </c>
      <c r="C746" s="402" t="s">
        <v>1221</v>
      </c>
      <c r="D746" s="21" t="s">
        <v>1222</v>
      </c>
    </row>
    <row r="747" spans="1:4" ht="13">
      <c r="A747" s="17" t="s">
        <v>183</v>
      </c>
      <c r="B747" s="17" t="s">
        <v>419</v>
      </c>
      <c r="C747" s="402" t="s">
        <v>1223</v>
      </c>
      <c r="D747" s="21" t="s">
        <v>1224</v>
      </c>
    </row>
    <row r="748" spans="1:4" ht="13">
      <c r="A748" s="17" t="s">
        <v>183</v>
      </c>
      <c r="B748" s="17" t="s">
        <v>419</v>
      </c>
      <c r="C748" s="402" t="s">
        <v>1225</v>
      </c>
      <c r="D748" s="21" t="s">
        <v>1226</v>
      </c>
    </row>
    <row r="749" spans="1:4" ht="13">
      <c r="A749" s="17" t="s">
        <v>183</v>
      </c>
      <c r="B749" s="17" t="s">
        <v>820</v>
      </c>
      <c r="C749" s="402" t="s">
        <v>1227</v>
      </c>
      <c r="D749" s="21" t="s">
        <v>1305</v>
      </c>
    </row>
    <row r="750" spans="1:4" ht="13">
      <c r="A750" s="17" t="s">
        <v>183</v>
      </c>
      <c r="B750" s="17" t="s">
        <v>820</v>
      </c>
      <c r="C750" s="402" t="s">
        <v>1229</v>
      </c>
      <c r="D750" s="21" t="s">
        <v>1230</v>
      </c>
    </row>
    <row r="751" spans="1:4" ht="13">
      <c r="A751" s="17" t="s">
        <v>183</v>
      </c>
      <c r="B751" s="17" t="s">
        <v>820</v>
      </c>
      <c r="C751" s="402" t="s">
        <v>1306</v>
      </c>
      <c r="D751" s="21" t="s">
        <v>1212</v>
      </c>
    </row>
    <row r="752" spans="1:4" ht="13">
      <c r="A752" s="17" t="s">
        <v>183</v>
      </c>
      <c r="B752" s="17" t="s">
        <v>419</v>
      </c>
      <c r="C752" s="402" t="s">
        <v>1315</v>
      </c>
      <c r="D752" s="21" t="s">
        <v>1214</v>
      </c>
    </row>
    <row r="753" spans="1:4" ht="13">
      <c r="A753" s="17" t="s">
        <v>183</v>
      </c>
      <c r="B753" s="17" t="s">
        <v>820</v>
      </c>
      <c r="C753" s="402" t="s">
        <v>1307</v>
      </c>
      <c r="D753" s="21" t="s">
        <v>1216</v>
      </c>
    </row>
    <row r="754" spans="1:4" ht="13">
      <c r="A754" s="17" t="s">
        <v>183</v>
      </c>
      <c r="B754" s="17" t="s">
        <v>820</v>
      </c>
      <c r="C754" s="402" t="s">
        <v>1308</v>
      </c>
      <c r="D754" s="21" t="s">
        <v>1218</v>
      </c>
    </row>
    <row r="755" spans="1:4" ht="13">
      <c r="A755" s="17" t="s">
        <v>183</v>
      </c>
      <c r="B755" s="17" t="s">
        <v>419</v>
      </c>
      <c r="C755" s="402" t="s">
        <v>1316</v>
      </c>
      <c r="D755" s="21" t="s">
        <v>1220</v>
      </c>
    </row>
    <row r="756" spans="1:4" ht="13">
      <c r="A756" s="17" t="s">
        <v>183</v>
      </c>
      <c r="B756" s="17" t="s">
        <v>820</v>
      </c>
      <c r="C756" s="402" t="s">
        <v>1231</v>
      </c>
      <c r="D756" s="21" t="s">
        <v>1222</v>
      </c>
    </row>
    <row r="757" spans="1:4" ht="13">
      <c r="A757" s="17" t="s">
        <v>183</v>
      </c>
      <c r="B757" s="17" t="s">
        <v>820</v>
      </c>
      <c r="C757" s="402" t="s">
        <v>1309</v>
      </c>
      <c r="D757" s="21" t="s">
        <v>1224</v>
      </c>
    </row>
    <row r="758" spans="1:4" ht="13">
      <c r="A758" s="17" t="s">
        <v>183</v>
      </c>
      <c r="B758" s="17" t="s">
        <v>820</v>
      </c>
      <c r="C758" s="402" t="s">
        <v>1310</v>
      </c>
      <c r="D758" s="21" t="s">
        <v>1226</v>
      </c>
    </row>
    <row r="759" spans="1:4" ht="13">
      <c r="A759" s="17" t="s">
        <v>183</v>
      </c>
      <c r="B759" s="17" t="s">
        <v>820</v>
      </c>
      <c r="C759" s="402" t="s">
        <v>1239</v>
      </c>
      <c r="D759" s="21" t="s">
        <v>1311</v>
      </c>
    </row>
    <row r="760" spans="1:4" ht="13">
      <c r="A760" s="17" t="s">
        <v>183</v>
      </c>
      <c r="B760" s="17" t="s">
        <v>419</v>
      </c>
      <c r="C760" s="402" t="s">
        <v>1318</v>
      </c>
      <c r="D760" s="21" t="s">
        <v>1420</v>
      </c>
    </row>
    <row r="761" spans="1:4" ht="13">
      <c r="A761" s="17" t="s">
        <v>183</v>
      </c>
      <c r="B761" s="17" t="s">
        <v>419</v>
      </c>
      <c r="C761" s="402" t="s">
        <v>1264</v>
      </c>
      <c r="D761" s="21" t="s">
        <v>1703</v>
      </c>
    </row>
    <row r="762" spans="1:4" ht="13">
      <c r="A762" s="17" t="s">
        <v>184</v>
      </c>
      <c r="B762" s="17" t="s">
        <v>901</v>
      </c>
      <c r="C762" s="402" t="s">
        <v>1612</v>
      </c>
      <c r="D762" s="21" t="s">
        <v>1613</v>
      </c>
    </row>
    <row r="763" spans="1:4" ht="13">
      <c r="A763" s="17" t="s">
        <v>184</v>
      </c>
      <c r="B763" s="17" t="s">
        <v>901</v>
      </c>
      <c r="C763" s="402" t="s">
        <v>1614</v>
      </c>
      <c r="D763" s="21" t="s">
        <v>1613</v>
      </c>
    </row>
    <row r="764" spans="1:4" ht="13">
      <c r="A764" s="17" t="s">
        <v>184</v>
      </c>
      <c r="B764" s="17" t="s">
        <v>901</v>
      </c>
      <c r="C764" s="402" t="s">
        <v>1615</v>
      </c>
      <c r="D764" s="21" t="s">
        <v>1613</v>
      </c>
    </row>
    <row r="765" spans="1:4" ht="13">
      <c r="A765" s="17" t="s">
        <v>184</v>
      </c>
      <c r="B765" s="17" t="s">
        <v>901</v>
      </c>
      <c r="C765" s="402" t="s">
        <v>1616</v>
      </c>
      <c r="D765" s="21" t="s">
        <v>1613</v>
      </c>
    </row>
    <row r="766" spans="1:4" ht="13">
      <c r="A766" s="17" t="s">
        <v>184</v>
      </c>
      <c r="B766" s="17" t="s">
        <v>901</v>
      </c>
      <c r="C766" s="402" t="s">
        <v>1617</v>
      </c>
      <c r="D766" s="21" t="s">
        <v>1613</v>
      </c>
    </row>
    <row r="767" spans="1:4" ht="13">
      <c r="A767" s="17" t="s">
        <v>184</v>
      </c>
      <c r="B767" s="17" t="s">
        <v>901</v>
      </c>
      <c r="C767" s="402" t="s">
        <v>1618</v>
      </c>
      <c r="D767" s="21" t="s">
        <v>1613</v>
      </c>
    </row>
    <row r="768" spans="1:4" ht="13">
      <c r="A768" s="17" t="s">
        <v>184</v>
      </c>
      <c r="B768" s="17" t="s">
        <v>901</v>
      </c>
      <c r="C768" s="402" t="s">
        <v>1619</v>
      </c>
      <c r="D768" s="21" t="s">
        <v>1613</v>
      </c>
    </row>
    <row r="769" spans="1:4" ht="13">
      <c r="A769" s="17" t="s">
        <v>184</v>
      </c>
      <c r="B769" s="17" t="s">
        <v>901</v>
      </c>
      <c r="C769" s="402" t="s">
        <v>1620</v>
      </c>
      <c r="D769" s="21" t="s">
        <v>1613</v>
      </c>
    </row>
    <row r="770" spans="1:4" ht="13">
      <c r="A770" s="17" t="s">
        <v>184</v>
      </c>
      <c r="B770" s="17" t="s">
        <v>901</v>
      </c>
      <c r="C770" s="402" t="s">
        <v>1621</v>
      </c>
      <c r="D770" s="21" t="s">
        <v>1613</v>
      </c>
    </row>
    <row r="771" spans="1:4" ht="13">
      <c r="A771" s="17" t="s">
        <v>184</v>
      </c>
      <c r="B771" s="17" t="s">
        <v>901</v>
      </c>
      <c r="C771" s="402" t="s">
        <v>1622</v>
      </c>
      <c r="D771" s="21" t="s">
        <v>1613</v>
      </c>
    </row>
    <row r="772" spans="1:4" ht="13">
      <c r="A772" s="17" t="s">
        <v>184</v>
      </c>
      <c r="B772" s="17" t="s">
        <v>901</v>
      </c>
      <c r="C772" s="402" t="s">
        <v>1623</v>
      </c>
      <c r="D772" s="21" t="s">
        <v>1613</v>
      </c>
    </row>
    <row r="773" spans="1:4" ht="13">
      <c r="A773" s="17" t="s">
        <v>184</v>
      </c>
      <c r="B773" s="17" t="s">
        <v>901</v>
      </c>
      <c r="C773" s="402" t="s">
        <v>1624</v>
      </c>
      <c r="D773" s="21" t="s">
        <v>1613</v>
      </c>
    </row>
    <row r="774" spans="1:4" ht="13">
      <c r="A774" s="17" t="s">
        <v>184</v>
      </c>
      <c r="B774" s="17" t="s">
        <v>901</v>
      </c>
      <c r="C774" s="402" t="s">
        <v>1625</v>
      </c>
      <c r="D774" s="21" t="s">
        <v>1613</v>
      </c>
    </row>
    <row r="775" spans="1:4" ht="13">
      <c r="A775" s="17" t="s">
        <v>184</v>
      </c>
      <c r="B775" s="17" t="s">
        <v>901</v>
      </c>
      <c r="C775" s="402" t="s">
        <v>1626</v>
      </c>
      <c r="D775" s="21" t="s">
        <v>1613</v>
      </c>
    </row>
    <row r="776" spans="1:4" ht="13">
      <c r="A776" s="17" t="s">
        <v>184</v>
      </c>
      <c r="B776" s="17" t="s">
        <v>901</v>
      </c>
      <c r="C776" s="402" t="s">
        <v>1627</v>
      </c>
      <c r="D776" s="21" t="s">
        <v>1613</v>
      </c>
    </row>
    <row r="777" spans="1:4" ht="13">
      <c r="A777" s="17" t="s">
        <v>184</v>
      </c>
      <c r="B777" s="17" t="s">
        <v>901</v>
      </c>
      <c r="C777" s="402" t="s">
        <v>1628</v>
      </c>
      <c r="D777" s="21" t="s">
        <v>1613</v>
      </c>
    </row>
    <row r="778" spans="1:4" ht="13">
      <c r="A778" s="17" t="s">
        <v>184</v>
      </c>
      <c r="B778" s="17" t="s">
        <v>901</v>
      </c>
      <c r="C778" s="402" t="s">
        <v>1629</v>
      </c>
      <c r="D778" s="21" t="s">
        <v>1613</v>
      </c>
    </row>
    <row r="779" spans="1:4" ht="13">
      <c r="A779" s="17" t="s">
        <v>184</v>
      </c>
      <c r="B779" s="17" t="s">
        <v>901</v>
      </c>
      <c r="C779" s="402" t="s">
        <v>1630</v>
      </c>
      <c r="D779" s="21" t="s">
        <v>1613</v>
      </c>
    </row>
    <row r="780" spans="1:4" ht="13">
      <c r="A780" s="17" t="s">
        <v>184</v>
      </c>
      <c r="B780" s="17" t="s">
        <v>901</v>
      </c>
      <c r="C780" s="402" t="s">
        <v>1631</v>
      </c>
      <c r="D780" s="21" t="s">
        <v>1613</v>
      </c>
    </row>
    <row r="781" spans="1:4" ht="13">
      <c r="A781" s="17" t="s">
        <v>184</v>
      </c>
      <c r="B781" s="17" t="s">
        <v>901</v>
      </c>
      <c r="C781" s="402" t="s">
        <v>1632</v>
      </c>
      <c r="D781" s="21" t="s">
        <v>1613</v>
      </c>
    </row>
    <row r="782" spans="1:4" ht="13">
      <c r="A782" s="17" t="s">
        <v>184</v>
      </c>
      <c r="B782" s="17" t="s">
        <v>901</v>
      </c>
      <c r="C782" s="402" t="s">
        <v>1633</v>
      </c>
      <c r="D782" s="21" t="s">
        <v>1613</v>
      </c>
    </row>
    <row r="783" spans="1:4" ht="13">
      <c r="A783" s="17" t="s">
        <v>184</v>
      </c>
      <c r="B783" s="17" t="s">
        <v>901</v>
      </c>
      <c r="C783" s="402" t="s">
        <v>1634</v>
      </c>
      <c r="D783" s="21" t="s">
        <v>1613</v>
      </c>
    </row>
    <row r="784" spans="1:4" ht="13">
      <c r="A784" s="17" t="s">
        <v>184</v>
      </c>
      <c r="B784" s="17" t="s">
        <v>901</v>
      </c>
      <c r="C784" s="402" t="s">
        <v>1635</v>
      </c>
      <c r="D784" s="21" t="s">
        <v>1613</v>
      </c>
    </row>
    <row r="785" spans="1:4" ht="13">
      <c r="A785" s="17" t="s">
        <v>184</v>
      </c>
      <c r="B785" s="17" t="s">
        <v>901</v>
      </c>
      <c r="C785" s="402" t="s">
        <v>1636</v>
      </c>
      <c r="D785" s="21" t="s">
        <v>1613</v>
      </c>
    </row>
    <row r="786" spans="1:4" ht="13">
      <c r="A786" s="17" t="s">
        <v>184</v>
      </c>
      <c r="B786" s="17" t="s">
        <v>901</v>
      </c>
      <c r="C786" s="402" t="s">
        <v>1637</v>
      </c>
      <c r="D786" s="21" t="s">
        <v>1613</v>
      </c>
    </row>
    <row r="787" spans="1:4" ht="13">
      <c r="A787" s="17" t="s">
        <v>184</v>
      </c>
      <c r="B787" s="17" t="s">
        <v>901</v>
      </c>
      <c r="C787" s="402" t="s">
        <v>1638</v>
      </c>
      <c r="D787" s="21" t="s">
        <v>1613</v>
      </c>
    </row>
    <row r="788" spans="1:4" ht="13">
      <c r="A788" s="17" t="s">
        <v>184</v>
      </c>
      <c r="B788" s="17" t="s">
        <v>901</v>
      </c>
      <c r="C788" s="402" t="s">
        <v>1639</v>
      </c>
      <c r="D788" s="21" t="s">
        <v>1613</v>
      </c>
    </row>
    <row r="789" spans="1:4" ht="13">
      <c r="A789" s="17" t="s">
        <v>184</v>
      </c>
      <c r="B789" s="17" t="s">
        <v>901</v>
      </c>
      <c r="C789" s="402" t="s">
        <v>1640</v>
      </c>
      <c r="D789" s="21" t="s">
        <v>1613</v>
      </c>
    </row>
    <row r="790" spans="1:4" ht="13">
      <c r="A790" s="17" t="s">
        <v>184</v>
      </c>
      <c r="B790" s="17" t="s">
        <v>901</v>
      </c>
      <c r="C790" s="402" t="s">
        <v>1641</v>
      </c>
      <c r="D790" s="21" t="s">
        <v>1613</v>
      </c>
    </row>
    <row r="791" spans="1:4" ht="13">
      <c r="A791" s="17" t="s">
        <v>184</v>
      </c>
      <c r="B791" s="17" t="s">
        <v>901</v>
      </c>
      <c r="C791" s="402" t="s">
        <v>1642</v>
      </c>
      <c r="D791" s="21" t="s">
        <v>1613</v>
      </c>
    </row>
    <row r="792" spans="1:4" ht="13">
      <c r="A792" s="17" t="s">
        <v>184</v>
      </c>
      <c r="B792" s="17" t="s">
        <v>901</v>
      </c>
      <c r="C792" s="402" t="s">
        <v>1643</v>
      </c>
      <c r="D792" s="21" t="s">
        <v>1613</v>
      </c>
    </row>
    <row r="793" spans="1:4" ht="13">
      <c r="A793" s="17" t="s">
        <v>184</v>
      </c>
      <c r="B793" s="17" t="s">
        <v>901</v>
      </c>
      <c r="C793" s="402" t="s">
        <v>1644</v>
      </c>
      <c r="D793" s="21" t="s">
        <v>1613</v>
      </c>
    </row>
    <row r="794" spans="1:4" ht="13">
      <c r="A794" s="17" t="s">
        <v>184</v>
      </c>
      <c r="B794" s="17" t="s">
        <v>901</v>
      </c>
      <c r="C794" s="402" t="s">
        <v>1645</v>
      </c>
      <c r="D794" s="21" t="s">
        <v>1613</v>
      </c>
    </row>
    <row r="795" spans="1:4" ht="13">
      <c r="A795" s="17" t="s">
        <v>184</v>
      </c>
      <c r="B795" s="17" t="s">
        <v>901</v>
      </c>
      <c r="C795" s="402" t="s">
        <v>1646</v>
      </c>
      <c r="D795" s="21" t="s">
        <v>1613</v>
      </c>
    </row>
    <row r="796" spans="1:4" ht="13">
      <c r="A796" s="17" t="s">
        <v>184</v>
      </c>
      <c r="B796" s="17" t="s">
        <v>901</v>
      </c>
      <c r="C796" s="402" t="s">
        <v>1647</v>
      </c>
      <c r="D796" s="21" t="s">
        <v>1613</v>
      </c>
    </row>
    <row r="797" spans="1:4" ht="13">
      <c r="A797" s="17" t="s">
        <v>184</v>
      </c>
      <c r="B797" s="17" t="s">
        <v>901</v>
      </c>
      <c r="C797" s="402" t="s">
        <v>1648</v>
      </c>
      <c r="D797" s="21" t="s">
        <v>1613</v>
      </c>
    </row>
    <row r="798" spans="1:4" ht="13">
      <c r="A798" s="17" t="s">
        <v>184</v>
      </c>
      <c r="B798" s="17" t="s">
        <v>901</v>
      </c>
      <c r="C798" s="402" t="s">
        <v>1649</v>
      </c>
      <c r="D798" s="21" t="s">
        <v>1613</v>
      </c>
    </row>
    <row r="799" spans="1:4" ht="13">
      <c r="A799" s="17" t="s">
        <v>184</v>
      </c>
      <c r="B799" s="17" t="s">
        <v>901</v>
      </c>
      <c r="C799" s="402" t="s">
        <v>1650</v>
      </c>
      <c r="D799" s="21" t="s">
        <v>1613</v>
      </c>
    </row>
    <row r="800" spans="1:4" ht="13">
      <c r="A800" s="17" t="s">
        <v>184</v>
      </c>
      <c r="B800" s="17" t="s">
        <v>901</v>
      </c>
      <c r="C800" s="402" t="s">
        <v>1651</v>
      </c>
      <c r="D800" s="21" t="s">
        <v>1613</v>
      </c>
    </row>
    <row r="801" spans="1:4" ht="13">
      <c r="A801" s="17" t="s">
        <v>184</v>
      </c>
      <c r="B801" s="17" t="s">
        <v>901</v>
      </c>
      <c r="C801" s="402" t="s">
        <v>1652</v>
      </c>
      <c r="D801" s="21" t="s">
        <v>1613</v>
      </c>
    </row>
    <row r="802" spans="1:4" ht="13">
      <c r="A802" s="17" t="s">
        <v>184</v>
      </c>
      <c r="B802" s="17" t="s">
        <v>901</v>
      </c>
      <c r="C802" s="402" t="s">
        <v>1653</v>
      </c>
      <c r="D802" s="21" t="s">
        <v>1613</v>
      </c>
    </row>
    <row r="803" spans="1:4" ht="13">
      <c r="A803" s="17" t="s">
        <v>184</v>
      </c>
      <c r="B803" s="17" t="s">
        <v>901</v>
      </c>
      <c r="C803" s="402" t="s">
        <v>1654</v>
      </c>
      <c r="D803" s="21" t="s">
        <v>1613</v>
      </c>
    </row>
    <row r="804" spans="1:4" ht="13">
      <c r="A804" s="17" t="s">
        <v>184</v>
      </c>
      <c r="B804" s="17" t="s">
        <v>901</v>
      </c>
      <c r="C804" s="402" t="s">
        <v>1655</v>
      </c>
      <c r="D804" s="21" t="s">
        <v>1613</v>
      </c>
    </row>
    <row r="805" spans="1:4" ht="13">
      <c r="A805" s="17" t="s">
        <v>184</v>
      </c>
      <c r="B805" s="17" t="s">
        <v>901</v>
      </c>
      <c r="C805" s="402" t="s">
        <v>1656</v>
      </c>
      <c r="D805" s="21" t="s">
        <v>1613</v>
      </c>
    </row>
    <row r="806" spans="1:4" ht="13">
      <c r="A806" s="17" t="s">
        <v>184</v>
      </c>
      <c r="B806" s="17" t="s">
        <v>901</v>
      </c>
      <c r="C806" s="402" t="s">
        <v>1657</v>
      </c>
      <c r="D806" s="21" t="s">
        <v>1613</v>
      </c>
    </row>
    <row r="807" spans="1:4" ht="13">
      <c r="A807" s="17" t="s">
        <v>184</v>
      </c>
      <c r="B807" s="17" t="s">
        <v>901</v>
      </c>
      <c r="C807" s="402" t="s">
        <v>1658</v>
      </c>
      <c r="D807" s="21" t="s">
        <v>1613</v>
      </c>
    </row>
    <row r="808" spans="1:4" ht="13">
      <c r="A808" s="17" t="s">
        <v>184</v>
      </c>
      <c r="B808" s="17" t="s">
        <v>901</v>
      </c>
      <c r="C808" s="402" t="s">
        <v>1659</v>
      </c>
      <c r="D808" s="21" t="s">
        <v>1613</v>
      </c>
    </row>
    <row r="809" spans="1:4" ht="13">
      <c r="A809" s="17" t="s">
        <v>184</v>
      </c>
      <c r="B809" s="17" t="s">
        <v>901</v>
      </c>
      <c r="C809" s="402" t="s">
        <v>1660</v>
      </c>
      <c r="D809" s="21" t="s">
        <v>1613</v>
      </c>
    </row>
    <row r="810" spans="1:4" ht="13">
      <c r="A810" s="17" t="s">
        <v>184</v>
      </c>
      <c r="B810" s="17" t="s">
        <v>901</v>
      </c>
      <c r="C810" s="402" t="s">
        <v>1661</v>
      </c>
      <c r="D810" s="21" t="s">
        <v>1613</v>
      </c>
    </row>
    <row r="811" spans="1:4" ht="13">
      <c r="A811" s="17" t="s">
        <v>184</v>
      </c>
      <c r="B811" s="17" t="s">
        <v>901</v>
      </c>
      <c r="C811" s="402" t="s">
        <v>1662</v>
      </c>
      <c r="D811" s="21" t="s">
        <v>1613</v>
      </c>
    </row>
    <row r="812" spans="1:4" ht="13">
      <c r="A812" s="17" t="s">
        <v>184</v>
      </c>
      <c r="B812" s="17" t="s">
        <v>901</v>
      </c>
      <c r="C812" s="402" t="s">
        <v>1663</v>
      </c>
      <c r="D812" s="21" t="s">
        <v>1613</v>
      </c>
    </row>
    <row r="813" spans="1:4" ht="13">
      <c r="A813" s="17" t="s">
        <v>184</v>
      </c>
      <c r="B813" s="17" t="s">
        <v>901</v>
      </c>
      <c r="C813" s="402" t="s">
        <v>1664</v>
      </c>
      <c r="D813" s="21" t="s">
        <v>1613</v>
      </c>
    </row>
    <row r="814" spans="1:4" ht="13">
      <c r="A814" s="17" t="s">
        <v>184</v>
      </c>
      <c r="B814" s="17" t="s">
        <v>901</v>
      </c>
      <c r="C814" s="402" t="s">
        <v>1665</v>
      </c>
      <c r="D814" s="21" t="s">
        <v>1613</v>
      </c>
    </row>
    <row r="815" spans="1:4" ht="13">
      <c r="A815" s="17" t="s">
        <v>184</v>
      </c>
      <c r="B815" s="17" t="s">
        <v>901</v>
      </c>
      <c r="C815" s="402" t="s">
        <v>1666</v>
      </c>
      <c r="D815" s="21" t="s">
        <v>1613</v>
      </c>
    </row>
    <row r="816" spans="1:4" ht="13">
      <c r="A816" s="17" t="s">
        <v>184</v>
      </c>
      <c r="B816" s="17" t="s">
        <v>901</v>
      </c>
      <c r="C816" s="402" t="s">
        <v>1667</v>
      </c>
      <c r="D816" s="21" t="s">
        <v>1613</v>
      </c>
    </row>
    <row r="817" spans="1:4" ht="13">
      <c r="A817" s="17" t="s">
        <v>184</v>
      </c>
      <c r="B817" s="17" t="s">
        <v>901</v>
      </c>
      <c r="C817" s="402" t="s">
        <v>1668</v>
      </c>
      <c r="D817" s="21" t="s">
        <v>1613</v>
      </c>
    </row>
    <row r="818" spans="1:4" ht="13">
      <c r="A818" s="17" t="s">
        <v>184</v>
      </c>
      <c r="B818" s="17" t="s">
        <v>901</v>
      </c>
      <c r="C818" s="402" t="s">
        <v>1669</v>
      </c>
      <c r="D818" s="21" t="s">
        <v>1613</v>
      </c>
    </row>
    <row r="819" spans="1:4" ht="13">
      <c r="A819" s="17" t="s">
        <v>184</v>
      </c>
      <c r="B819" s="17" t="s">
        <v>901</v>
      </c>
      <c r="C819" s="402" t="s">
        <v>1670</v>
      </c>
      <c r="D819" s="21" t="s">
        <v>1613</v>
      </c>
    </row>
    <row r="820" spans="1:4" ht="13">
      <c r="A820" s="17" t="s">
        <v>184</v>
      </c>
      <c r="B820" s="17" t="s">
        <v>901</v>
      </c>
      <c r="C820" s="402" t="s">
        <v>1671</v>
      </c>
      <c r="D820" s="21" t="s">
        <v>1613</v>
      </c>
    </row>
    <row r="821" spans="1:4" ht="13">
      <c r="A821" s="17" t="s">
        <v>184</v>
      </c>
      <c r="B821" s="17" t="s">
        <v>901</v>
      </c>
      <c r="C821" s="402" t="s">
        <v>1672</v>
      </c>
      <c r="D821" s="21" t="s">
        <v>1613</v>
      </c>
    </row>
    <row r="822" spans="1:4" ht="13">
      <c r="A822" s="17" t="s">
        <v>184</v>
      </c>
      <c r="B822" s="17" t="s">
        <v>901</v>
      </c>
      <c r="C822" s="402" t="s">
        <v>1673</v>
      </c>
      <c r="D822" s="21" t="s">
        <v>1613</v>
      </c>
    </row>
    <row r="823" spans="1:4" ht="13">
      <c r="A823" s="17" t="s">
        <v>184</v>
      </c>
      <c r="B823" s="17" t="s">
        <v>901</v>
      </c>
      <c r="C823" s="402" t="s">
        <v>1674</v>
      </c>
      <c r="D823" s="21" t="s">
        <v>1613</v>
      </c>
    </row>
    <row r="824" spans="1:4" ht="13">
      <c r="A824" s="17" t="s">
        <v>184</v>
      </c>
      <c r="B824" s="17" t="s">
        <v>901</v>
      </c>
      <c r="C824" s="402" t="s">
        <v>1675</v>
      </c>
      <c r="D824" s="21" t="s">
        <v>1613</v>
      </c>
    </row>
    <row r="825" spans="1:4" ht="13">
      <c r="A825" s="17" t="s">
        <v>184</v>
      </c>
      <c r="B825" s="17" t="s">
        <v>901</v>
      </c>
      <c r="C825" s="402" t="s">
        <v>1676</v>
      </c>
      <c r="D825" s="21" t="s">
        <v>1613</v>
      </c>
    </row>
    <row r="826" spans="1:4" ht="13">
      <c r="A826" s="17" t="s">
        <v>184</v>
      </c>
      <c r="B826" s="17" t="s">
        <v>901</v>
      </c>
      <c r="C826" s="402" t="s">
        <v>1677</v>
      </c>
      <c r="D826" s="21" t="s">
        <v>1613</v>
      </c>
    </row>
    <row r="827" spans="1:4" ht="13">
      <c r="A827" s="17" t="s">
        <v>184</v>
      </c>
      <c r="B827" s="17" t="s">
        <v>901</v>
      </c>
      <c r="C827" s="402" t="s">
        <v>1678</v>
      </c>
      <c r="D827" s="21" t="s">
        <v>1613</v>
      </c>
    </row>
    <row r="828" spans="1:4" ht="13">
      <c r="A828" s="17" t="s">
        <v>184</v>
      </c>
      <c r="B828" s="17" t="s">
        <v>901</v>
      </c>
      <c r="C828" s="402" t="s">
        <v>1679</v>
      </c>
      <c r="D828" s="21" t="s">
        <v>1613</v>
      </c>
    </row>
    <row r="829" spans="1:4" ht="13">
      <c r="A829" s="17" t="s">
        <v>184</v>
      </c>
      <c r="B829" s="17" t="s">
        <v>901</v>
      </c>
      <c r="C829" s="402" t="s">
        <v>1680</v>
      </c>
      <c r="D829" s="21" t="s">
        <v>1613</v>
      </c>
    </row>
    <row r="830" spans="1:4" ht="13">
      <c r="A830" s="17" t="s">
        <v>184</v>
      </c>
      <c r="B830" s="17" t="s">
        <v>901</v>
      </c>
      <c r="C830" s="402" t="s">
        <v>1681</v>
      </c>
      <c r="D830" s="21" t="s">
        <v>1613</v>
      </c>
    </row>
    <row r="831" spans="1:4" ht="13">
      <c r="A831" s="17" t="s">
        <v>184</v>
      </c>
      <c r="B831" s="17" t="s">
        <v>901</v>
      </c>
      <c r="C831" s="402" t="s">
        <v>1682</v>
      </c>
      <c r="D831" s="21" t="s">
        <v>1613</v>
      </c>
    </row>
    <row r="832" spans="1:4" ht="13">
      <c r="A832" s="17" t="s">
        <v>184</v>
      </c>
      <c r="B832" s="17" t="s">
        <v>901</v>
      </c>
      <c r="C832" s="402" t="s">
        <v>1683</v>
      </c>
      <c r="D832" s="21" t="s">
        <v>1613</v>
      </c>
    </row>
    <row r="833" spans="1:4" ht="13">
      <c r="A833" s="17" t="s">
        <v>184</v>
      </c>
      <c r="B833" s="17" t="s">
        <v>901</v>
      </c>
      <c r="C833" s="402" t="s">
        <v>1684</v>
      </c>
      <c r="D833" s="21" t="s">
        <v>1613</v>
      </c>
    </row>
    <row r="834" spans="1:4" ht="13">
      <c r="A834" s="17" t="s">
        <v>184</v>
      </c>
      <c r="B834" s="17" t="s">
        <v>901</v>
      </c>
      <c r="C834" s="402" t="s">
        <v>1685</v>
      </c>
      <c r="D834" s="21" t="s">
        <v>1613</v>
      </c>
    </row>
    <row r="835" spans="1:4" ht="13">
      <c r="A835" s="17" t="s">
        <v>184</v>
      </c>
      <c r="B835" s="17" t="s">
        <v>901</v>
      </c>
      <c r="C835" s="402" t="s">
        <v>1686</v>
      </c>
      <c r="D835" s="21" t="s">
        <v>1613</v>
      </c>
    </row>
    <row r="836" spans="1:4" ht="13">
      <c r="A836" s="17" t="s">
        <v>184</v>
      </c>
      <c r="B836" s="17" t="s">
        <v>901</v>
      </c>
      <c r="C836" s="402" t="s">
        <v>1687</v>
      </c>
      <c r="D836" s="21" t="s">
        <v>1613</v>
      </c>
    </row>
    <row r="837" spans="1:4" ht="13">
      <c r="A837" s="17" t="s">
        <v>184</v>
      </c>
      <c r="B837" s="17" t="s">
        <v>901</v>
      </c>
      <c r="C837" s="402" t="s">
        <v>1688</v>
      </c>
      <c r="D837" s="21" t="s">
        <v>1613</v>
      </c>
    </row>
    <row r="838" spans="1:4" ht="13">
      <c r="A838" s="17" t="s">
        <v>184</v>
      </c>
      <c r="B838" s="17" t="s">
        <v>901</v>
      </c>
      <c r="C838" s="402" t="s">
        <v>1689</v>
      </c>
      <c r="D838" s="21" t="s">
        <v>1613</v>
      </c>
    </row>
    <row r="839" spans="1:4" ht="13">
      <c r="A839" s="17" t="s">
        <v>184</v>
      </c>
      <c r="B839" s="17" t="s">
        <v>901</v>
      </c>
      <c r="C839" s="402" t="s">
        <v>1690</v>
      </c>
      <c r="D839" s="21" t="s">
        <v>1613</v>
      </c>
    </row>
    <row r="840" spans="1:4" ht="13">
      <c r="A840" s="17" t="s">
        <v>184</v>
      </c>
      <c r="B840" s="17" t="s">
        <v>901</v>
      </c>
      <c r="C840" s="402" t="s">
        <v>1691</v>
      </c>
      <c r="D840" s="21" t="s">
        <v>1613</v>
      </c>
    </row>
    <row r="841" spans="1:4" ht="13">
      <c r="A841" s="17" t="s">
        <v>184</v>
      </c>
      <c r="B841" s="17" t="s">
        <v>901</v>
      </c>
      <c r="C841" s="402" t="s">
        <v>1692</v>
      </c>
      <c r="D841" s="21" t="s">
        <v>1613</v>
      </c>
    </row>
    <row r="842" spans="1:4" ht="13">
      <c r="A842" s="17" t="s">
        <v>184</v>
      </c>
      <c r="B842" s="17" t="s">
        <v>901</v>
      </c>
      <c r="C842" s="402" t="s">
        <v>1693</v>
      </c>
      <c r="D842" s="21" t="s">
        <v>1613</v>
      </c>
    </row>
    <row r="843" spans="1:4" ht="13">
      <c r="A843" s="17" t="s">
        <v>184</v>
      </c>
      <c r="B843" s="17" t="s">
        <v>901</v>
      </c>
      <c r="C843" s="402" t="s">
        <v>1694</v>
      </c>
      <c r="D843" s="21" t="s">
        <v>1613</v>
      </c>
    </row>
    <row r="844" spans="1:4" ht="13">
      <c r="A844" s="17" t="s">
        <v>184</v>
      </c>
      <c r="B844" s="17" t="s">
        <v>829</v>
      </c>
      <c r="C844" s="402" t="s">
        <v>1190</v>
      </c>
      <c r="D844" s="21" t="s">
        <v>982</v>
      </c>
    </row>
    <row r="845" spans="1:4" ht="13">
      <c r="A845" s="17" t="s">
        <v>184</v>
      </c>
      <c r="B845" s="17" t="s">
        <v>829</v>
      </c>
      <c r="C845" s="402" t="s">
        <v>1191</v>
      </c>
      <c r="D845" s="21" t="s">
        <v>982</v>
      </c>
    </row>
    <row r="846" spans="1:4" ht="13">
      <c r="A846" s="17" t="s">
        <v>184</v>
      </c>
      <c r="B846" s="17" t="s">
        <v>829</v>
      </c>
      <c r="C846" s="402" t="s">
        <v>1192</v>
      </c>
      <c r="D846" s="21" t="s">
        <v>982</v>
      </c>
    </row>
    <row r="847" spans="1:4" ht="13">
      <c r="A847" s="17" t="s">
        <v>184</v>
      </c>
      <c r="B847" s="17" t="s">
        <v>829</v>
      </c>
      <c r="C847" s="402" t="s">
        <v>1193</v>
      </c>
      <c r="D847" s="21" t="s">
        <v>982</v>
      </c>
    </row>
    <row r="848" spans="1:4" ht="13">
      <c r="A848" s="17" t="s">
        <v>184</v>
      </c>
      <c r="B848" s="17" t="s">
        <v>829</v>
      </c>
      <c r="C848" s="402" t="s">
        <v>1194</v>
      </c>
      <c r="D848" s="21" t="s">
        <v>982</v>
      </c>
    </row>
    <row r="849" spans="1:4" ht="13">
      <c r="A849" s="17" t="s">
        <v>184</v>
      </c>
      <c r="B849" s="17" t="s">
        <v>901</v>
      </c>
      <c r="C849" s="402" t="s">
        <v>1696</v>
      </c>
      <c r="D849" s="21" t="s">
        <v>1613</v>
      </c>
    </row>
    <row r="850" spans="1:4" ht="13">
      <c r="A850" s="17" t="s">
        <v>184</v>
      </c>
      <c r="B850" s="17" t="s">
        <v>829</v>
      </c>
      <c r="C850" s="402" t="s">
        <v>1195</v>
      </c>
      <c r="D850" s="21" t="s">
        <v>982</v>
      </c>
    </row>
    <row r="851" spans="1:4" ht="13">
      <c r="A851" s="17" t="s">
        <v>184</v>
      </c>
      <c r="B851" s="17" t="s">
        <v>829</v>
      </c>
      <c r="C851" s="402" t="s">
        <v>1196</v>
      </c>
      <c r="D851" s="21" t="s">
        <v>982</v>
      </c>
    </row>
    <row r="852" spans="1:4" ht="13">
      <c r="A852" s="17" t="s">
        <v>184</v>
      </c>
      <c r="B852" s="17" t="s">
        <v>829</v>
      </c>
      <c r="C852" s="402" t="s">
        <v>1197</v>
      </c>
      <c r="D852" s="21" t="s">
        <v>982</v>
      </c>
    </row>
    <row r="853" spans="1:4" ht="13">
      <c r="A853" s="17" t="s">
        <v>184</v>
      </c>
      <c r="B853" s="17" t="s">
        <v>829</v>
      </c>
      <c r="C853" s="402" t="s">
        <v>1198</v>
      </c>
      <c r="D853" s="21" t="s">
        <v>982</v>
      </c>
    </row>
    <row r="854" spans="1:4" ht="13">
      <c r="A854" s="17" t="s">
        <v>184</v>
      </c>
      <c r="B854" s="17" t="s">
        <v>829</v>
      </c>
      <c r="C854" s="402" t="s">
        <v>1199</v>
      </c>
      <c r="D854" s="21" t="s">
        <v>982</v>
      </c>
    </row>
    <row r="855" spans="1:4" ht="13">
      <c r="A855" s="17" t="s">
        <v>184</v>
      </c>
      <c r="B855" s="17" t="s">
        <v>901</v>
      </c>
      <c r="C855" s="402" t="s">
        <v>1697</v>
      </c>
      <c r="D855" s="21" t="s">
        <v>1613</v>
      </c>
    </row>
    <row r="856" spans="1:4" ht="13">
      <c r="A856" s="17" t="s">
        <v>184</v>
      </c>
      <c r="B856" s="17" t="s">
        <v>901</v>
      </c>
      <c r="C856" s="402" t="s">
        <v>1698</v>
      </c>
      <c r="D856" s="21" t="s">
        <v>1613</v>
      </c>
    </row>
    <row r="857" spans="1:4" ht="13">
      <c r="A857" s="17" t="s">
        <v>184</v>
      </c>
      <c r="B857" s="17" t="s">
        <v>829</v>
      </c>
      <c r="C857" s="402" t="s">
        <v>1200</v>
      </c>
      <c r="D857" s="21" t="s">
        <v>982</v>
      </c>
    </row>
    <row r="858" spans="1:4" ht="13">
      <c r="A858" s="17" t="s">
        <v>184</v>
      </c>
      <c r="B858" s="17" t="s">
        <v>829</v>
      </c>
      <c r="C858" s="402" t="s">
        <v>1201</v>
      </c>
      <c r="D858" s="21" t="s">
        <v>982</v>
      </c>
    </row>
    <row r="859" spans="1:4" ht="13">
      <c r="A859" s="17" t="s">
        <v>184</v>
      </c>
      <c r="B859" s="17" t="s">
        <v>829</v>
      </c>
      <c r="C859" s="402" t="s">
        <v>1202</v>
      </c>
      <c r="D859" s="21" t="s">
        <v>982</v>
      </c>
    </row>
    <row r="860" spans="1:4" ht="13">
      <c r="A860" s="17" t="s">
        <v>184</v>
      </c>
      <c r="B860" s="17" t="s">
        <v>829</v>
      </c>
      <c r="C860" s="402" t="s">
        <v>1203</v>
      </c>
      <c r="D860" s="21" t="s">
        <v>982</v>
      </c>
    </row>
    <row r="861" spans="1:4" ht="13">
      <c r="A861" s="17" t="s">
        <v>184</v>
      </c>
      <c r="B861" s="17" t="s">
        <v>829</v>
      </c>
      <c r="C861" s="402" t="s">
        <v>1204</v>
      </c>
      <c r="D861" s="21" t="s">
        <v>982</v>
      </c>
    </row>
    <row r="862" spans="1:4" ht="13">
      <c r="A862" s="17" t="s">
        <v>184</v>
      </c>
      <c r="B862" s="17" t="s">
        <v>829</v>
      </c>
      <c r="C862" s="402" t="s">
        <v>1205</v>
      </c>
      <c r="D862" s="21" t="s">
        <v>982</v>
      </c>
    </row>
    <row r="863" spans="1:4" ht="13">
      <c r="A863" s="17" t="s">
        <v>184</v>
      </c>
      <c r="B863" s="17" t="s">
        <v>829</v>
      </c>
      <c r="C863" s="402" t="s">
        <v>1206</v>
      </c>
      <c r="D863" s="21" t="s">
        <v>982</v>
      </c>
    </row>
    <row r="864" spans="1:4" ht="13">
      <c r="A864" s="17" t="s">
        <v>184</v>
      </c>
      <c r="B864" s="17" t="s">
        <v>829</v>
      </c>
      <c r="C864" s="402" t="s">
        <v>1207</v>
      </c>
      <c r="D864" s="21" t="s">
        <v>982</v>
      </c>
    </row>
    <row r="865" spans="1:4" ht="13">
      <c r="A865" s="17" t="s">
        <v>184</v>
      </c>
      <c r="B865" s="17" t="s">
        <v>829</v>
      </c>
      <c r="C865" s="402" t="s">
        <v>1208</v>
      </c>
      <c r="D865" s="21" t="s">
        <v>982</v>
      </c>
    </row>
    <row r="866" spans="1:4" ht="13">
      <c r="A866" s="17" t="s">
        <v>184</v>
      </c>
      <c r="B866" s="17" t="s">
        <v>829</v>
      </c>
      <c r="C866" s="402" t="s">
        <v>1209</v>
      </c>
      <c r="D866" s="21" t="s">
        <v>982</v>
      </c>
    </row>
    <row r="867" spans="1:4" ht="13">
      <c r="A867" s="17" t="s">
        <v>184</v>
      </c>
      <c r="B867" s="17" t="s">
        <v>901</v>
      </c>
      <c r="C867" s="402" t="s">
        <v>1699</v>
      </c>
      <c r="D867" s="21" t="s">
        <v>1613</v>
      </c>
    </row>
    <row r="868" spans="1:4" ht="13">
      <c r="A868" s="17" t="s">
        <v>184</v>
      </c>
      <c r="B868" s="17" t="s">
        <v>901</v>
      </c>
      <c r="C868" s="402" t="s">
        <v>1700</v>
      </c>
      <c r="D868" s="21" t="s">
        <v>1613</v>
      </c>
    </row>
    <row r="869" spans="1:4" ht="13">
      <c r="A869" s="17" t="s">
        <v>184</v>
      </c>
      <c r="B869" s="17" t="s">
        <v>901</v>
      </c>
      <c r="C869" s="402" t="s">
        <v>1701</v>
      </c>
      <c r="D869" s="21" t="s">
        <v>1613</v>
      </c>
    </row>
    <row r="870" spans="1:4" ht="13">
      <c r="A870" s="17" t="s">
        <v>184</v>
      </c>
      <c r="B870" s="17" t="s">
        <v>820</v>
      </c>
      <c r="C870" s="402" t="s">
        <v>1296</v>
      </c>
      <c r="D870" s="21" t="s">
        <v>1295</v>
      </c>
    </row>
    <row r="871" spans="1:4" ht="13">
      <c r="A871" s="17" t="s">
        <v>184</v>
      </c>
      <c r="B871" s="17" t="s">
        <v>820</v>
      </c>
      <c r="C871" s="402" t="s">
        <v>1297</v>
      </c>
      <c r="D871" s="21" t="s">
        <v>1312</v>
      </c>
    </row>
    <row r="872" spans="1:4" ht="13">
      <c r="A872" s="17" t="s">
        <v>184</v>
      </c>
      <c r="B872" s="17" t="s">
        <v>820</v>
      </c>
      <c r="C872" s="402" t="s">
        <v>1299</v>
      </c>
      <c r="D872" s="21" t="s">
        <v>1313</v>
      </c>
    </row>
    <row r="873" spans="1:4" ht="13">
      <c r="A873" s="17" t="s">
        <v>184</v>
      </c>
      <c r="B873" s="17" t="s">
        <v>820</v>
      </c>
      <c r="C873" s="402" t="s">
        <v>1211</v>
      </c>
      <c r="D873" s="21" t="s">
        <v>1212</v>
      </c>
    </row>
    <row r="874" spans="1:4" ht="13">
      <c r="A874" s="17" t="s">
        <v>184</v>
      </c>
      <c r="B874" s="17" t="s">
        <v>820</v>
      </c>
      <c r="C874" s="402" t="s">
        <v>1213</v>
      </c>
      <c r="D874" s="21" t="s">
        <v>1214</v>
      </c>
    </row>
    <row r="875" spans="1:4" ht="13">
      <c r="A875" s="17" t="s">
        <v>184</v>
      </c>
      <c r="B875" s="17" t="s">
        <v>820</v>
      </c>
      <c r="C875" s="402" t="s">
        <v>1215</v>
      </c>
      <c r="D875" s="21" t="s">
        <v>1216</v>
      </c>
    </row>
    <row r="876" spans="1:4" ht="13">
      <c r="A876" s="17" t="s">
        <v>184</v>
      </c>
      <c r="B876" s="17" t="s">
        <v>820</v>
      </c>
      <c r="C876" s="402" t="s">
        <v>1217</v>
      </c>
      <c r="D876" s="21" t="s">
        <v>1218</v>
      </c>
    </row>
    <row r="877" spans="1:4" ht="13">
      <c r="A877" s="17" t="s">
        <v>184</v>
      </c>
      <c r="B877" s="17" t="s">
        <v>820</v>
      </c>
      <c r="C877" s="402" t="s">
        <v>1219</v>
      </c>
      <c r="D877" s="21" t="s">
        <v>1220</v>
      </c>
    </row>
    <row r="878" spans="1:4" ht="13">
      <c r="A878" s="17" t="s">
        <v>184</v>
      </c>
      <c r="B878" s="17" t="s">
        <v>820</v>
      </c>
      <c r="C878" s="402" t="s">
        <v>1221</v>
      </c>
      <c r="D878" s="21" t="s">
        <v>1222</v>
      </c>
    </row>
    <row r="879" spans="1:4" ht="13">
      <c r="A879" s="17" t="s">
        <v>184</v>
      </c>
      <c r="B879" s="17" t="s">
        <v>820</v>
      </c>
      <c r="C879" s="402" t="s">
        <v>1223</v>
      </c>
      <c r="D879" s="21" t="s">
        <v>1224</v>
      </c>
    </row>
    <row r="880" spans="1:4" ht="13">
      <c r="A880" s="17" t="s">
        <v>184</v>
      </c>
      <c r="B880" s="17" t="s">
        <v>820</v>
      </c>
      <c r="C880" s="402" t="s">
        <v>1225</v>
      </c>
      <c r="D880" s="21" t="s">
        <v>1226</v>
      </c>
    </row>
    <row r="881" spans="1:4" ht="13">
      <c r="A881" s="17" t="s">
        <v>184</v>
      </c>
      <c r="B881" s="17" t="s">
        <v>820</v>
      </c>
      <c r="C881" s="402" t="s">
        <v>1227</v>
      </c>
      <c r="D881" s="21" t="s">
        <v>1314</v>
      </c>
    </row>
    <row r="882" spans="1:4" ht="13">
      <c r="A882" s="17" t="s">
        <v>184</v>
      </c>
      <c r="B882" s="17" t="s">
        <v>820</v>
      </c>
      <c r="C882" s="402" t="s">
        <v>1229</v>
      </c>
      <c r="D882" s="21" t="s">
        <v>1224</v>
      </c>
    </row>
    <row r="883" spans="1:4" ht="13">
      <c r="A883" s="17" t="s">
        <v>184</v>
      </c>
      <c r="B883" s="17" t="s">
        <v>820</v>
      </c>
      <c r="C883" s="402" t="s">
        <v>1306</v>
      </c>
      <c r="D883" s="21" t="s">
        <v>1212</v>
      </c>
    </row>
    <row r="884" spans="1:4" ht="13">
      <c r="A884" s="17" t="s">
        <v>184</v>
      </c>
      <c r="B884" s="17" t="s">
        <v>820</v>
      </c>
      <c r="C884" s="402" t="s">
        <v>1315</v>
      </c>
      <c r="D884" s="21" t="s">
        <v>1214</v>
      </c>
    </row>
    <row r="885" spans="1:4" ht="13">
      <c r="A885" s="17" t="s">
        <v>184</v>
      </c>
      <c r="B885" s="17" t="s">
        <v>820</v>
      </c>
      <c r="C885" s="402" t="s">
        <v>1307</v>
      </c>
      <c r="D885" s="21" t="s">
        <v>1216</v>
      </c>
    </row>
    <row r="886" spans="1:4" ht="13">
      <c r="A886" s="17" t="s">
        <v>184</v>
      </c>
      <c r="B886" s="17" t="s">
        <v>820</v>
      </c>
      <c r="C886" s="402" t="s">
        <v>1308</v>
      </c>
      <c r="D886" s="21" t="s">
        <v>1218</v>
      </c>
    </row>
    <row r="887" spans="1:4" ht="13">
      <c r="A887" s="17" t="s">
        <v>184</v>
      </c>
      <c r="B887" s="17" t="s">
        <v>820</v>
      </c>
      <c r="C887" s="402" t="s">
        <v>1316</v>
      </c>
      <c r="D887" s="21" t="s">
        <v>1220</v>
      </c>
    </row>
    <row r="888" spans="1:4" ht="13">
      <c r="A888" s="17" t="s">
        <v>184</v>
      </c>
      <c r="B888" s="17" t="s">
        <v>820</v>
      </c>
      <c r="C888" s="402" t="s">
        <v>1231</v>
      </c>
      <c r="D888" s="21" t="s">
        <v>1222</v>
      </c>
    </row>
    <row r="889" spans="1:4" ht="13">
      <c r="A889" s="17" t="s">
        <v>184</v>
      </c>
      <c r="B889" s="17" t="s">
        <v>820</v>
      </c>
      <c r="C889" s="402" t="s">
        <v>1309</v>
      </c>
      <c r="D889" s="21" t="s">
        <v>1224</v>
      </c>
    </row>
    <row r="890" spans="1:4" ht="13">
      <c r="A890" s="17" t="s">
        <v>184</v>
      </c>
      <c r="B890" s="17" t="s">
        <v>820</v>
      </c>
      <c r="C890" s="402" t="s">
        <v>1310</v>
      </c>
      <c r="D890" s="21" t="s">
        <v>1226</v>
      </c>
    </row>
    <row r="891" spans="1:4" ht="13">
      <c r="A891" s="17" t="s">
        <v>184</v>
      </c>
      <c r="B891" s="17" t="s">
        <v>820</v>
      </c>
      <c r="C891" s="402" t="s">
        <v>1239</v>
      </c>
      <c r="D891" s="21" t="s">
        <v>1317</v>
      </c>
    </row>
    <row r="892" spans="1:4" ht="13">
      <c r="A892" s="17" t="s">
        <v>184</v>
      </c>
      <c r="B892" s="17" t="s">
        <v>820</v>
      </c>
      <c r="C892" s="402" t="s">
        <v>1318</v>
      </c>
      <c r="D892" s="21" t="s">
        <v>1319</v>
      </c>
    </row>
    <row r="893" spans="1:4" ht="13">
      <c r="A893" s="17" t="s">
        <v>184</v>
      </c>
      <c r="B893" s="17" t="s">
        <v>820</v>
      </c>
      <c r="C893" s="402" t="s">
        <v>1320</v>
      </c>
      <c r="D893" s="21" t="s">
        <v>1321</v>
      </c>
    </row>
    <row r="894" spans="1:4" ht="13">
      <c r="A894" s="17" t="s">
        <v>117</v>
      </c>
      <c r="B894" s="17" t="s">
        <v>901</v>
      </c>
      <c r="C894" s="402" t="s">
        <v>1612</v>
      </c>
      <c r="D894" s="21" t="s">
        <v>1613</v>
      </c>
    </row>
    <row r="895" spans="1:4" ht="13">
      <c r="A895" s="17" t="s">
        <v>117</v>
      </c>
      <c r="B895" s="17" t="s">
        <v>901</v>
      </c>
      <c r="C895" s="402" t="s">
        <v>1614</v>
      </c>
      <c r="D895" s="21" t="s">
        <v>1613</v>
      </c>
    </row>
    <row r="896" spans="1:4" ht="13">
      <c r="A896" s="17" t="s">
        <v>117</v>
      </c>
      <c r="B896" s="17" t="s">
        <v>901</v>
      </c>
      <c r="C896" s="402" t="s">
        <v>1615</v>
      </c>
      <c r="D896" s="21" t="s">
        <v>1613</v>
      </c>
    </row>
    <row r="897" spans="1:4" ht="13">
      <c r="A897" s="17" t="s">
        <v>117</v>
      </c>
      <c r="B897" s="17" t="s">
        <v>901</v>
      </c>
      <c r="C897" s="402" t="s">
        <v>1616</v>
      </c>
      <c r="D897" s="21" t="s">
        <v>1613</v>
      </c>
    </row>
    <row r="898" spans="1:4" ht="13">
      <c r="A898" s="17" t="s">
        <v>117</v>
      </c>
      <c r="B898" s="17" t="s">
        <v>901</v>
      </c>
      <c r="C898" s="402" t="s">
        <v>1617</v>
      </c>
      <c r="D898" s="21" t="s">
        <v>1613</v>
      </c>
    </row>
    <row r="899" spans="1:4" ht="13">
      <c r="A899" s="17" t="s">
        <v>117</v>
      </c>
      <c r="B899" s="17" t="s">
        <v>901</v>
      </c>
      <c r="C899" s="402" t="s">
        <v>1618</v>
      </c>
      <c r="D899" s="21" t="s">
        <v>1613</v>
      </c>
    </row>
    <row r="900" spans="1:4" ht="13">
      <c r="A900" s="17" t="s">
        <v>117</v>
      </c>
      <c r="B900" s="17" t="s">
        <v>901</v>
      </c>
      <c r="C900" s="402" t="s">
        <v>1619</v>
      </c>
      <c r="D900" s="21" t="s">
        <v>1613</v>
      </c>
    </row>
    <row r="901" spans="1:4" ht="13">
      <c r="A901" s="17" t="s">
        <v>117</v>
      </c>
      <c r="B901" s="17" t="s">
        <v>901</v>
      </c>
      <c r="C901" s="402" t="s">
        <v>1620</v>
      </c>
      <c r="D901" s="21" t="s">
        <v>1613</v>
      </c>
    </row>
    <row r="902" spans="1:4" ht="13">
      <c r="A902" s="17" t="s">
        <v>117</v>
      </c>
      <c r="B902" s="17" t="s">
        <v>901</v>
      </c>
      <c r="C902" s="402" t="s">
        <v>1621</v>
      </c>
      <c r="D902" s="21" t="s">
        <v>1613</v>
      </c>
    </row>
    <row r="903" spans="1:4" ht="13">
      <c r="A903" s="17" t="s">
        <v>117</v>
      </c>
      <c r="B903" s="17" t="s">
        <v>901</v>
      </c>
      <c r="C903" s="402" t="s">
        <v>1622</v>
      </c>
      <c r="D903" s="21" t="s">
        <v>1613</v>
      </c>
    </row>
    <row r="904" spans="1:4" ht="13">
      <c r="A904" s="17" t="s">
        <v>117</v>
      </c>
      <c r="B904" s="17" t="s">
        <v>901</v>
      </c>
      <c r="C904" s="402" t="s">
        <v>1623</v>
      </c>
      <c r="D904" s="21" t="s">
        <v>1613</v>
      </c>
    </row>
    <row r="905" spans="1:4" ht="13">
      <c r="A905" s="17" t="s">
        <v>117</v>
      </c>
      <c r="B905" s="17" t="s">
        <v>901</v>
      </c>
      <c r="C905" s="402" t="s">
        <v>1624</v>
      </c>
      <c r="D905" s="21" t="s">
        <v>1613</v>
      </c>
    </row>
    <row r="906" spans="1:4" ht="13">
      <c r="A906" s="17" t="s">
        <v>117</v>
      </c>
      <c r="B906" s="17" t="s">
        <v>901</v>
      </c>
      <c r="C906" s="402" t="s">
        <v>1625</v>
      </c>
      <c r="D906" s="21" t="s">
        <v>1613</v>
      </c>
    </row>
    <row r="907" spans="1:4" ht="13">
      <c r="A907" s="17" t="s">
        <v>117</v>
      </c>
      <c r="B907" s="17" t="s">
        <v>901</v>
      </c>
      <c r="C907" s="402" t="s">
        <v>1626</v>
      </c>
      <c r="D907" s="21" t="s">
        <v>1613</v>
      </c>
    </row>
    <row r="908" spans="1:4" ht="13">
      <c r="A908" s="17" t="s">
        <v>117</v>
      </c>
      <c r="B908" s="17" t="s">
        <v>901</v>
      </c>
      <c r="C908" s="402" t="s">
        <v>1627</v>
      </c>
      <c r="D908" s="21" t="s">
        <v>1613</v>
      </c>
    </row>
    <row r="909" spans="1:4" ht="13">
      <c r="A909" s="17" t="s">
        <v>117</v>
      </c>
      <c r="B909" s="17" t="s">
        <v>901</v>
      </c>
      <c r="C909" s="402" t="s">
        <v>1628</v>
      </c>
      <c r="D909" s="21" t="s">
        <v>1613</v>
      </c>
    </row>
    <row r="910" spans="1:4" ht="13">
      <c r="A910" s="17" t="s">
        <v>117</v>
      </c>
      <c r="B910" s="17" t="s">
        <v>901</v>
      </c>
      <c r="C910" s="402" t="s">
        <v>1629</v>
      </c>
      <c r="D910" s="21" t="s">
        <v>1613</v>
      </c>
    </row>
    <row r="911" spans="1:4" ht="13">
      <c r="A911" s="17" t="s">
        <v>117</v>
      </c>
      <c r="B911" s="17" t="s">
        <v>901</v>
      </c>
      <c r="C911" s="402" t="s">
        <v>1630</v>
      </c>
      <c r="D911" s="21" t="s">
        <v>1613</v>
      </c>
    </row>
    <row r="912" spans="1:4" ht="13">
      <c r="A912" s="17" t="s">
        <v>117</v>
      </c>
      <c r="B912" s="17" t="s">
        <v>901</v>
      </c>
      <c r="C912" s="402" t="s">
        <v>1631</v>
      </c>
      <c r="D912" s="21" t="s">
        <v>1613</v>
      </c>
    </row>
    <row r="913" spans="1:4" ht="13">
      <c r="A913" s="17" t="s">
        <v>117</v>
      </c>
      <c r="B913" s="17" t="s">
        <v>901</v>
      </c>
      <c r="C913" s="402" t="s">
        <v>1632</v>
      </c>
      <c r="D913" s="21" t="s">
        <v>1613</v>
      </c>
    </row>
    <row r="914" spans="1:4" ht="13">
      <c r="A914" s="17" t="s">
        <v>117</v>
      </c>
      <c r="B914" s="17" t="s">
        <v>901</v>
      </c>
      <c r="C914" s="402" t="s">
        <v>1633</v>
      </c>
      <c r="D914" s="21" t="s">
        <v>1613</v>
      </c>
    </row>
    <row r="915" spans="1:4" ht="13">
      <c r="A915" s="17" t="s">
        <v>117</v>
      </c>
      <c r="B915" s="17" t="s">
        <v>901</v>
      </c>
      <c r="C915" s="402" t="s">
        <v>1634</v>
      </c>
      <c r="D915" s="21" t="s">
        <v>1613</v>
      </c>
    </row>
    <row r="916" spans="1:4" ht="13">
      <c r="A916" s="17" t="s">
        <v>117</v>
      </c>
      <c r="B916" s="17" t="s">
        <v>901</v>
      </c>
      <c r="C916" s="402" t="s">
        <v>1635</v>
      </c>
      <c r="D916" s="21" t="s">
        <v>1613</v>
      </c>
    </row>
    <row r="917" spans="1:4" ht="13">
      <c r="A917" s="17" t="s">
        <v>117</v>
      </c>
      <c r="B917" s="17" t="s">
        <v>901</v>
      </c>
      <c r="C917" s="402" t="s">
        <v>1636</v>
      </c>
      <c r="D917" s="21" t="s">
        <v>1613</v>
      </c>
    </row>
    <row r="918" spans="1:4" ht="13">
      <c r="A918" s="17" t="s">
        <v>117</v>
      </c>
      <c r="B918" s="17" t="s">
        <v>901</v>
      </c>
      <c r="C918" s="402" t="s">
        <v>1637</v>
      </c>
      <c r="D918" s="21" t="s">
        <v>1613</v>
      </c>
    </row>
    <row r="919" spans="1:4" ht="13">
      <c r="A919" s="17" t="s">
        <v>117</v>
      </c>
      <c r="B919" s="17" t="s">
        <v>901</v>
      </c>
      <c r="C919" s="402" t="s">
        <v>1638</v>
      </c>
      <c r="D919" s="21" t="s">
        <v>1613</v>
      </c>
    </row>
    <row r="920" spans="1:4" ht="13">
      <c r="A920" s="17" t="s">
        <v>117</v>
      </c>
      <c r="B920" s="17" t="s">
        <v>901</v>
      </c>
      <c r="C920" s="402" t="s">
        <v>1639</v>
      </c>
      <c r="D920" s="21" t="s">
        <v>1613</v>
      </c>
    </row>
    <row r="921" spans="1:4" ht="13">
      <c r="A921" s="17" t="s">
        <v>117</v>
      </c>
      <c r="B921" s="17" t="s">
        <v>901</v>
      </c>
      <c r="C921" s="402" t="s">
        <v>1640</v>
      </c>
      <c r="D921" s="21" t="s">
        <v>1613</v>
      </c>
    </row>
    <row r="922" spans="1:4" ht="13">
      <c r="A922" s="17" t="s">
        <v>117</v>
      </c>
      <c r="B922" s="17" t="s">
        <v>901</v>
      </c>
      <c r="C922" s="402" t="s">
        <v>1641</v>
      </c>
      <c r="D922" s="21" t="s">
        <v>1613</v>
      </c>
    </row>
    <row r="923" spans="1:4" ht="13">
      <c r="A923" s="17" t="s">
        <v>117</v>
      </c>
      <c r="B923" s="17" t="s">
        <v>901</v>
      </c>
      <c r="C923" s="402" t="s">
        <v>1642</v>
      </c>
      <c r="D923" s="21" t="s">
        <v>1613</v>
      </c>
    </row>
    <row r="924" spans="1:4" ht="13">
      <c r="A924" s="17" t="s">
        <v>117</v>
      </c>
      <c r="B924" s="17" t="s">
        <v>901</v>
      </c>
      <c r="C924" s="402" t="s">
        <v>1643</v>
      </c>
      <c r="D924" s="21" t="s">
        <v>1613</v>
      </c>
    </row>
    <row r="925" spans="1:4" ht="13">
      <c r="A925" s="17" t="s">
        <v>117</v>
      </c>
      <c r="B925" s="17" t="s">
        <v>901</v>
      </c>
      <c r="C925" s="402" t="s">
        <v>1644</v>
      </c>
      <c r="D925" s="21" t="s">
        <v>1613</v>
      </c>
    </row>
    <row r="926" spans="1:4" ht="13">
      <c r="A926" s="17" t="s">
        <v>117</v>
      </c>
      <c r="B926" s="17" t="s">
        <v>901</v>
      </c>
      <c r="C926" s="402" t="s">
        <v>1645</v>
      </c>
      <c r="D926" s="21" t="s">
        <v>1613</v>
      </c>
    </row>
    <row r="927" spans="1:4" ht="13">
      <c r="A927" s="17" t="s">
        <v>117</v>
      </c>
      <c r="B927" s="17" t="s">
        <v>901</v>
      </c>
      <c r="C927" s="402" t="s">
        <v>1646</v>
      </c>
      <c r="D927" s="21" t="s">
        <v>1613</v>
      </c>
    </row>
    <row r="928" spans="1:4" ht="13">
      <c r="A928" s="17" t="s">
        <v>117</v>
      </c>
      <c r="B928" s="17" t="s">
        <v>901</v>
      </c>
      <c r="C928" s="402" t="s">
        <v>1647</v>
      </c>
      <c r="D928" s="21" t="s">
        <v>1613</v>
      </c>
    </row>
    <row r="929" spans="1:4" ht="13">
      <c r="A929" s="17" t="s">
        <v>117</v>
      </c>
      <c r="B929" s="17" t="s">
        <v>901</v>
      </c>
      <c r="C929" s="402" t="s">
        <v>1648</v>
      </c>
      <c r="D929" s="21" t="s">
        <v>1613</v>
      </c>
    </row>
    <row r="930" spans="1:4" ht="13">
      <c r="A930" s="17" t="s">
        <v>117</v>
      </c>
      <c r="B930" s="17" t="s">
        <v>901</v>
      </c>
      <c r="C930" s="402" t="s">
        <v>1649</v>
      </c>
      <c r="D930" s="21" t="s">
        <v>1613</v>
      </c>
    </row>
    <row r="931" spans="1:4" ht="13">
      <c r="A931" s="17" t="s">
        <v>117</v>
      </c>
      <c r="B931" s="17" t="s">
        <v>901</v>
      </c>
      <c r="C931" s="402" t="s">
        <v>1650</v>
      </c>
      <c r="D931" s="21" t="s">
        <v>1613</v>
      </c>
    </row>
    <row r="932" spans="1:4" ht="13">
      <c r="A932" s="17" t="s">
        <v>117</v>
      </c>
      <c r="B932" s="17" t="s">
        <v>901</v>
      </c>
      <c r="C932" s="402" t="s">
        <v>1651</v>
      </c>
      <c r="D932" s="21" t="s">
        <v>1613</v>
      </c>
    </row>
    <row r="933" spans="1:4" ht="13">
      <c r="A933" s="17" t="s">
        <v>117</v>
      </c>
      <c r="B933" s="17" t="s">
        <v>901</v>
      </c>
      <c r="C933" s="402" t="s">
        <v>1652</v>
      </c>
      <c r="D933" s="21" t="s">
        <v>1613</v>
      </c>
    </row>
    <row r="934" spans="1:4" ht="13">
      <c r="A934" s="17" t="s">
        <v>117</v>
      </c>
      <c r="B934" s="17" t="s">
        <v>901</v>
      </c>
      <c r="C934" s="402" t="s">
        <v>1653</v>
      </c>
      <c r="D934" s="21" t="s">
        <v>1613</v>
      </c>
    </row>
    <row r="935" spans="1:4" ht="13">
      <c r="A935" s="17" t="s">
        <v>117</v>
      </c>
      <c r="B935" s="17" t="s">
        <v>901</v>
      </c>
      <c r="C935" s="402" t="s">
        <v>1654</v>
      </c>
      <c r="D935" s="21" t="s">
        <v>1613</v>
      </c>
    </row>
    <row r="936" spans="1:4" ht="13">
      <c r="A936" s="17" t="s">
        <v>117</v>
      </c>
      <c r="B936" s="17" t="s">
        <v>901</v>
      </c>
      <c r="C936" s="402" t="s">
        <v>1655</v>
      </c>
      <c r="D936" s="21" t="s">
        <v>1613</v>
      </c>
    </row>
    <row r="937" spans="1:4" ht="13">
      <c r="A937" s="17" t="s">
        <v>117</v>
      </c>
      <c r="B937" s="17" t="s">
        <v>901</v>
      </c>
      <c r="C937" s="402" t="s">
        <v>1656</v>
      </c>
      <c r="D937" s="21" t="s">
        <v>1613</v>
      </c>
    </row>
    <row r="938" spans="1:4" ht="13">
      <c r="A938" s="17" t="s">
        <v>117</v>
      </c>
      <c r="B938" s="17" t="s">
        <v>901</v>
      </c>
      <c r="C938" s="402" t="s">
        <v>1657</v>
      </c>
      <c r="D938" s="21" t="s">
        <v>1613</v>
      </c>
    </row>
    <row r="939" spans="1:4" ht="13">
      <c r="A939" s="17" t="s">
        <v>117</v>
      </c>
      <c r="B939" s="17" t="s">
        <v>901</v>
      </c>
      <c r="C939" s="402" t="s">
        <v>1658</v>
      </c>
      <c r="D939" s="21" t="s">
        <v>1613</v>
      </c>
    </row>
    <row r="940" spans="1:4" ht="13">
      <c r="A940" s="17" t="s">
        <v>117</v>
      </c>
      <c r="B940" s="17" t="s">
        <v>901</v>
      </c>
      <c r="C940" s="402" t="s">
        <v>1659</v>
      </c>
      <c r="D940" s="21" t="s">
        <v>1613</v>
      </c>
    </row>
    <row r="941" spans="1:4" ht="13">
      <c r="A941" s="17" t="s">
        <v>117</v>
      </c>
      <c r="B941" s="17" t="s">
        <v>901</v>
      </c>
      <c r="C941" s="402" t="s">
        <v>1660</v>
      </c>
      <c r="D941" s="21" t="s">
        <v>1613</v>
      </c>
    </row>
    <row r="942" spans="1:4" ht="13">
      <c r="A942" s="17" t="s">
        <v>117</v>
      </c>
      <c r="B942" s="17" t="s">
        <v>901</v>
      </c>
      <c r="C942" s="402" t="s">
        <v>1661</v>
      </c>
      <c r="D942" s="21" t="s">
        <v>1613</v>
      </c>
    </row>
    <row r="943" spans="1:4" ht="13">
      <c r="A943" s="17" t="s">
        <v>117</v>
      </c>
      <c r="B943" s="17" t="s">
        <v>901</v>
      </c>
      <c r="C943" s="402" t="s">
        <v>1662</v>
      </c>
      <c r="D943" s="21" t="s">
        <v>1613</v>
      </c>
    </row>
    <row r="944" spans="1:4" ht="13">
      <c r="A944" s="17" t="s">
        <v>117</v>
      </c>
      <c r="B944" s="17" t="s">
        <v>901</v>
      </c>
      <c r="C944" s="402" t="s">
        <v>1663</v>
      </c>
      <c r="D944" s="21" t="s">
        <v>1613</v>
      </c>
    </row>
    <row r="945" spans="1:4" ht="13">
      <c r="A945" s="17" t="s">
        <v>117</v>
      </c>
      <c r="B945" s="17" t="s">
        <v>901</v>
      </c>
      <c r="C945" s="402" t="s">
        <v>1664</v>
      </c>
      <c r="D945" s="21" t="s">
        <v>1613</v>
      </c>
    </row>
    <row r="946" spans="1:4" ht="13">
      <c r="A946" s="17" t="s">
        <v>117</v>
      </c>
      <c r="B946" s="17" t="s">
        <v>901</v>
      </c>
      <c r="C946" s="402" t="s">
        <v>1665</v>
      </c>
      <c r="D946" s="21" t="s">
        <v>1613</v>
      </c>
    </row>
    <row r="947" spans="1:4" ht="13">
      <c r="A947" s="17" t="s">
        <v>117</v>
      </c>
      <c r="B947" s="17" t="s">
        <v>901</v>
      </c>
      <c r="C947" s="402" t="s">
        <v>1666</v>
      </c>
      <c r="D947" s="21" t="s">
        <v>1613</v>
      </c>
    </row>
    <row r="948" spans="1:4" ht="13">
      <c r="A948" s="17" t="s">
        <v>117</v>
      </c>
      <c r="B948" s="17" t="s">
        <v>901</v>
      </c>
      <c r="C948" s="402" t="s">
        <v>1667</v>
      </c>
      <c r="D948" s="21" t="s">
        <v>1613</v>
      </c>
    </row>
    <row r="949" spans="1:4" ht="13">
      <c r="A949" s="17" t="s">
        <v>117</v>
      </c>
      <c r="B949" s="17" t="s">
        <v>901</v>
      </c>
      <c r="C949" s="402" t="s">
        <v>1668</v>
      </c>
      <c r="D949" s="21" t="s">
        <v>1613</v>
      </c>
    </row>
    <row r="950" spans="1:4" ht="13">
      <c r="A950" s="17" t="s">
        <v>117</v>
      </c>
      <c r="B950" s="17" t="s">
        <v>901</v>
      </c>
      <c r="C950" s="402" t="s">
        <v>1669</v>
      </c>
      <c r="D950" s="21" t="s">
        <v>1613</v>
      </c>
    </row>
    <row r="951" spans="1:4" ht="13">
      <c r="A951" s="17" t="s">
        <v>117</v>
      </c>
      <c r="B951" s="17" t="s">
        <v>901</v>
      </c>
      <c r="C951" s="402" t="s">
        <v>1670</v>
      </c>
      <c r="D951" s="21" t="s">
        <v>1613</v>
      </c>
    </row>
    <row r="952" spans="1:4" ht="13">
      <c r="A952" s="17" t="s">
        <v>117</v>
      </c>
      <c r="B952" s="17" t="s">
        <v>901</v>
      </c>
      <c r="C952" s="402" t="s">
        <v>1671</v>
      </c>
      <c r="D952" s="21" t="s">
        <v>1613</v>
      </c>
    </row>
    <row r="953" spans="1:4" ht="13">
      <c r="A953" s="17" t="s">
        <v>117</v>
      </c>
      <c r="B953" s="17" t="s">
        <v>901</v>
      </c>
      <c r="C953" s="402" t="s">
        <v>1672</v>
      </c>
      <c r="D953" s="21" t="s">
        <v>1613</v>
      </c>
    </row>
    <row r="954" spans="1:4" ht="13">
      <c r="A954" s="17" t="s">
        <v>117</v>
      </c>
      <c r="B954" s="17" t="s">
        <v>901</v>
      </c>
      <c r="C954" s="402" t="s">
        <v>1673</v>
      </c>
      <c r="D954" s="21" t="s">
        <v>1613</v>
      </c>
    </row>
    <row r="955" spans="1:4" ht="13">
      <c r="A955" s="17" t="s">
        <v>117</v>
      </c>
      <c r="B955" s="17" t="s">
        <v>901</v>
      </c>
      <c r="C955" s="402" t="s">
        <v>1674</v>
      </c>
      <c r="D955" s="21" t="s">
        <v>1613</v>
      </c>
    </row>
    <row r="956" spans="1:4" ht="13">
      <c r="A956" s="17" t="s">
        <v>117</v>
      </c>
      <c r="B956" s="17" t="s">
        <v>901</v>
      </c>
      <c r="C956" s="402" t="s">
        <v>1675</v>
      </c>
      <c r="D956" s="21" t="s">
        <v>1613</v>
      </c>
    </row>
    <row r="957" spans="1:4" ht="13">
      <c r="A957" s="17" t="s">
        <v>117</v>
      </c>
      <c r="B957" s="17" t="s">
        <v>901</v>
      </c>
      <c r="C957" s="402" t="s">
        <v>1676</v>
      </c>
      <c r="D957" s="21" t="s">
        <v>1613</v>
      </c>
    </row>
    <row r="958" spans="1:4" ht="13">
      <c r="A958" s="17" t="s">
        <v>117</v>
      </c>
      <c r="B958" s="17" t="s">
        <v>901</v>
      </c>
      <c r="C958" s="402" t="s">
        <v>1677</v>
      </c>
      <c r="D958" s="21" t="s">
        <v>1613</v>
      </c>
    </row>
    <row r="959" spans="1:4" ht="13">
      <c r="A959" s="17" t="s">
        <v>117</v>
      </c>
      <c r="B959" s="17" t="s">
        <v>901</v>
      </c>
      <c r="C959" s="402" t="s">
        <v>1678</v>
      </c>
      <c r="D959" s="21" t="s">
        <v>1613</v>
      </c>
    </row>
    <row r="960" spans="1:4" ht="13">
      <c r="A960" s="17" t="s">
        <v>117</v>
      </c>
      <c r="B960" s="17" t="s">
        <v>901</v>
      </c>
      <c r="C960" s="402" t="s">
        <v>1679</v>
      </c>
      <c r="D960" s="21" t="s">
        <v>1613</v>
      </c>
    </row>
    <row r="961" spans="1:4" ht="13">
      <c r="A961" s="17" t="s">
        <v>117</v>
      </c>
      <c r="B961" s="17" t="s">
        <v>901</v>
      </c>
      <c r="C961" s="402" t="s">
        <v>1680</v>
      </c>
      <c r="D961" s="21" t="s">
        <v>1613</v>
      </c>
    </row>
    <row r="962" spans="1:4" ht="13">
      <c r="A962" s="17" t="s">
        <v>117</v>
      </c>
      <c r="B962" s="17" t="s">
        <v>901</v>
      </c>
      <c r="C962" s="402" t="s">
        <v>1681</v>
      </c>
      <c r="D962" s="21" t="s">
        <v>1613</v>
      </c>
    </row>
    <row r="963" spans="1:4" ht="13">
      <c r="A963" s="17" t="s">
        <v>117</v>
      </c>
      <c r="B963" s="17" t="s">
        <v>901</v>
      </c>
      <c r="C963" s="402" t="s">
        <v>1682</v>
      </c>
      <c r="D963" s="21" t="s">
        <v>1613</v>
      </c>
    </row>
    <row r="964" spans="1:4" ht="13">
      <c r="A964" s="17" t="s">
        <v>117</v>
      </c>
      <c r="B964" s="17" t="s">
        <v>901</v>
      </c>
      <c r="C964" s="402" t="s">
        <v>1683</v>
      </c>
      <c r="D964" s="21" t="s">
        <v>1613</v>
      </c>
    </row>
    <row r="965" spans="1:4" ht="13">
      <c r="A965" s="17" t="s">
        <v>117</v>
      </c>
      <c r="B965" s="17" t="s">
        <v>901</v>
      </c>
      <c r="C965" s="402" t="s">
        <v>1684</v>
      </c>
      <c r="D965" s="21" t="s">
        <v>1613</v>
      </c>
    </row>
    <row r="966" spans="1:4" ht="13">
      <c r="A966" s="17" t="s">
        <v>117</v>
      </c>
      <c r="B966" s="17" t="s">
        <v>901</v>
      </c>
      <c r="C966" s="402" t="s">
        <v>1685</v>
      </c>
      <c r="D966" s="21" t="s">
        <v>1613</v>
      </c>
    </row>
    <row r="967" spans="1:4" ht="13">
      <c r="A967" s="17" t="s">
        <v>117</v>
      </c>
      <c r="B967" s="17" t="s">
        <v>901</v>
      </c>
      <c r="C967" s="402" t="s">
        <v>1686</v>
      </c>
      <c r="D967" s="21" t="s">
        <v>1613</v>
      </c>
    </row>
    <row r="968" spans="1:4" ht="13">
      <c r="A968" s="17" t="s">
        <v>117</v>
      </c>
      <c r="B968" s="17" t="s">
        <v>901</v>
      </c>
      <c r="C968" s="402" t="s">
        <v>1687</v>
      </c>
      <c r="D968" s="21" t="s">
        <v>1613</v>
      </c>
    </row>
    <row r="969" spans="1:4" ht="13">
      <c r="A969" s="17" t="s">
        <v>117</v>
      </c>
      <c r="B969" s="17" t="s">
        <v>901</v>
      </c>
      <c r="C969" s="402" t="s">
        <v>1688</v>
      </c>
      <c r="D969" s="21" t="s">
        <v>1613</v>
      </c>
    </row>
    <row r="970" spans="1:4" ht="13">
      <c r="A970" s="17" t="s">
        <v>117</v>
      </c>
      <c r="B970" s="17" t="s">
        <v>901</v>
      </c>
      <c r="C970" s="402" t="s">
        <v>1689</v>
      </c>
      <c r="D970" s="21" t="s">
        <v>1613</v>
      </c>
    </row>
    <row r="971" spans="1:4" ht="13">
      <c r="A971" s="17" t="s">
        <v>117</v>
      </c>
      <c r="B971" s="17" t="s">
        <v>901</v>
      </c>
      <c r="C971" s="402" t="s">
        <v>1690</v>
      </c>
      <c r="D971" s="21" t="s">
        <v>1613</v>
      </c>
    </row>
    <row r="972" spans="1:4" ht="13">
      <c r="A972" s="17" t="s">
        <v>117</v>
      </c>
      <c r="B972" s="17" t="s">
        <v>901</v>
      </c>
      <c r="C972" s="402" t="s">
        <v>1691</v>
      </c>
      <c r="D972" s="21" t="s">
        <v>1613</v>
      </c>
    </row>
    <row r="973" spans="1:4" ht="13">
      <c r="A973" s="17" t="s">
        <v>117</v>
      </c>
      <c r="B973" s="17" t="s">
        <v>901</v>
      </c>
      <c r="C973" s="402" t="s">
        <v>1692</v>
      </c>
      <c r="D973" s="21" t="s">
        <v>1613</v>
      </c>
    </row>
    <row r="974" spans="1:4" ht="13">
      <c r="A974" s="17" t="s">
        <v>117</v>
      </c>
      <c r="B974" s="17" t="s">
        <v>901</v>
      </c>
      <c r="C974" s="402" t="s">
        <v>1693</v>
      </c>
      <c r="D974" s="21" t="s">
        <v>1613</v>
      </c>
    </row>
    <row r="975" spans="1:4" ht="13">
      <c r="A975" s="17" t="s">
        <v>117</v>
      </c>
      <c r="B975" s="17" t="s">
        <v>901</v>
      </c>
      <c r="C975" s="402" t="s">
        <v>1694</v>
      </c>
      <c r="D975" s="21" t="s">
        <v>1613</v>
      </c>
    </row>
    <row r="976" spans="1:4" ht="13">
      <c r="A976" s="17" t="s">
        <v>117</v>
      </c>
      <c r="B976" s="17" t="s">
        <v>901</v>
      </c>
      <c r="C976" s="402" t="s">
        <v>1705</v>
      </c>
      <c r="D976" s="21" t="s">
        <v>1613</v>
      </c>
    </row>
    <row r="977" spans="1:4" ht="13">
      <c r="A977" s="17" t="s">
        <v>117</v>
      </c>
      <c r="B977" s="17" t="s">
        <v>901</v>
      </c>
      <c r="C977" s="402" t="s">
        <v>1696</v>
      </c>
      <c r="D977" s="21" t="s">
        <v>1613</v>
      </c>
    </row>
    <row r="978" spans="1:4" ht="13">
      <c r="A978" s="17" t="s">
        <v>117</v>
      </c>
      <c r="B978" s="17" t="s">
        <v>901</v>
      </c>
      <c r="C978" s="402" t="s">
        <v>1706</v>
      </c>
      <c r="D978" s="21" t="s">
        <v>1613</v>
      </c>
    </row>
    <row r="979" spans="1:4" ht="13">
      <c r="A979" s="17" t="s">
        <v>117</v>
      </c>
      <c r="B979" s="17" t="s">
        <v>901</v>
      </c>
      <c r="C979" s="402" t="s">
        <v>1697</v>
      </c>
      <c r="D979" s="21" t="s">
        <v>1613</v>
      </c>
    </row>
    <row r="980" spans="1:4" ht="13">
      <c r="A980" s="17" t="s">
        <v>117</v>
      </c>
      <c r="B980" s="17" t="s">
        <v>901</v>
      </c>
      <c r="C980" s="402" t="s">
        <v>1698</v>
      </c>
      <c r="D980" s="21" t="s">
        <v>1613</v>
      </c>
    </row>
    <row r="981" spans="1:4" ht="13">
      <c r="A981" s="17" t="s">
        <v>117</v>
      </c>
      <c r="B981" s="17" t="s">
        <v>901</v>
      </c>
      <c r="C981" s="402" t="s">
        <v>1707</v>
      </c>
      <c r="D981" s="21" t="s">
        <v>1613</v>
      </c>
    </row>
    <row r="982" spans="1:4" ht="13">
      <c r="A982" s="17" t="s">
        <v>117</v>
      </c>
      <c r="B982" s="17" t="s">
        <v>901</v>
      </c>
      <c r="C982" s="402" t="s">
        <v>1708</v>
      </c>
      <c r="D982" s="21" t="s">
        <v>1613</v>
      </c>
    </row>
    <row r="983" spans="1:4" ht="13">
      <c r="A983" s="17" t="s">
        <v>117</v>
      </c>
      <c r="B983" s="17" t="s">
        <v>901</v>
      </c>
      <c r="C983" s="402" t="s">
        <v>1699</v>
      </c>
      <c r="D983" s="21" t="s">
        <v>1613</v>
      </c>
    </row>
    <row r="984" spans="1:4" ht="13">
      <c r="A984" s="17" t="s">
        <v>117</v>
      </c>
      <c r="B984" s="17" t="s">
        <v>901</v>
      </c>
      <c r="C984" s="402" t="s">
        <v>1700</v>
      </c>
      <c r="D984" s="21" t="s">
        <v>1613</v>
      </c>
    </row>
    <row r="985" spans="1:4" ht="13">
      <c r="A985" s="17" t="s">
        <v>117</v>
      </c>
      <c r="B985" s="17" t="s">
        <v>901</v>
      </c>
      <c r="C985" s="402" t="s">
        <v>1701</v>
      </c>
      <c r="D985" s="21" t="s">
        <v>1613</v>
      </c>
    </row>
    <row r="986" spans="1:4" ht="13">
      <c r="A986" s="17" t="s">
        <v>117</v>
      </c>
      <c r="B986" s="17" t="s">
        <v>820</v>
      </c>
      <c r="C986" s="402" t="s">
        <v>1322</v>
      </c>
      <c r="D986" s="21" t="s">
        <v>1323</v>
      </c>
    </row>
    <row r="987" spans="1:4" ht="13">
      <c r="A987" s="17" t="s">
        <v>117</v>
      </c>
      <c r="B987" s="17" t="s">
        <v>820</v>
      </c>
      <c r="C987" s="402" t="s">
        <v>1324</v>
      </c>
      <c r="D987" s="21" t="s">
        <v>1325</v>
      </c>
    </row>
    <row r="988" spans="1:4" ht="13">
      <c r="A988" s="17" t="s">
        <v>117</v>
      </c>
      <c r="B988" s="17" t="s">
        <v>820</v>
      </c>
      <c r="C988" s="402" t="s">
        <v>1326</v>
      </c>
      <c r="D988" s="21" t="s">
        <v>1327</v>
      </c>
    </row>
    <row r="989" spans="1:4" ht="13">
      <c r="A989" s="17" t="s">
        <v>117</v>
      </c>
      <c r="B989" s="17" t="s">
        <v>820</v>
      </c>
      <c r="C989" s="402" t="s">
        <v>1328</v>
      </c>
      <c r="D989" s="21" t="s">
        <v>1329</v>
      </c>
    </row>
    <row r="990" spans="1:4" ht="13">
      <c r="A990" s="17" t="s">
        <v>117</v>
      </c>
      <c r="B990" s="17" t="s">
        <v>820</v>
      </c>
      <c r="C990" s="402" t="s">
        <v>1330</v>
      </c>
      <c r="D990" s="21" t="s">
        <v>1331</v>
      </c>
    </row>
    <row r="991" spans="1:4" ht="13">
      <c r="A991" s="17" t="s">
        <v>117</v>
      </c>
      <c r="B991" s="17" t="s">
        <v>820</v>
      </c>
      <c r="C991" s="402" t="s">
        <v>1272</v>
      </c>
      <c r="D991" s="21" t="s">
        <v>1283</v>
      </c>
    </row>
    <row r="992" spans="1:4" ht="13">
      <c r="A992" s="17" t="s">
        <v>117</v>
      </c>
      <c r="B992" s="17" t="s">
        <v>820</v>
      </c>
      <c r="C992" s="402" t="s">
        <v>1332</v>
      </c>
      <c r="D992" s="21" t="s">
        <v>1333</v>
      </c>
    </row>
    <row r="993" spans="1:4" ht="13">
      <c r="A993" s="17" t="s">
        <v>117</v>
      </c>
      <c r="B993" s="17" t="s">
        <v>820</v>
      </c>
      <c r="C993" s="402" t="s">
        <v>1334</v>
      </c>
      <c r="D993" s="21" t="s">
        <v>1335</v>
      </c>
    </row>
    <row r="994" spans="1:4" ht="13">
      <c r="A994" s="17" t="s">
        <v>117</v>
      </c>
      <c r="B994" s="17" t="s">
        <v>820</v>
      </c>
      <c r="C994" s="402" t="s">
        <v>1336</v>
      </c>
      <c r="D994" s="21" t="s">
        <v>1337</v>
      </c>
    </row>
    <row r="995" spans="1:4" ht="13">
      <c r="A995" s="17" t="s">
        <v>117</v>
      </c>
      <c r="B995" s="17" t="s">
        <v>820</v>
      </c>
      <c r="C995" s="402" t="s">
        <v>1338</v>
      </c>
      <c r="D995" s="21" t="s">
        <v>1339</v>
      </c>
    </row>
    <row r="996" spans="1:4" ht="13">
      <c r="A996" s="17" t="s">
        <v>117</v>
      </c>
      <c r="B996" s="17" t="s">
        <v>820</v>
      </c>
      <c r="C996" s="402" t="s">
        <v>1340</v>
      </c>
      <c r="D996" s="21" t="s">
        <v>1285</v>
      </c>
    </row>
    <row r="997" spans="1:4" ht="13">
      <c r="A997" s="17" t="s">
        <v>117</v>
      </c>
      <c r="B997" s="17" t="s">
        <v>820</v>
      </c>
      <c r="C997" s="402" t="s">
        <v>1341</v>
      </c>
      <c r="D997" s="21" t="s">
        <v>1342</v>
      </c>
    </row>
    <row r="998" spans="1:4" ht="13">
      <c r="A998" s="17" t="s">
        <v>117</v>
      </c>
      <c r="B998" s="17" t="s">
        <v>820</v>
      </c>
      <c r="C998" s="402" t="s">
        <v>1343</v>
      </c>
      <c r="D998" s="21" t="s">
        <v>1283</v>
      </c>
    </row>
    <row r="999" spans="1:4" ht="13">
      <c r="A999" s="17" t="s">
        <v>117</v>
      </c>
      <c r="B999" s="17" t="s">
        <v>820</v>
      </c>
      <c r="C999" s="402" t="s">
        <v>1344</v>
      </c>
      <c r="D999" s="21" t="s">
        <v>1345</v>
      </c>
    </row>
    <row r="1000" spans="1:4" ht="13">
      <c r="A1000" s="17" t="s">
        <v>117</v>
      </c>
      <c r="B1000" s="17" t="s">
        <v>820</v>
      </c>
      <c r="C1000" s="402" t="s">
        <v>1346</v>
      </c>
      <c r="D1000" s="21" t="s">
        <v>1347</v>
      </c>
    </row>
    <row r="1001" spans="1:4" ht="13">
      <c r="A1001" s="17" t="s">
        <v>117</v>
      </c>
      <c r="B1001" s="17" t="s">
        <v>820</v>
      </c>
      <c r="C1001" s="402" t="s">
        <v>1348</v>
      </c>
      <c r="D1001" s="21" t="s">
        <v>1349</v>
      </c>
    </row>
    <row r="1002" spans="1:4" ht="13">
      <c r="A1002" s="17" t="s">
        <v>117</v>
      </c>
      <c r="B1002" s="17" t="s">
        <v>820</v>
      </c>
      <c r="C1002" s="402" t="s">
        <v>1350</v>
      </c>
      <c r="D1002" s="21" t="s">
        <v>1351</v>
      </c>
    </row>
    <row r="1003" spans="1:4" ht="13">
      <c r="A1003" s="17" t="s">
        <v>117</v>
      </c>
      <c r="B1003" s="17" t="s">
        <v>820</v>
      </c>
      <c r="C1003" s="402" t="s">
        <v>1352</v>
      </c>
      <c r="D1003" s="21" t="s">
        <v>1353</v>
      </c>
    </row>
    <row r="1004" spans="1:4" ht="13">
      <c r="A1004" s="17" t="s">
        <v>117</v>
      </c>
      <c r="B1004" s="17" t="s">
        <v>820</v>
      </c>
      <c r="C1004" s="402" t="s">
        <v>1354</v>
      </c>
      <c r="D1004" s="21" t="s">
        <v>1355</v>
      </c>
    </row>
    <row r="1005" spans="1:4" ht="13">
      <c r="A1005" s="17" t="s">
        <v>117</v>
      </c>
      <c r="B1005" s="17" t="s">
        <v>820</v>
      </c>
      <c r="C1005" s="402" t="s">
        <v>1356</v>
      </c>
      <c r="D1005" s="21" t="s">
        <v>1357</v>
      </c>
    </row>
    <row r="1006" spans="1:4" ht="13">
      <c r="A1006" s="17" t="s">
        <v>117</v>
      </c>
      <c r="B1006" s="17" t="s">
        <v>820</v>
      </c>
      <c r="C1006" s="402" t="s">
        <v>1358</v>
      </c>
      <c r="D1006" s="21" t="s">
        <v>1355</v>
      </c>
    </row>
    <row r="1007" spans="1:4" ht="13">
      <c r="A1007" s="17" t="s">
        <v>117</v>
      </c>
      <c r="B1007" s="17" t="s">
        <v>820</v>
      </c>
      <c r="C1007" s="402" t="s">
        <v>1359</v>
      </c>
      <c r="D1007" s="21" t="s">
        <v>1360</v>
      </c>
    </row>
    <row r="1008" spans="1:4" ht="13">
      <c r="A1008" s="17" t="s">
        <v>117</v>
      </c>
      <c r="B1008" s="17" t="s">
        <v>820</v>
      </c>
      <c r="C1008" s="402" t="s">
        <v>1361</v>
      </c>
      <c r="D1008" s="21" t="s">
        <v>1362</v>
      </c>
    </row>
    <row r="1009" spans="1:4" ht="13">
      <c r="A1009" s="17" t="s">
        <v>117</v>
      </c>
      <c r="B1009" s="17" t="s">
        <v>820</v>
      </c>
      <c r="C1009" s="402" t="s">
        <v>1363</v>
      </c>
      <c r="D1009" s="21" t="s">
        <v>1364</v>
      </c>
    </row>
    <row r="1010" spans="1:4" ht="13">
      <c r="A1010" s="17" t="s">
        <v>117</v>
      </c>
      <c r="B1010" s="17" t="s">
        <v>820</v>
      </c>
      <c r="C1010" s="402" t="s">
        <v>1365</v>
      </c>
      <c r="D1010" s="21" t="s">
        <v>1283</v>
      </c>
    </row>
    <row r="1011" spans="1:4" ht="13">
      <c r="A1011" s="17" t="s">
        <v>117</v>
      </c>
      <c r="B1011" s="17" t="s">
        <v>820</v>
      </c>
      <c r="C1011" s="402" t="s">
        <v>1366</v>
      </c>
      <c r="D1011" s="21" t="s">
        <v>1295</v>
      </c>
    </row>
    <row r="1012" spans="1:4" ht="13">
      <c r="A1012" s="17" t="s">
        <v>117</v>
      </c>
      <c r="B1012" s="17" t="s">
        <v>820</v>
      </c>
      <c r="C1012" s="402" t="s">
        <v>1367</v>
      </c>
      <c r="D1012" s="21" t="s">
        <v>1313</v>
      </c>
    </row>
    <row r="1013" spans="1:4" ht="13">
      <c r="A1013" s="17" t="s">
        <v>117</v>
      </c>
      <c r="B1013" s="17" t="s">
        <v>820</v>
      </c>
      <c r="C1013" s="402" t="s">
        <v>1368</v>
      </c>
      <c r="D1013" s="21" t="s">
        <v>1369</v>
      </c>
    </row>
    <row r="1014" spans="1:4" ht="13">
      <c r="A1014" s="17" t="s">
        <v>117</v>
      </c>
      <c r="B1014" s="17" t="s">
        <v>820</v>
      </c>
      <c r="C1014" s="402" t="s">
        <v>1370</v>
      </c>
      <c r="D1014" s="21" t="s">
        <v>1362</v>
      </c>
    </row>
    <row r="1015" spans="1:4" ht="13">
      <c r="A1015" s="17" t="s">
        <v>117</v>
      </c>
      <c r="B1015" s="17" t="s">
        <v>820</v>
      </c>
      <c r="C1015" s="402" t="s">
        <v>1371</v>
      </c>
      <c r="D1015" s="21" t="s">
        <v>1364</v>
      </c>
    </row>
    <row r="1016" spans="1:4" ht="13">
      <c r="A1016" s="17" t="s">
        <v>117</v>
      </c>
      <c r="B1016" s="17" t="s">
        <v>820</v>
      </c>
      <c r="C1016" s="402" t="s">
        <v>1372</v>
      </c>
      <c r="D1016" s="21" t="s">
        <v>1283</v>
      </c>
    </row>
    <row r="1017" spans="1:4" ht="13">
      <c r="A1017" s="17" t="s">
        <v>117</v>
      </c>
      <c r="B1017" s="17" t="s">
        <v>820</v>
      </c>
      <c r="C1017" s="402" t="s">
        <v>1373</v>
      </c>
      <c r="D1017" s="21" t="s">
        <v>1295</v>
      </c>
    </row>
    <row r="1018" spans="1:4" ht="13">
      <c r="A1018" s="17" t="s">
        <v>117</v>
      </c>
      <c r="B1018" s="17" t="s">
        <v>820</v>
      </c>
      <c r="C1018" s="402" t="s">
        <v>1374</v>
      </c>
      <c r="D1018" s="21" t="s">
        <v>1313</v>
      </c>
    </row>
    <row r="1019" spans="1:4" ht="13">
      <c r="A1019" s="17" t="s">
        <v>117</v>
      </c>
      <c r="B1019" s="17" t="s">
        <v>820</v>
      </c>
      <c r="C1019" s="402" t="s">
        <v>1375</v>
      </c>
      <c r="D1019" s="21" t="s">
        <v>1369</v>
      </c>
    </row>
    <row r="1020" spans="1:4" ht="13">
      <c r="A1020" s="17" t="s">
        <v>647</v>
      </c>
      <c r="B1020" s="17" t="s">
        <v>901</v>
      </c>
      <c r="C1020" s="402" t="s">
        <v>1612</v>
      </c>
      <c r="D1020" s="21" t="s">
        <v>1613</v>
      </c>
    </row>
    <row r="1021" spans="1:4" ht="13">
      <c r="A1021" s="17" t="s">
        <v>647</v>
      </c>
      <c r="B1021" s="17" t="s">
        <v>901</v>
      </c>
      <c r="C1021" s="402" t="s">
        <v>1614</v>
      </c>
      <c r="D1021" s="21" t="s">
        <v>1613</v>
      </c>
    </row>
    <row r="1022" spans="1:4" ht="13">
      <c r="A1022" s="17" t="s">
        <v>647</v>
      </c>
      <c r="B1022" s="17" t="s">
        <v>901</v>
      </c>
      <c r="C1022" s="402" t="s">
        <v>1615</v>
      </c>
      <c r="D1022" s="21" t="s">
        <v>1613</v>
      </c>
    </row>
    <row r="1023" spans="1:4" ht="13">
      <c r="A1023" s="17" t="s">
        <v>647</v>
      </c>
      <c r="B1023" s="17" t="s">
        <v>901</v>
      </c>
      <c r="C1023" s="402" t="s">
        <v>1616</v>
      </c>
      <c r="D1023" s="21" t="s">
        <v>1613</v>
      </c>
    </row>
    <row r="1024" spans="1:4" ht="13">
      <c r="A1024" s="17" t="s">
        <v>647</v>
      </c>
      <c r="B1024" s="17" t="s">
        <v>901</v>
      </c>
      <c r="C1024" s="402" t="s">
        <v>1617</v>
      </c>
      <c r="D1024" s="21" t="s">
        <v>1613</v>
      </c>
    </row>
    <row r="1025" spans="1:4" ht="13">
      <c r="A1025" s="17" t="s">
        <v>647</v>
      </c>
      <c r="B1025" s="17" t="s">
        <v>901</v>
      </c>
      <c r="C1025" s="402" t="s">
        <v>1618</v>
      </c>
      <c r="D1025" s="21" t="s">
        <v>1613</v>
      </c>
    </row>
    <row r="1026" spans="1:4" ht="13">
      <c r="A1026" s="17" t="s">
        <v>647</v>
      </c>
      <c r="B1026" s="17" t="s">
        <v>901</v>
      </c>
      <c r="C1026" s="402" t="s">
        <v>1619</v>
      </c>
      <c r="D1026" s="21" t="s">
        <v>1613</v>
      </c>
    </row>
    <row r="1027" spans="1:4" ht="13">
      <c r="A1027" s="17" t="s">
        <v>647</v>
      </c>
      <c r="B1027" s="17" t="s">
        <v>901</v>
      </c>
      <c r="C1027" s="402" t="s">
        <v>1620</v>
      </c>
      <c r="D1027" s="21" t="s">
        <v>1613</v>
      </c>
    </row>
    <row r="1028" spans="1:4" ht="13">
      <c r="A1028" s="17" t="s">
        <v>647</v>
      </c>
      <c r="B1028" s="17" t="s">
        <v>901</v>
      </c>
      <c r="C1028" s="402" t="s">
        <v>1621</v>
      </c>
      <c r="D1028" s="21" t="s">
        <v>1613</v>
      </c>
    </row>
    <row r="1029" spans="1:4" ht="13">
      <c r="A1029" s="17" t="s">
        <v>647</v>
      </c>
      <c r="B1029" s="17" t="s">
        <v>901</v>
      </c>
      <c r="C1029" s="402" t="s">
        <v>1622</v>
      </c>
      <c r="D1029" s="21" t="s">
        <v>1613</v>
      </c>
    </row>
    <row r="1030" spans="1:4" ht="13">
      <c r="A1030" s="17" t="s">
        <v>647</v>
      </c>
      <c r="B1030" s="17" t="s">
        <v>901</v>
      </c>
      <c r="C1030" s="402" t="s">
        <v>1623</v>
      </c>
      <c r="D1030" s="21" t="s">
        <v>1613</v>
      </c>
    </row>
    <row r="1031" spans="1:4" ht="13">
      <c r="A1031" s="17" t="s">
        <v>647</v>
      </c>
      <c r="B1031" s="17" t="s">
        <v>901</v>
      </c>
      <c r="C1031" s="402" t="s">
        <v>1624</v>
      </c>
      <c r="D1031" s="21" t="s">
        <v>1613</v>
      </c>
    </row>
    <row r="1032" spans="1:4" ht="13">
      <c r="A1032" s="17" t="s">
        <v>647</v>
      </c>
      <c r="B1032" s="17" t="s">
        <v>901</v>
      </c>
      <c r="C1032" s="402" t="s">
        <v>1625</v>
      </c>
      <c r="D1032" s="21" t="s">
        <v>1613</v>
      </c>
    </row>
    <row r="1033" spans="1:4" ht="13">
      <c r="A1033" s="17" t="s">
        <v>647</v>
      </c>
      <c r="B1033" s="17" t="s">
        <v>901</v>
      </c>
      <c r="C1033" s="402" t="s">
        <v>1626</v>
      </c>
      <c r="D1033" s="21" t="s">
        <v>1613</v>
      </c>
    </row>
    <row r="1034" spans="1:4" ht="13">
      <c r="A1034" s="17" t="s">
        <v>647</v>
      </c>
      <c r="B1034" s="17" t="s">
        <v>901</v>
      </c>
      <c r="C1034" s="402" t="s">
        <v>1627</v>
      </c>
      <c r="D1034" s="21" t="s">
        <v>1613</v>
      </c>
    </row>
    <row r="1035" spans="1:4" ht="13">
      <c r="A1035" s="17" t="s">
        <v>647</v>
      </c>
      <c r="B1035" s="17" t="s">
        <v>901</v>
      </c>
      <c r="C1035" s="402" t="s">
        <v>1628</v>
      </c>
      <c r="D1035" s="21" t="s">
        <v>1613</v>
      </c>
    </row>
    <row r="1036" spans="1:4" ht="13">
      <c r="A1036" s="17" t="s">
        <v>647</v>
      </c>
      <c r="B1036" s="17" t="s">
        <v>901</v>
      </c>
      <c r="C1036" s="402" t="s">
        <v>1629</v>
      </c>
      <c r="D1036" s="21" t="s">
        <v>1613</v>
      </c>
    </row>
    <row r="1037" spans="1:4" ht="13">
      <c r="A1037" s="17" t="s">
        <v>647</v>
      </c>
      <c r="B1037" s="17" t="s">
        <v>901</v>
      </c>
      <c r="C1037" s="402" t="s">
        <v>1630</v>
      </c>
      <c r="D1037" s="21" t="s">
        <v>1613</v>
      </c>
    </row>
    <row r="1038" spans="1:4" ht="13">
      <c r="A1038" s="17" t="s">
        <v>647</v>
      </c>
      <c r="B1038" s="17" t="s">
        <v>901</v>
      </c>
      <c r="C1038" s="402" t="s">
        <v>1631</v>
      </c>
      <c r="D1038" s="21" t="s">
        <v>1613</v>
      </c>
    </row>
    <row r="1039" spans="1:4" ht="13">
      <c r="A1039" s="17" t="s">
        <v>647</v>
      </c>
      <c r="B1039" s="17" t="s">
        <v>901</v>
      </c>
      <c r="C1039" s="402" t="s">
        <v>1632</v>
      </c>
      <c r="D1039" s="21" t="s">
        <v>1613</v>
      </c>
    </row>
    <row r="1040" spans="1:4" ht="13">
      <c r="A1040" s="17" t="s">
        <v>647</v>
      </c>
      <c r="B1040" s="17" t="s">
        <v>901</v>
      </c>
      <c r="C1040" s="402" t="s">
        <v>1633</v>
      </c>
      <c r="D1040" s="21" t="s">
        <v>1613</v>
      </c>
    </row>
    <row r="1041" spans="1:4" ht="13">
      <c r="A1041" s="17" t="s">
        <v>647</v>
      </c>
      <c r="B1041" s="17" t="s">
        <v>901</v>
      </c>
      <c r="C1041" s="402" t="s">
        <v>1634</v>
      </c>
      <c r="D1041" s="21" t="s">
        <v>1613</v>
      </c>
    </row>
    <row r="1042" spans="1:4" ht="13">
      <c r="A1042" s="17" t="s">
        <v>647</v>
      </c>
      <c r="B1042" s="17" t="s">
        <v>901</v>
      </c>
      <c r="C1042" s="402" t="s">
        <v>1635</v>
      </c>
      <c r="D1042" s="21" t="s">
        <v>1613</v>
      </c>
    </row>
    <row r="1043" spans="1:4" ht="13">
      <c r="A1043" s="17" t="s">
        <v>647</v>
      </c>
      <c r="B1043" s="17" t="s">
        <v>901</v>
      </c>
      <c r="C1043" s="402" t="s">
        <v>1636</v>
      </c>
      <c r="D1043" s="21" t="s">
        <v>1613</v>
      </c>
    </row>
    <row r="1044" spans="1:4" ht="13">
      <c r="A1044" s="17" t="s">
        <v>647</v>
      </c>
      <c r="B1044" s="17" t="s">
        <v>901</v>
      </c>
      <c r="C1044" s="402" t="s">
        <v>1637</v>
      </c>
      <c r="D1044" s="21" t="s">
        <v>1613</v>
      </c>
    </row>
    <row r="1045" spans="1:4" ht="13">
      <c r="A1045" s="17" t="s">
        <v>647</v>
      </c>
      <c r="B1045" s="17" t="s">
        <v>901</v>
      </c>
      <c r="C1045" s="402" t="s">
        <v>1638</v>
      </c>
      <c r="D1045" s="21" t="s">
        <v>1613</v>
      </c>
    </row>
    <row r="1046" spans="1:4" ht="13">
      <c r="A1046" s="17" t="s">
        <v>647</v>
      </c>
      <c r="B1046" s="17" t="s">
        <v>901</v>
      </c>
      <c r="C1046" s="402" t="s">
        <v>1639</v>
      </c>
      <c r="D1046" s="21" t="s">
        <v>1613</v>
      </c>
    </row>
    <row r="1047" spans="1:4" ht="13">
      <c r="A1047" s="17" t="s">
        <v>647</v>
      </c>
      <c r="B1047" s="17" t="s">
        <v>901</v>
      </c>
      <c r="C1047" s="402" t="s">
        <v>1640</v>
      </c>
      <c r="D1047" s="21" t="s">
        <v>1613</v>
      </c>
    </row>
    <row r="1048" spans="1:4" ht="13">
      <c r="A1048" s="17" t="s">
        <v>647</v>
      </c>
      <c r="B1048" s="17" t="s">
        <v>901</v>
      </c>
      <c r="C1048" s="402" t="s">
        <v>1641</v>
      </c>
      <c r="D1048" s="21" t="s">
        <v>1613</v>
      </c>
    </row>
    <row r="1049" spans="1:4" ht="13">
      <c r="A1049" s="17" t="s">
        <v>647</v>
      </c>
      <c r="B1049" s="17" t="s">
        <v>901</v>
      </c>
      <c r="C1049" s="402" t="s">
        <v>1642</v>
      </c>
      <c r="D1049" s="21" t="s">
        <v>1613</v>
      </c>
    </row>
    <row r="1050" spans="1:4" ht="13">
      <c r="A1050" s="17" t="s">
        <v>647</v>
      </c>
      <c r="B1050" s="17" t="s">
        <v>901</v>
      </c>
      <c r="C1050" s="402" t="s">
        <v>1643</v>
      </c>
      <c r="D1050" s="21" t="s">
        <v>1613</v>
      </c>
    </row>
    <row r="1051" spans="1:4" ht="13">
      <c r="A1051" s="17" t="s">
        <v>647</v>
      </c>
      <c r="B1051" s="17" t="s">
        <v>901</v>
      </c>
      <c r="C1051" s="402" t="s">
        <v>1644</v>
      </c>
      <c r="D1051" s="21" t="s">
        <v>1613</v>
      </c>
    </row>
    <row r="1052" spans="1:4" ht="13">
      <c r="A1052" s="17" t="s">
        <v>647</v>
      </c>
      <c r="B1052" s="17" t="s">
        <v>901</v>
      </c>
      <c r="C1052" s="402" t="s">
        <v>1645</v>
      </c>
      <c r="D1052" s="21" t="s">
        <v>1613</v>
      </c>
    </row>
    <row r="1053" spans="1:4" ht="13">
      <c r="A1053" s="17" t="s">
        <v>647</v>
      </c>
      <c r="B1053" s="17" t="s">
        <v>901</v>
      </c>
      <c r="C1053" s="402" t="s">
        <v>1646</v>
      </c>
      <c r="D1053" s="21" t="s">
        <v>1613</v>
      </c>
    </row>
    <row r="1054" spans="1:4" ht="13">
      <c r="A1054" s="17" t="s">
        <v>647</v>
      </c>
      <c r="B1054" s="17" t="s">
        <v>901</v>
      </c>
      <c r="C1054" s="402" t="s">
        <v>1647</v>
      </c>
      <c r="D1054" s="21" t="s">
        <v>1613</v>
      </c>
    </row>
    <row r="1055" spans="1:4" ht="13">
      <c r="A1055" s="17" t="s">
        <v>647</v>
      </c>
      <c r="B1055" s="17" t="s">
        <v>901</v>
      </c>
      <c r="C1055" s="402" t="s">
        <v>1648</v>
      </c>
      <c r="D1055" s="21" t="s">
        <v>1613</v>
      </c>
    </row>
    <row r="1056" spans="1:4" ht="13">
      <c r="A1056" s="17" t="s">
        <v>647</v>
      </c>
      <c r="B1056" s="17" t="s">
        <v>901</v>
      </c>
      <c r="C1056" s="402" t="s">
        <v>1649</v>
      </c>
      <c r="D1056" s="21" t="s">
        <v>1613</v>
      </c>
    </row>
    <row r="1057" spans="1:4" ht="13">
      <c r="A1057" s="17" t="s">
        <v>647</v>
      </c>
      <c r="B1057" s="17" t="s">
        <v>901</v>
      </c>
      <c r="C1057" s="402" t="s">
        <v>1650</v>
      </c>
      <c r="D1057" s="21" t="s">
        <v>1613</v>
      </c>
    </row>
    <row r="1058" spans="1:4" ht="13">
      <c r="A1058" s="17" t="s">
        <v>647</v>
      </c>
      <c r="B1058" s="17" t="s">
        <v>901</v>
      </c>
      <c r="C1058" s="402" t="s">
        <v>1651</v>
      </c>
      <c r="D1058" s="21" t="s">
        <v>1613</v>
      </c>
    </row>
    <row r="1059" spans="1:4" ht="13">
      <c r="A1059" s="17" t="s">
        <v>647</v>
      </c>
      <c r="B1059" s="17" t="s">
        <v>901</v>
      </c>
      <c r="C1059" s="402" t="s">
        <v>1652</v>
      </c>
      <c r="D1059" s="21" t="s">
        <v>1613</v>
      </c>
    </row>
    <row r="1060" spans="1:4" ht="13">
      <c r="A1060" s="17" t="s">
        <v>647</v>
      </c>
      <c r="B1060" s="17" t="s">
        <v>901</v>
      </c>
      <c r="C1060" s="402" t="s">
        <v>1653</v>
      </c>
      <c r="D1060" s="21" t="s">
        <v>1613</v>
      </c>
    </row>
    <row r="1061" spans="1:4" ht="13">
      <c r="A1061" s="17" t="s">
        <v>647</v>
      </c>
      <c r="B1061" s="17" t="s">
        <v>901</v>
      </c>
      <c r="C1061" s="402" t="s">
        <v>1654</v>
      </c>
      <c r="D1061" s="21" t="s">
        <v>1613</v>
      </c>
    </row>
    <row r="1062" spans="1:4" ht="13">
      <c r="A1062" s="17" t="s">
        <v>647</v>
      </c>
      <c r="B1062" s="17" t="s">
        <v>901</v>
      </c>
      <c r="C1062" s="402" t="s">
        <v>1655</v>
      </c>
      <c r="D1062" s="21" t="s">
        <v>1613</v>
      </c>
    </row>
    <row r="1063" spans="1:4" ht="13">
      <c r="A1063" s="17" t="s">
        <v>647</v>
      </c>
      <c r="B1063" s="17" t="s">
        <v>901</v>
      </c>
      <c r="C1063" s="402" t="s">
        <v>1656</v>
      </c>
      <c r="D1063" s="21" t="s">
        <v>1613</v>
      </c>
    </row>
    <row r="1064" spans="1:4" ht="13">
      <c r="A1064" s="17" t="s">
        <v>647</v>
      </c>
      <c r="B1064" s="17" t="s">
        <v>901</v>
      </c>
      <c r="C1064" s="402" t="s">
        <v>1657</v>
      </c>
      <c r="D1064" s="21" t="s">
        <v>1613</v>
      </c>
    </row>
    <row r="1065" spans="1:4" ht="13">
      <c r="A1065" s="17" t="s">
        <v>647</v>
      </c>
      <c r="B1065" s="17" t="s">
        <v>901</v>
      </c>
      <c r="C1065" s="402" t="s">
        <v>1658</v>
      </c>
      <c r="D1065" s="21" t="s">
        <v>1613</v>
      </c>
    </row>
    <row r="1066" spans="1:4" ht="13">
      <c r="A1066" s="17" t="s">
        <v>647</v>
      </c>
      <c r="B1066" s="17" t="s">
        <v>901</v>
      </c>
      <c r="C1066" s="402" t="s">
        <v>1659</v>
      </c>
      <c r="D1066" s="21" t="s">
        <v>1613</v>
      </c>
    </row>
    <row r="1067" spans="1:4" ht="13">
      <c r="A1067" s="17" t="s">
        <v>647</v>
      </c>
      <c r="B1067" s="17" t="s">
        <v>901</v>
      </c>
      <c r="C1067" s="402" t="s">
        <v>1660</v>
      </c>
      <c r="D1067" s="21" t="s">
        <v>1613</v>
      </c>
    </row>
    <row r="1068" spans="1:4" ht="13">
      <c r="A1068" s="17" t="s">
        <v>647</v>
      </c>
      <c r="B1068" s="17" t="s">
        <v>901</v>
      </c>
      <c r="C1068" s="402" t="s">
        <v>1661</v>
      </c>
      <c r="D1068" s="21" t="s">
        <v>1613</v>
      </c>
    </row>
    <row r="1069" spans="1:4" ht="13">
      <c r="A1069" s="17" t="s">
        <v>647</v>
      </c>
      <c r="B1069" s="17" t="s">
        <v>901</v>
      </c>
      <c r="C1069" s="402" t="s">
        <v>1662</v>
      </c>
      <c r="D1069" s="21" t="s">
        <v>1613</v>
      </c>
    </row>
    <row r="1070" spans="1:4" ht="13">
      <c r="A1070" s="17" t="s">
        <v>647</v>
      </c>
      <c r="B1070" s="17" t="s">
        <v>901</v>
      </c>
      <c r="C1070" s="402" t="s">
        <v>1663</v>
      </c>
      <c r="D1070" s="21" t="s">
        <v>1613</v>
      </c>
    </row>
    <row r="1071" spans="1:4" ht="13">
      <c r="A1071" s="17" t="s">
        <v>647</v>
      </c>
      <c r="B1071" s="17" t="s">
        <v>901</v>
      </c>
      <c r="C1071" s="402" t="s">
        <v>1664</v>
      </c>
      <c r="D1071" s="21" t="s">
        <v>1613</v>
      </c>
    </row>
    <row r="1072" spans="1:4" ht="13">
      <c r="A1072" s="17" t="s">
        <v>647</v>
      </c>
      <c r="B1072" s="17" t="s">
        <v>901</v>
      </c>
      <c r="C1072" s="402" t="s">
        <v>1710</v>
      </c>
      <c r="D1072" s="21" t="s">
        <v>1613</v>
      </c>
    </row>
    <row r="1073" spans="1:4" ht="13">
      <c r="A1073" s="17" t="s">
        <v>647</v>
      </c>
      <c r="B1073" s="17" t="s">
        <v>901</v>
      </c>
      <c r="C1073" s="402" t="s">
        <v>1665</v>
      </c>
      <c r="D1073" s="21" t="s">
        <v>1613</v>
      </c>
    </row>
    <row r="1074" spans="1:4" ht="13">
      <c r="A1074" s="17" t="s">
        <v>647</v>
      </c>
      <c r="B1074" s="17" t="s">
        <v>901</v>
      </c>
      <c r="C1074" s="402" t="s">
        <v>1666</v>
      </c>
      <c r="D1074" s="21" t="s">
        <v>1613</v>
      </c>
    </row>
    <row r="1075" spans="1:4" ht="13">
      <c r="A1075" s="17" t="s">
        <v>647</v>
      </c>
      <c r="B1075" s="17" t="s">
        <v>901</v>
      </c>
      <c r="C1075" s="402" t="s">
        <v>1667</v>
      </c>
      <c r="D1075" s="21" t="s">
        <v>1613</v>
      </c>
    </row>
    <row r="1076" spans="1:4" ht="13">
      <c r="A1076" s="17" t="s">
        <v>647</v>
      </c>
      <c r="B1076" s="17" t="s">
        <v>901</v>
      </c>
      <c r="C1076" s="402" t="s">
        <v>1668</v>
      </c>
      <c r="D1076" s="21" t="s">
        <v>1613</v>
      </c>
    </row>
    <row r="1077" spans="1:4" ht="13">
      <c r="A1077" s="17" t="s">
        <v>647</v>
      </c>
      <c r="B1077" s="17" t="s">
        <v>901</v>
      </c>
      <c r="C1077" s="402" t="s">
        <v>1669</v>
      </c>
      <c r="D1077" s="21" t="s">
        <v>1613</v>
      </c>
    </row>
    <row r="1078" spans="1:4" ht="13">
      <c r="A1078" s="17" t="s">
        <v>647</v>
      </c>
      <c r="B1078" s="17" t="s">
        <v>901</v>
      </c>
      <c r="C1078" s="402" t="s">
        <v>1670</v>
      </c>
      <c r="D1078" s="21" t="s">
        <v>1613</v>
      </c>
    </row>
    <row r="1079" spans="1:4" ht="13">
      <c r="A1079" s="17" t="s">
        <v>647</v>
      </c>
      <c r="B1079" s="17" t="s">
        <v>901</v>
      </c>
      <c r="C1079" s="402" t="s">
        <v>1671</v>
      </c>
      <c r="D1079" s="21" t="s">
        <v>1613</v>
      </c>
    </row>
    <row r="1080" spans="1:4" ht="13">
      <c r="A1080" s="17" t="s">
        <v>647</v>
      </c>
      <c r="B1080" s="17" t="s">
        <v>901</v>
      </c>
      <c r="C1080" s="402" t="s">
        <v>1672</v>
      </c>
      <c r="D1080" s="21" t="s">
        <v>1613</v>
      </c>
    </row>
    <row r="1081" spans="1:4" ht="13">
      <c r="A1081" s="17" t="s">
        <v>647</v>
      </c>
      <c r="B1081" s="17" t="s">
        <v>901</v>
      </c>
      <c r="C1081" s="402" t="s">
        <v>1673</v>
      </c>
      <c r="D1081" s="21" t="s">
        <v>1613</v>
      </c>
    </row>
    <row r="1082" spans="1:4" ht="13">
      <c r="A1082" s="17" t="s">
        <v>647</v>
      </c>
      <c r="B1082" s="17" t="s">
        <v>901</v>
      </c>
      <c r="C1082" s="402" t="s">
        <v>1674</v>
      </c>
      <c r="D1082" s="21" t="s">
        <v>1613</v>
      </c>
    </row>
    <row r="1083" spans="1:4" ht="13">
      <c r="A1083" s="17" t="s">
        <v>647</v>
      </c>
      <c r="B1083" s="17" t="s">
        <v>901</v>
      </c>
      <c r="C1083" s="402" t="s">
        <v>1675</v>
      </c>
      <c r="D1083" s="21" t="s">
        <v>1613</v>
      </c>
    </row>
    <row r="1084" spans="1:4" ht="13">
      <c r="A1084" s="17" t="s">
        <v>647</v>
      </c>
      <c r="B1084" s="17" t="s">
        <v>901</v>
      </c>
      <c r="C1084" s="402" t="s">
        <v>1676</v>
      </c>
      <c r="D1084" s="21" t="s">
        <v>1613</v>
      </c>
    </row>
    <row r="1085" spans="1:4" ht="13">
      <c r="A1085" s="17" t="s">
        <v>647</v>
      </c>
      <c r="B1085" s="17" t="s">
        <v>901</v>
      </c>
      <c r="C1085" s="402" t="s">
        <v>1677</v>
      </c>
      <c r="D1085" s="21" t="s">
        <v>1613</v>
      </c>
    </row>
    <row r="1086" spans="1:4" ht="13">
      <c r="A1086" s="17" t="s">
        <v>647</v>
      </c>
      <c r="B1086" s="17" t="s">
        <v>901</v>
      </c>
      <c r="C1086" s="402" t="s">
        <v>1678</v>
      </c>
      <c r="D1086" s="21" t="s">
        <v>1613</v>
      </c>
    </row>
    <row r="1087" spans="1:4" ht="13">
      <c r="A1087" s="17" t="s">
        <v>647</v>
      </c>
      <c r="B1087" s="17" t="s">
        <v>901</v>
      </c>
      <c r="C1087" s="402" t="s">
        <v>1679</v>
      </c>
      <c r="D1087" s="21" t="s">
        <v>1613</v>
      </c>
    </row>
    <row r="1088" spans="1:4" ht="13">
      <c r="A1088" s="17" t="s">
        <v>647</v>
      </c>
      <c r="B1088" s="17" t="s">
        <v>901</v>
      </c>
      <c r="C1088" s="402" t="s">
        <v>1680</v>
      </c>
      <c r="D1088" s="21" t="s">
        <v>1613</v>
      </c>
    </row>
    <row r="1089" spans="1:4" ht="13">
      <c r="A1089" s="17" t="s">
        <v>647</v>
      </c>
      <c r="B1089" s="17" t="s">
        <v>901</v>
      </c>
      <c r="C1089" s="402" t="s">
        <v>1681</v>
      </c>
      <c r="D1089" s="21" t="s">
        <v>1613</v>
      </c>
    </row>
    <row r="1090" spans="1:4" ht="13">
      <c r="A1090" s="17" t="s">
        <v>647</v>
      </c>
      <c r="B1090" s="17" t="s">
        <v>901</v>
      </c>
      <c r="C1090" s="402" t="s">
        <v>1682</v>
      </c>
      <c r="D1090" s="21" t="s">
        <v>1613</v>
      </c>
    </row>
    <row r="1091" spans="1:4" ht="13">
      <c r="A1091" s="17" t="s">
        <v>647</v>
      </c>
      <c r="B1091" s="17" t="s">
        <v>901</v>
      </c>
      <c r="C1091" s="402" t="s">
        <v>1683</v>
      </c>
      <c r="D1091" s="21" t="s">
        <v>1613</v>
      </c>
    </row>
    <row r="1092" spans="1:4" ht="13">
      <c r="A1092" s="17" t="s">
        <v>647</v>
      </c>
      <c r="B1092" s="17" t="s">
        <v>901</v>
      </c>
      <c r="C1092" s="402" t="s">
        <v>1684</v>
      </c>
      <c r="D1092" s="21" t="s">
        <v>1613</v>
      </c>
    </row>
    <row r="1093" spans="1:4" ht="13">
      <c r="A1093" s="17" t="s">
        <v>647</v>
      </c>
      <c r="B1093" s="17" t="s">
        <v>901</v>
      </c>
      <c r="C1093" s="402" t="s">
        <v>1685</v>
      </c>
      <c r="D1093" s="21" t="s">
        <v>1613</v>
      </c>
    </row>
    <row r="1094" spans="1:4" ht="13">
      <c r="A1094" s="17" t="s">
        <v>647</v>
      </c>
      <c r="B1094" s="17" t="s">
        <v>901</v>
      </c>
      <c r="C1094" s="402" t="s">
        <v>1686</v>
      </c>
      <c r="D1094" s="21" t="s">
        <v>1613</v>
      </c>
    </row>
    <row r="1095" spans="1:4" ht="13">
      <c r="A1095" s="17" t="s">
        <v>647</v>
      </c>
      <c r="B1095" s="17" t="s">
        <v>901</v>
      </c>
      <c r="C1095" s="402" t="s">
        <v>1687</v>
      </c>
      <c r="D1095" s="21" t="s">
        <v>1613</v>
      </c>
    </row>
    <row r="1096" spans="1:4" ht="13">
      <c r="A1096" s="17" t="s">
        <v>647</v>
      </c>
      <c r="B1096" s="17" t="s">
        <v>901</v>
      </c>
      <c r="C1096" s="402" t="s">
        <v>1688</v>
      </c>
      <c r="D1096" s="21" t="s">
        <v>1613</v>
      </c>
    </row>
    <row r="1097" spans="1:4" ht="13">
      <c r="A1097" s="17" t="s">
        <v>647</v>
      </c>
      <c r="B1097" s="17" t="s">
        <v>901</v>
      </c>
      <c r="C1097" s="402" t="s">
        <v>1689</v>
      </c>
      <c r="D1097" s="21" t="s">
        <v>1613</v>
      </c>
    </row>
    <row r="1098" spans="1:4" ht="13">
      <c r="A1098" s="17" t="s">
        <v>647</v>
      </c>
      <c r="B1098" s="17" t="s">
        <v>901</v>
      </c>
      <c r="C1098" s="402" t="s">
        <v>1690</v>
      </c>
      <c r="D1098" s="21" t="s">
        <v>1613</v>
      </c>
    </row>
    <row r="1099" spans="1:4" ht="13">
      <c r="A1099" s="17" t="s">
        <v>647</v>
      </c>
      <c r="B1099" s="17" t="s">
        <v>901</v>
      </c>
      <c r="C1099" s="402" t="s">
        <v>1691</v>
      </c>
      <c r="D1099" s="21" t="s">
        <v>1613</v>
      </c>
    </row>
    <row r="1100" spans="1:4" ht="13">
      <c r="A1100" s="17" t="s">
        <v>647</v>
      </c>
      <c r="B1100" s="17" t="s">
        <v>901</v>
      </c>
      <c r="C1100" s="402" t="s">
        <v>1692</v>
      </c>
      <c r="D1100" s="21" t="s">
        <v>1613</v>
      </c>
    </row>
    <row r="1101" spans="1:4" ht="13">
      <c r="A1101" s="17" t="s">
        <v>647</v>
      </c>
      <c r="B1101" s="17" t="s">
        <v>901</v>
      </c>
      <c r="C1101" s="402" t="s">
        <v>1693</v>
      </c>
      <c r="D1101" s="21" t="s">
        <v>1613</v>
      </c>
    </row>
    <row r="1102" spans="1:4" ht="13">
      <c r="A1102" s="17" t="s">
        <v>647</v>
      </c>
      <c r="B1102" s="17" t="s">
        <v>901</v>
      </c>
      <c r="C1102" s="402" t="s">
        <v>1694</v>
      </c>
      <c r="D1102" s="21" t="s">
        <v>1613</v>
      </c>
    </row>
    <row r="1103" spans="1:4" ht="13">
      <c r="A1103" s="17" t="s">
        <v>647</v>
      </c>
      <c r="B1103" s="17" t="s">
        <v>901</v>
      </c>
      <c r="C1103" s="402" t="s">
        <v>1705</v>
      </c>
      <c r="D1103" s="21" t="s">
        <v>1613</v>
      </c>
    </row>
    <row r="1104" spans="1:4" ht="13">
      <c r="A1104" s="17" t="s">
        <v>647</v>
      </c>
      <c r="B1104" s="17" t="s">
        <v>901</v>
      </c>
      <c r="C1104" s="402" t="s">
        <v>1696</v>
      </c>
      <c r="D1104" s="21" t="s">
        <v>1613</v>
      </c>
    </row>
    <row r="1105" spans="1:4" ht="13">
      <c r="A1105" s="17" t="s">
        <v>647</v>
      </c>
      <c r="B1105" s="17" t="s">
        <v>901</v>
      </c>
      <c r="C1105" s="402" t="s">
        <v>1706</v>
      </c>
      <c r="D1105" s="21" t="s">
        <v>1613</v>
      </c>
    </row>
    <row r="1106" spans="1:4" ht="13">
      <c r="A1106" s="17" t="s">
        <v>647</v>
      </c>
      <c r="B1106" s="17" t="s">
        <v>901</v>
      </c>
      <c r="C1106" s="402" t="s">
        <v>1697</v>
      </c>
      <c r="D1106" s="21" t="s">
        <v>1613</v>
      </c>
    </row>
    <row r="1107" spans="1:4" ht="13">
      <c r="A1107" s="17" t="s">
        <v>647</v>
      </c>
      <c r="B1107" s="17" t="s">
        <v>901</v>
      </c>
      <c r="C1107" s="402" t="s">
        <v>1698</v>
      </c>
      <c r="D1107" s="21" t="s">
        <v>1613</v>
      </c>
    </row>
    <row r="1108" spans="1:4" ht="13">
      <c r="A1108" s="17" t="s">
        <v>647</v>
      </c>
      <c r="B1108" s="17" t="s">
        <v>901</v>
      </c>
      <c r="C1108" s="402" t="s">
        <v>1707</v>
      </c>
      <c r="D1108" s="21" t="s">
        <v>1613</v>
      </c>
    </row>
    <row r="1109" spans="1:4" ht="13">
      <c r="A1109" s="17" t="s">
        <v>647</v>
      </c>
      <c r="B1109" s="17" t="s">
        <v>901</v>
      </c>
      <c r="C1109" s="402" t="s">
        <v>1708</v>
      </c>
      <c r="D1109" s="21" t="s">
        <v>1613</v>
      </c>
    </row>
    <row r="1110" spans="1:4" ht="13">
      <c r="A1110" s="17" t="s">
        <v>647</v>
      </c>
      <c r="B1110" s="17" t="s">
        <v>901</v>
      </c>
      <c r="C1110" s="402" t="s">
        <v>1699</v>
      </c>
      <c r="D1110" s="21" t="s">
        <v>1613</v>
      </c>
    </row>
    <row r="1111" spans="1:4" ht="13">
      <c r="A1111" s="17" t="s">
        <v>647</v>
      </c>
      <c r="B1111" s="17" t="s">
        <v>901</v>
      </c>
      <c r="C1111" s="402" t="s">
        <v>1700</v>
      </c>
      <c r="D1111" s="21" t="s">
        <v>1613</v>
      </c>
    </row>
    <row r="1112" spans="1:4" ht="13">
      <c r="A1112" s="17" t="s">
        <v>647</v>
      </c>
      <c r="B1112" s="17" t="s">
        <v>901</v>
      </c>
      <c r="C1112" s="402" t="s">
        <v>1701</v>
      </c>
      <c r="D1112" s="21" t="s">
        <v>1613</v>
      </c>
    </row>
    <row r="1113" spans="1:4" ht="13">
      <c r="A1113" s="17" t="s">
        <v>647</v>
      </c>
      <c r="B1113" s="17" t="s">
        <v>820</v>
      </c>
      <c r="C1113" s="402" t="s">
        <v>1390</v>
      </c>
      <c r="D1113" s="21" t="s">
        <v>1293</v>
      </c>
    </row>
    <row r="1114" spans="1:4" ht="13">
      <c r="A1114" s="17" t="s">
        <v>647</v>
      </c>
      <c r="B1114" s="17" t="s">
        <v>820</v>
      </c>
      <c r="C1114" s="402" t="s">
        <v>1391</v>
      </c>
      <c r="D1114" s="21" t="s">
        <v>1376</v>
      </c>
    </row>
    <row r="1115" spans="1:4" ht="13">
      <c r="A1115" s="17" t="s">
        <v>647</v>
      </c>
      <c r="B1115" s="17" t="s">
        <v>820</v>
      </c>
      <c r="C1115" s="402" t="s">
        <v>1392</v>
      </c>
      <c r="D1115" s="21" t="s">
        <v>1369</v>
      </c>
    </row>
    <row r="1116" spans="1:4" ht="13">
      <c r="A1116" s="17" t="s">
        <v>647</v>
      </c>
      <c r="B1116" s="17" t="s">
        <v>820</v>
      </c>
      <c r="C1116" s="402" t="s">
        <v>1393</v>
      </c>
      <c r="D1116" s="21" t="s">
        <v>1394</v>
      </c>
    </row>
    <row r="1117" spans="1:4" ht="13">
      <c r="A1117" s="17" t="s">
        <v>647</v>
      </c>
      <c r="B1117" s="17" t="s">
        <v>820</v>
      </c>
      <c r="C1117" s="402" t="s">
        <v>1395</v>
      </c>
      <c r="D1117" s="21" t="s">
        <v>1396</v>
      </c>
    </row>
    <row r="1118" spans="1:4" ht="13">
      <c r="A1118" s="17" t="s">
        <v>647</v>
      </c>
      <c r="B1118" s="17" t="s">
        <v>820</v>
      </c>
      <c r="C1118" s="402" t="s">
        <v>1397</v>
      </c>
      <c r="D1118" s="21" t="s">
        <v>1293</v>
      </c>
    </row>
    <row r="1119" spans="1:4" ht="13">
      <c r="A1119" s="17" t="s">
        <v>647</v>
      </c>
      <c r="B1119" s="17" t="s">
        <v>820</v>
      </c>
      <c r="C1119" s="402" t="s">
        <v>1398</v>
      </c>
      <c r="D1119" s="21" t="s">
        <v>1376</v>
      </c>
    </row>
    <row r="1120" spans="1:4" ht="13">
      <c r="A1120" s="17" t="s">
        <v>647</v>
      </c>
      <c r="B1120" s="17" t="s">
        <v>820</v>
      </c>
      <c r="C1120" s="402" t="s">
        <v>1399</v>
      </c>
      <c r="D1120" s="21" t="s">
        <v>1369</v>
      </c>
    </row>
    <row r="1121" spans="1:4" ht="13">
      <c r="A1121" s="17" t="s">
        <v>647</v>
      </c>
      <c r="B1121" s="17" t="s">
        <v>820</v>
      </c>
      <c r="C1121" s="402" t="s">
        <v>1400</v>
      </c>
      <c r="D1121" s="21" t="s">
        <v>1394</v>
      </c>
    </row>
    <row r="1122" spans="1:4" ht="13">
      <c r="A1122" s="17" t="s">
        <v>647</v>
      </c>
      <c r="B1122" s="17" t="s">
        <v>820</v>
      </c>
      <c r="C1122" s="402" t="s">
        <v>1401</v>
      </c>
      <c r="D1122" s="21" t="s">
        <v>1293</v>
      </c>
    </row>
    <row r="1123" spans="1:4" ht="13">
      <c r="A1123" s="17" t="s">
        <v>647</v>
      </c>
      <c r="B1123" s="17" t="s">
        <v>820</v>
      </c>
      <c r="C1123" s="402" t="s">
        <v>1402</v>
      </c>
      <c r="D1123" s="21" t="s">
        <v>1376</v>
      </c>
    </row>
    <row r="1124" spans="1:4" ht="13">
      <c r="A1124" s="17" t="s">
        <v>647</v>
      </c>
      <c r="B1124" s="17" t="s">
        <v>820</v>
      </c>
      <c r="C1124" s="402" t="s">
        <v>1403</v>
      </c>
      <c r="D1124" s="21" t="s">
        <v>1369</v>
      </c>
    </row>
    <row r="1125" spans="1:4" ht="13">
      <c r="A1125" s="17" t="s">
        <v>647</v>
      </c>
      <c r="B1125" s="17" t="s">
        <v>820</v>
      </c>
      <c r="C1125" s="402" t="s">
        <v>1404</v>
      </c>
      <c r="D1125" s="21" t="s">
        <v>1394</v>
      </c>
    </row>
    <row r="1126" spans="1:4" ht="13">
      <c r="A1126" s="17" t="s">
        <v>647</v>
      </c>
      <c r="B1126" s="17" t="s">
        <v>820</v>
      </c>
      <c r="C1126" s="402" t="s">
        <v>1405</v>
      </c>
      <c r="D1126" s="21" t="s">
        <v>1396</v>
      </c>
    </row>
    <row r="1127" spans="1:4" ht="13">
      <c r="A1127" s="17" t="s">
        <v>118</v>
      </c>
      <c r="B1127" s="17" t="s">
        <v>901</v>
      </c>
      <c r="C1127" s="402" t="s">
        <v>1612</v>
      </c>
      <c r="D1127" s="21" t="s">
        <v>1613</v>
      </c>
    </row>
    <row r="1128" spans="1:4" ht="13">
      <c r="A1128" s="17" t="s">
        <v>118</v>
      </c>
      <c r="B1128" s="17" t="s">
        <v>901</v>
      </c>
      <c r="C1128" s="402" t="s">
        <v>1614</v>
      </c>
      <c r="D1128" s="21" t="s">
        <v>1613</v>
      </c>
    </row>
    <row r="1129" spans="1:4" ht="13">
      <c r="A1129" s="17" t="s">
        <v>118</v>
      </c>
      <c r="B1129" s="17" t="s">
        <v>901</v>
      </c>
      <c r="C1129" s="402" t="s">
        <v>1615</v>
      </c>
      <c r="D1129" s="21" t="s">
        <v>1613</v>
      </c>
    </row>
    <row r="1130" spans="1:4" ht="13">
      <c r="A1130" s="17" t="s">
        <v>118</v>
      </c>
      <c r="B1130" s="17" t="s">
        <v>901</v>
      </c>
      <c r="C1130" s="402" t="s">
        <v>1616</v>
      </c>
      <c r="D1130" s="21" t="s">
        <v>1613</v>
      </c>
    </row>
    <row r="1131" spans="1:4" ht="13">
      <c r="A1131" s="17" t="s">
        <v>118</v>
      </c>
      <c r="B1131" s="17" t="s">
        <v>901</v>
      </c>
      <c r="C1131" s="402" t="s">
        <v>1617</v>
      </c>
      <c r="D1131" s="21" t="s">
        <v>1613</v>
      </c>
    </row>
    <row r="1132" spans="1:4" ht="13">
      <c r="A1132" s="17" t="s">
        <v>118</v>
      </c>
      <c r="B1132" s="17" t="s">
        <v>901</v>
      </c>
      <c r="C1132" s="402" t="s">
        <v>1618</v>
      </c>
      <c r="D1132" s="21" t="s">
        <v>1613</v>
      </c>
    </row>
    <row r="1133" spans="1:4" ht="13">
      <c r="A1133" s="17" t="s">
        <v>118</v>
      </c>
      <c r="B1133" s="17" t="s">
        <v>901</v>
      </c>
      <c r="C1133" s="402" t="s">
        <v>1619</v>
      </c>
      <c r="D1133" s="21" t="s">
        <v>1613</v>
      </c>
    </row>
    <row r="1134" spans="1:4" ht="13">
      <c r="A1134" s="17" t="s">
        <v>118</v>
      </c>
      <c r="B1134" s="17" t="s">
        <v>901</v>
      </c>
      <c r="C1134" s="402" t="s">
        <v>1620</v>
      </c>
      <c r="D1134" s="21" t="s">
        <v>1613</v>
      </c>
    </row>
    <row r="1135" spans="1:4" ht="13">
      <c r="A1135" s="17" t="s">
        <v>118</v>
      </c>
      <c r="B1135" s="17" t="s">
        <v>901</v>
      </c>
      <c r="C1135" s="402" t="s">
        <v>1621</v>
      </c>
      <c r="D1135" s="21" t="s">
        <v>1613</v>
      </c>
    </row>
    <row r="1136" spans="1:4" ht="13">
      <c r="A1136" s="17" t="s">
        <v>118</v>
      </c>
      <c r="B1136" s="17" t="s">
        <v>901</v>
      </c>
      <c r="C1136" s="402" t="s">
        <v>1622</v>
      </c>
      <c r="D1136" s="21" t="s">
        <v>1613</v>
      </c>
    </row>
    <row r="1137" spans="1:4" ht="13">
      <c r="A1137" s="17" t="s">
        <v>118</v>
      </c>
      <c r="B1137" s="17" t="s">
        <v>901</v>
      </c>
      <c r="C1137" s="402" t="s">
        <v>1623</v>
      </c>
      <c r="D1137" s="21" t="s">
        <v>1613</v>
      </c>
    </row>
    <row r="1138" spans="1:4" ht="13">
      <c r="A1138" s="17" t="s">
        <v>118</v>
      </c>
      <c r="B1138" s="17" t="s">
        <v>901</v>
      </c>
      <c r="C1138" s="402" t="s">
        <v>1624</v>
      </c>
      <c r="D1138" s="21" t="s">
        <v>1613</v>
      </c>
    </row>
    <row r="1139" spans="1:4" ht="13">
      <c r="A1139" s="17" t="s">
        <v>118</v>
      </c>
      <c r="B1139" s="17" t="s">
        <v>901</v>
      </c>
      <c r="C1139" s="402" t="s">
        <v>1625</v>
      </c>
      <c r="D1139" s="21" t="s">
        <v>1613</v>
      </c>
    </row>
    <row r="1140" spans="1:4" ht="13">
      <c r="A1140" s="17" t="s">
        <v>118</v>
      </c>
      <c r="B1140" s="17" t="s">
        <v>901</v>
      </c>
      <c r="C1140" s="402" t="s">
        <v>1626</v>
      </c>
      <c r="D1140" s="21" t="s">
        <v>1613</v>
      </c>
    </row>
    <row r="1141" spans="1:4" ht="13">
      <c r="A1141" s="17" t="s">
        <v>118</v>
      </c>
      <c r="B1141" s="17" t="s">
        <v>901</v>
      </c>
      <c r="C1141" s="402" t="s">
        <v>1627</v>
      </c>
      <c r="D1141" s="21" t="s">
        <v>1613</v>
      </c>
    </row>
    <row r="1142" spans="1:4" ht="13">
      <c r="A1142" s="17" t="s">
        <v>118</v>
      </c>
      <c r="B1142" s="17" t="s">
        <v>901</v>
      </c>
      <c r="C1142" s="402" t="s">
        <v>1628</v>
      </c>
      <c r="D1142" s="21" t="s">
        <v>1613</v>
      </c>
    </row>
    <row r="1143" spans="1:4" ht="13">
      <c r="A1143" s="17" t="s">
        <v>118</v>
      </c>
      <c r="B1143" s="17" t="s">
        <v>901</v>
      </c>
      <c r="C1143" s="402" t="s">
        <v>1629</v>
      </c>
      <c r="D1143" s="21" t="s">
        <v>1613</v>
      </c>
    </row>
    <row r="1144" spans="1:4" ht="13">
      <c r="A1144" s="17" t="s">
        <v>118</v>
      </c>
      <c r="B1144" s="17" t="s">
        <v>901</v>
      </c>
      <c r="C1144" s="402" t="s">
        <v>1630</v>
      </c>
      <c r="D1144" s="21" t="s">
        <v>1613</v>
      </c>
    </row>
    <row r="1145" spans="1:4" ht="13">
      <c r="A1145" s="17" t="s">
        <v>118</v>
      </c>
      <c r="B1145" s="17" t="s">
        <v>901</v>
      </c>
      <c r="C1145" s="402" t="s">
        <v>1631</v>
      </c>
      <c r="D1145" s="21" t="s">
        <v>1613</v>
      </c>
    </row>
    <row r="1146" spans="1:4" ht="13">
      <c r="A1146" s="17" t="s">
        <v>118</v>
      </c>
      <c r="B1146" s="17" t="s">
        <v>901</v>
      </c>
      <c r="C1146" s="402" t="s">
        <v>1632</v>
      </c>
      <c r="D1146" s="21" t="s">
        <v>1613</v>
      </c>
    </row>
    <row r="1147" spans="1:4" ht="13">
      <c r="A1147" s="17" t="s">
        <v>118</v>
      </c>
      <c r="B1147" s="17" t="s">
        <v>901</v>
      </c>
      <c r="C1147" s="402" t="s">
        <v>1633</v>
      </c>
      <c r="D1147" s="21" t="s">
        <v>1613</v>
      </c>
    </row>
    <row r="1148" spans="1:4" ht="13">
      <c r="A1148" s="17" t="s">
        <v>118</v>
      </c>
      <c r="B1148" s="17" t="s">
        <v>901</v>
      </c>
      <c r="C1148" s="402" t="s">
        <v>1634</v>
      </c>
      <c r="D1148" s="21" t="s">
        <v>1613</v>
      </c>
    </row>
    <row r="1149" spans="1:4" ht="13">
      <c r="A1149" s="17" t="s">
        <v>118</v>
      </c>
      <c r="B1149" s="17" t="s">
        <v>901</v>
      </c>
      <c r="C1149" s="402" t="s">
        <v>1635</v>
      </c>
      <c r="D1149" s="21" t="s">
        <v>1613</v>
      </c>
    </row>
    <row r="1150" spans="1:4" ht="13">
      <c r="A1150" s="17" t="s">
        <v>118</v>
      </c>
      <c r="B1150" s="17" t="s">
        <v>901</v>
      </c>
      <c r="C1150" s="402" t="s">
        <v>1636</v>
      </c>
      <c r="D1150" s="21" t="s">
        <v>1613</v>
      </c>
    </row>
    <row r="1151" spans="1:4" ht="13">
      <c r="A1151" s="17" t="s">
        <v>118</v>
      </c>
      <c r="B1151" s="17" t="s">
        <v>901</v>
      </c>
      <c r="C1151" s="402" t="s">
        <v>1637</v>
      </c>
      <c r="D1151" s="21" t="s">
        <v>1613</v>
      </c>
    </row>
    <row r="1152" spans="1:4" ht="13">
      <c r="A1152" s="17" t="s">
        <v>118</v>
      </c>
      <c r="B1152" s="17" t="s">
        <v>901</v>
      </c>
      <c r="C1152" s="402" t="s">
        <v>1638</v>
      </c>
      <c r="D1152" s="21" t="s">
        <v>1613</v>
      </c>
    </row>
    <row r="1153" spans="1:4" ht="13">
      <c r="A1153" s="17" t="s">
        <v>118</v>
      </c>
      <c r="B1153" s="17" t="s">
        <v>901</v>
      </c>
      <c r="C1153" s="402" t="s">
        <v>1639</v>
      </c>
      <c r="D1153" s="21" t="s">
        <v>1613</v>
      </c>
    </row>
    <row r="1154" spans="1:4" ht="13">
      <c r="A1154" s="17" t="s">
        <v>118</v>
      </c>
      <c r="B1154" s="17" t="s">
        <v>901</v>
      </c>
      <c r="C1154" s="402" t="s">
        <v>1640</v>
      </c>
      <c r="D1154" s="21" t="s">
        <v>1613</v>
      </c>
    </row>
    <row r="1155" spans="1:4" ht="13">
      <c r="A1155" s="17" t="s">
        <v>118</v>
      </c>
      <c r="B1155" s="17" t="s">
        <v>901</v>
      </c>
      <c r="C1155" s="402" t="s">
        <v>1641</v>
      </c>
      <c r="D1155" s="21" t="s">
        <v>1613</v>
      </c>
    </row>
    <row r="1156" spans="1:4" ht="13">
      <c r="A1156" s="17" t="s">
        <v>118</v>
      </c>
      <c r="B1156" s="17" t="s">
        <v>901</v>
      </c>
      <c r="C1156" s="402" t="s">
        <v>1642</v>
      </c>
      <c r="D1156" s="21" t="s">
        <v>1613</v>
      </c>
    </row>
    <row r="1157" spans="1:4" ht="13">
      <c r="A1157" s="17" t="s">
        <v>118</v>
      </c>
      <c r="B1157" s="17" t="s">
        <v>901</v>
      </c>
      <c r="C1157" s="402" t="s">
        <v>1643</v>
      </c>
      <c r="D1157" s="21" t="s">
        <v>1613</v>
      </c>
    </row>
    <row r="1158" spans="1:4" ht="13">
      <c r="A1158" s="17" t="s">
        <v>118</v>
      </c>
      <c r="B1158" s="17" t="s">
        <v>901</v>
      </c>
      <c r="C1158" s="402" t="s">
        <v>1644</v>
      </c>
      <c r="D1158" s="21" t="s">
        <v>1613</v>
      </c>
    </row>
    <row r="1159" spans="1:4" ht="13">
      <c r="A1159" s="17" t="s">
        <v>118</v>
      </c>
      <c r="B1159" s="17" t="s">
        <v>901</v>
      </c>
      <c r="C1159" s="402" t="s">
        <v>1645</v>
      </c>
      <c r="D1159" s="21" t="s">
        <v>1613</v>
      </c>
    </row>
    <row r="1160" spans="1:4" ht="13">
      <c r="A1160" s="17" t="s">
        <v>118</v>
      </c>
      <c r="B1160" s="17" t="s">
        <v>901</v>
      </c>
      <c r="C1160" s="402" t="s">
        <v>1646</v>
      </c>
      <c r="D1160" s="21" t="s">
        <v>1613</v>
      </c>
    </row>
    <row r="1161" spans="1:4" ht="13">
      <c r="A1161" s="17" t="s">
        <v>118</v>
      </c>
      <c r="B1161" s="17" t="s">
        <v>901</v>
      </c>
      <c r="C1161" s="402" t="s">
        <v>1647</v>
      </c>
      <c r="D1161" s="21" t="s">
        <v>1613</v>
      </c>
    </row>
    <row r="1162" spans="1:4" ht="13">
      <c r="A1162" s="17" t="s">
        <v>118</v>
      </c>
      <c r="B1162" s="17" t="s">
        <v>901</v>
      </c>
      <c r="C1162" s="402" t="s">
        <v>1648</v>
      </c>
      <c r="D1162" s="21" t="s">
        <v>1613</v>
      </c>
    </row>
    <row r="1163" spans="1:4" ht="13">
      <c r="A1163" s="17" t="s">
        <v>118</v>
      </c>
      <c r="B1163" s="17" t="s">
        <v>901</v>
      </c>
      <c r="C1163" s="402" t="s">
        <v>1649</v>
      </c>
      <c r="D1163" s="21" t="s">
        <v>1613</v>
      </c>
    </row>
    <row r="1164" spans="1:4" ht="13">
      <c r="A1164" s="17" t="s">
        <v>118</v>
      </c>
      <c r="B1164" s="17" t="s">
        <v>901</v>
      </c>
      <c r="C1164" s="402" t="s">
        <v>1650</v>
      </c>
      <c r="D1164" s="21" t="s">
        <v>1613</v>
      </c>
    </row>
    <row r="1165" spans="1:4" ht="13">
      <c r="A1165" s="17" t="s">
        <v>118</v>
      </c>
      <c r="B1165" s="17" t="s">
        <v>901</v>
      </c>
      <c r="C1165" s="402" t="s">
        <v>1651</v>
      </c>
      <c r="D1165" s="21" t="s">
        <v>1613</v>
      </c>
    </row>
    <row r="1166" spans="1:4" ht="13">
      <c r="A1166" s="17" t="s">
        <v>118</v>
      </c>
      <c r="B1166" s="17" t="s">
        <v>901</v>
      </c>
      <c r="C1166" s="402" t="s">
        <v>1652</v>
      </c>
      <c r="D1166" s="21" t="s">
        <v>1613</v>
      </c>
    </row>
    <row r="1167" spans="1:4" ht="13">
      <c r="A1167" s="17" t="s">
        <v>118</v>
      </c>
      <c r="B1167" s="17" t="s">
        <v>901</v>
      </c>
      <c r="C1167" s="402" t="s">
        <v>1653</v>
      </c>
      <c r="D1167" s="21" t="s">
        <v>1613</v>
      </c>
    </row>
    <row r="1168" spans="1:4" ht="13">
      <c r="A1168" s="17" t="s">
        <v>118</v>
      </c>
      <c r="B1168" s="17" t="s">
        <v>901</v>
      </c>
      <c r="C1168" s="402" t="s">
        <v>1654</v>
      </c>
      <c r="D1168" s="21" t="s">
        <v>1613</v>
      </c>
    </row>
    <row r="1169" spans="1:4" ht="13">
      <c r="A1169" s="17" t="s">
        <v>118</v>
      </c>
      <c r="B1169" s="17" t="s">
        <v>901</v>
      </c>
      <c r="C1169" s="402" t="s">
        <v>1655</v>
      </c>
      <c r="D1169" s="21" t="s">
        <v>1613</v>
      </c>
    </row>
    <row r="1170" spans="1:4" ht="13">
      <c r="A1170" s="17" t="s">
        <v>118</v>
      </c>
      <c r="B1170" s="17" t="s">
        <v>901</v>
      </c>
      <c r="C1170" s="402" t="s">
        <v>1656</v>
      </c>
      <c r="D1170" s="21" t="s">
        <v>1613</v>
      </c>
    </row>
    <row r="1171" spans="1:4" ht="13">
      <c r="A1171" s="17" t="s">
        <v>118</v>
      </c>
      <c r="B1171" s="17" t="s">
        <v>901</v>
      </c>
      <c r="C1171" s="402" t="s">
        <v>1657</v>
      </c>
      <c r="D1171" s="21" t="s">
        <v>1613</v>
      </c>
    </row>
    <row r="1172" spans="1:4" ht="13">
      <c r="A1172" s="17" t="s">
        <v>118</v>
      </c>
      <c r="B1172" s="17" t="s">
        <v>901</v>
      </c>
      <c r="C1172" s="402" t="s">
        <v>1658</v>
      </c>
      <c r="D1172" s="21" t="s">
        <v>1613</v>
      </c>
    </row>
    <row r="1173" spans="1:4" ht="13">
      <c r="A1173" s="17" t="s">
        <v>118</v>
      </c>
      <c r="B1173" s="17" t="s">
        <v>901</v>
      </c>
      <c r="C1173" s="402" t="s">
        <v>1659</v>
      </c>
      <c r="D1173" s="21" t="s">
        <v>1613</v>
      </c>
    </row>
    <row r="1174" spans="1:4" ht="13">
      <c r="A1174" s="17" t="s">
        <v>118</v>
      </c>
      <c r="B1174" s="17" t="s">
        <v>901</v>
      </c>
      <c r="C1174" s="402" t="s">
        <v>1660</v>
      </c>
      <c r="D1174" s="21" t="s">
        <v>1613</v>
      </c>
    </row>
    <row r="1175" spans="1:4" ht="13">
      <c r="A1175" s="17" t="s">
        <v>118</v>
      </c>
      <c r="B1175" s="17" t="s">
        <v>901</v>
      </c>
      <c r="C1175" s="402" t="s">
        <v>1661</v>
      </c>
      <c r="D1175" s="21" t="s">
        <v>1613</v>
      </c>
    </row>
    <row r="1176" spans="1:4" ht="13">
      <c r="A1176" s="17" t="s">
        <v>118</v>
      </c>
      <c r="B1176" s="17" t="s">
        <v>901</v>
      </c>
      <c r="C1176" s="402" t="s">
        <v>1662</v>
      </c>
      <c r="D1176" s="21" t="s">
        <v>1613</v>
      </c>
    </row>
    <row r="1177" spans="1:4" ht="13">
      <c r="A1177" s="17" t="s">
        <v>118</v>
      </c>
      <c r="B1177" s="17" t="s">
        <v>901</v>
      </c>
      <c r="C1177" s="402" t="s">
        <v>1663</v>
      </c>
      <c r="D1177" s="21" t="s">
        <v>1613</v>
      </c>
    </row>
    <row r="1178" spans="1:4" ht="13">
      <c r="A1178" s="17" t="s">
        <v>118</v>
      </c>
      <c r="B1178" s="17" t="s">
        <v>901</v>
      </c>
      <c r="C1178" s="402" t="s">
        <v>1664</v>
      </c>
      <c r="D1178" s="21" t="s">
        <v>1613</v>
      </c>
    </row>
    <row r="1179" spans="1:4" ht="13">
      <c r="A1179" s="17" t="s">
        <v>118</v>
      </c>
      <c r="B1179" s="17" t="s">
        <v>901</v>
      </c>
      <c r="C1179" s="402" t="s">
        <v>1710</v>
      </c>
      <c r="D1179" s="21" t="s">
        <v>1613</v>
      </c>
    </row>
    <row r="1180" spans="1:4" ht="13">
      <c r="A1180" s="17" t="s">
        <v>118</v>
      </c>
      <c r="B1180" s="17" t="s">
        <v>901</v>
      </c>
      <c r="C1180" s="402" t="s">
        <v>1665</v>
      </c>
      <c r="D1180" s="21" t="s">
        <v>1613</v>
      </c>
    </row>
    <row r="1181" spans="1:4" ht="13">
      <c r="A1181" s="17" t="s">
        <v>118</v>
      </c>
      <c r="B1181" s="17" t="s">
        <v>901</v>
      </c>
      <c r="C1181" s="402" t="s">
        <v>1666</v>
      </c>
      <c r="D1181" s="21" t="s">
        <v>1613</v>
      </c>
    </row>
    <row r="1182" spans="1:4" ht="13">
      <c r="A1182" s="17" t="s">
        <v>118</v>
      </c>
      <c r="B1182" s="17" t="s">
        <v>901</v>
      </c>
      <c r="C1182" s="402" t="s">
        <v>1667</v>
      </c>
      <c r="D1182" s="21" t="s">
        <v>1613</v>
      </c>
    </row>
    <row r="1183" spans="1:4" ht="13">
      <c r="A1183" s="17" t="s">
        <v>118</v>
      </c>
      <c r="B1183" s="17" t="s">
        <v>901</v>
      </c>
      <c r="C1183" s="402" t="s">
        <v>1668</v>
      </c>
      <c r="D1183" s="21" t="s">
        <v>1613</v>
      </c>
    </row>
    <row r="1184" spans="1:4" ht="13">
      <c r="A1184" s="17" t="s">
        <v>118</v>
      </c>
      <c r="B1184" s="17" t="s">
        <v>901</v>
      </c>
      <c r="C1184" s="402" t="s">
        <v>1669</v>
      </c>
      <c r="D1184" s="21" t="s">
        <v>1613</v>
      </c>
    </row>
    <row r="1185" spans="1:4" ht="13">
      <c r="A1185" s="17" t="s">
        <v>118</v>
      </c>
      <c r="B1185" s="17" t="s">
        <v>901</v>
      </c>
      <c r="C1185" s="402" t="s">
        <v>1670</v>
      </c>
      <c r="D1185" s="21" t="s">
        <v>1613</v>
      </c>
    </row>
    <row r="1186" spans="1:4" ht="13">
      <c r="A1186" s="17" t="s">
        <v>118</v>
      </c>
      <c r="B1186" s="17" t="s">
        <v>901</v>
      </c>
      <c r="C1186" s="402" t="s">
        <v>1671</v>
      </c>
      <c r="D1186" s="21" t="s">
        <v>1613</v>
      </c>
    </row>
    <row r="1187" spans="1:4" ht="13">
      <c r="A1187" s="17" t="s">
        <v>118</v>
      </c>
      <c r="B1187" s="17" t="s">
        <v>901</v>
      </c>
      <c r="C1187" s="402" t="s">
        <v>1672</v>
      </c>
      <c r="D1187" s="21" t="s">
        <v>1613</v>
      </c>
    </row>
    <row r="1188" spans="1:4" ht="13">
      <c r="A1188" s="17" t="s">
        <v>118</v>
      </c>
      <c r="B1188" s="17" t="s">
        <v>901</v>
      </c>
      <c r="C1188" s="402" t="s">
        <v>1673</v>
      </c>
      <c r="D1188" s="21" t="s">
        <v>1613</v>
      </c>
    </row>
    <row r="1189" spans="1:4" ht="13">
      <c r="A1189" s="17" t="s">
        <v>118</v>
      </c>
      <c r="B1189" s="17" t="s">
        <v>901</v>
      </c>
      <c r="C1189" s="402" t="s">
        <v>1674</v>
      </c>
      <c r="D1189" s="21" t="s">
        <v>1613</v>
      </c>
    </row>
    <row r="1190" spans="1:4" ht="13">
      <c r="A1190" s="17" t="s">
        <v>118</v>
      </c>
      <c r="B1190" s="17" t="s">
        <v>901</v>
      </c>
      <c r="C1190" s="402" t="s">
        <v>1675</v>
      </c>
      <c r="D1190" s="21" t="s">
        <v>1613</v>
      </c>
    </row>
    <row r="1191" spans="1:4" ht="13">
      <c r="A1191" s="17" t="s">
        <v>118</v>
      </c>
      <c r="B1191" s="17" t="s">
        <v>901</v>
      </c>
      <c r="C1191" s="402" t="s">
        <v>1676</v>
      </c>
      <c r="D1191" s="21" t="s">
        <v>1613</v>
      </c>
    </row>
    <row r="1192" spans="1:4" ht="13">
      <c r="A1192" s="17" t="s">
        <v>118</v>
      </c>
      <c r="B1192" s="17" t="s">
        <v>901</v>
      </c>
      <c r="C1192" s="402" t="s">
        <v>1677</v>
      </c>
      <c r="D1192" s="21" t="s">
        <v>1613</v>
      </c>
    </row>
    <row r="1193" spans="1:4" ht="13">
      <c r="A1193" s="17" t="s">
        <v>118</v>
      </c>
      <c r="B1193" s="17" t="s">
        <v>901</v>
      </c>
      <c r="C1193" s="402" t="s">
        <v>1678</v>
      </c>
      <c r="D1193" s="21" t="s">
        <v>1613</v>
      </c>
    </row>
    <row r="1194" spans="1:4" ht="13">
      <c r="A1194" s="17" t="s">
        <v>118</v>
      </c>
      <c r="B1194" s="17" t="s">
        <v>901</v>
      </c>
      <c r="C1194" s="402" t="s">
        <v>1679</v>
      </c>
      <c r="D1194" s="21" t="s">
        <v>1613</v>
      </c>
    </row>
    <row r="1195" spans="1:4" ht="13">
      <c r="A1195" s="17" t="s">
        <v>118</v>
      </c>
      <c r="B1195" s="17" t="s">
        <v>901</v>
      </c>
      <c r="C1195" s="402" t="s">
        <v>1680</v>
      </c>
      <c r="D1195" s="21" t="s">
        <v>1613</v>
      </c>
    </row>
    <row r="1196" spans="1:4" ht="13">
      <c r="A1196" s="17" t="s">
        <v>118</v>
      </c>
      <c r="B1196" s="17" t="s">
        <v>901</v>
      </c>
      <c r="C1196" s="402" t="s">
        <v>1681</v>
      </c>
      <c r="D1196" s="21" t="s">
        <v>1613</v>
      </c>
    </row>
    <row r="1197" spans="1:4" ht="13">
      <c r="A1197" s="17" t="s">
        <v>118</v>
      </c>
      <c r="B1197" s="17" t="s">
        <v>901</v>
      </c>
      <c r="C1197" s="402" t="s">
        <v>1682</v>
      </c>
      <c r="D1197" s="21" t="s">
        <v>1613</v>
      </c>
    </row>
    <row r="1198" spans="1:4" ht="13">
      <c r="A1198" s="17" t="s">
        <v>118</v>
      </c>
      <c r="B1198" s="17" t="s">
        <v>901</v>
      </c>
      <c r="C1198" s="402" t="s">
        <v>1683</v>
      </c>
      <c r="D1198" s="21" t="s">
        <v>1613</v>
      </c>
    </row>
    <row r="1199" spans="1:4" ht="13">
      <c r="A1199" s="17" t="s">
        <v>118</v>
      </c>
      <c r="B1199" s="17" t="s">
        <v>901</v>
      </c>
      <c r="C1199" s="402" t="s">
        <v>1684</v>
      </c>
      <c r="D1199" s="21" t="s">
        <v>1613</v>
      </c>
    </row>
    <row r="1200" spans="1:4" ht="13">
      <c r="A1200" s="17" t="s">
        <v>118</v>
      </c>
      <c r="B1200" s="17" t="s">
        <v>901</v>
      </c>
      <c r="C1200" s="402" t="s">
        <v>1685</v>
      </c>
      <c r="D1200" s="21" t="s">
        <v>1613</v>
      </c>
    </row>
    <row r="1201" spans="1:4" ht="13">
      <c r="A1201" s="17" t="s">
        <v>118</v>
      </c>
      <c r="B1201" s="17" t="s">
        <v>901</v>
      </c>
      <c r="C1201" s="402" t="s">
        <v>1686</v>
      </c>
      <c r="D1201" s="21" t="s">
        <v>1613</v>
      </c>
    </row>
    <row r="1202" spans="1:4" ht="13">
      <c r="A1202" s="17" t="s">
        <v>118</v>
      </c>
      <c r="B1202" s="17" t="s">
        <v>901</v>
      </c>
      <c r="C1202" s="402" t="s">
        <v>1687</v>
      </c>
      <c r="D1202" s="21" t="s">
        <v>1613</v>
      </c>
    </row>
    <row r="1203" spans="1:4" ht="13">
      <c r="A1203" s="17" t="s">
        <v>118</v>
      </c>
      <c r="B1203" s="17" t="s">
        <v>901</v>
      </c>
      <c r="C1203" s="402" t="s">
        <v>1688</v>
      </c>
      <c r="D1203" s="21" t="s">
        <v>1613</v>
      </c>
    </row>
    <row r="1204" spans="1:4" ht="13">
      <c r="A1204" s="17" t="s">
        <v>118</v>
      </c>
      <c r="B1204" s="17" t="s">
        <v>901</v>
      </c>
      <c r="C1204" s="402" t="s">
        <v>1689</v>
      </c>
      <c r="D1204" s="21" t="s">
        <v>1613</v>
      </c>
    </row>
    <row r="1205" spans="1:4" ht="13">
      <c r="A1205" s="17" t="s">
        <v>118</v>
      </c>
      <c r="B1205" s="17" t="s">
        <v>901</v>
      </c>
      <c r="C1205" s="402" t="s">
        <v>1690</v>
      </c>
      <c r="D1205" s="21" t="s">
        <v>1613</v>
      </c>
    </row>
    <row r="1206" spans="1:4" ht="13">
      <c r="A1206" s="17" t="s">
        <v>118</v>
      </c>
      <c r="B1206" s="17" t="s">
        <v>901</v>
      </c>
      <c r="C1206" s="402" t="s">
        <v>1691</v>
      </c>
      <c r="D1206" s="21" t="s">
        <v>1613</v>
      </c>
    </row>
    <row r="1207" spans="1:4" ht="13">
      <c r="A1207" s="17" t="s">
        <v>118</v>
      </c>
      <c r="B1207" s="17" t="s">
        <v>901</v>
      </c>
      <c r="C1207" s="402" t="s">
        <v>1692</v>
      </c>
      <c r="D1207" s="21" t="s">
        <v>1613</v>
      </c>
    </row>
    <row r="1208" spans="1:4" ht="13">
      <c r="A1208" s="17" t="s">
        <v>118</v>
      </c>
      <c r="B1208" s="17" t="s">
        <v>901</v>
      </c>
      <c r="C1208" s="402" t="s">
        <v>1693</v>
      </c>
      <c r="D1208" s="21" t="s">
        <v>1613</v>
      </c>
    </row>
    <row r="1209" spans="1:4" ht="13">
      <c r="A1209" s="17" t="s">
        <v>118</v>
      </c>
      <c r="B1209" s="17" t="s">
        <v>901</v>
      </c>
      <c r="C1209" s="402" t="s">
        <v>1694</v>
      </c>
      <c r="D1209" s="21" t="s">
        <v>1613</v>
      </c>
    </row>
    <row r="1210" spans="1:4" ht="13">
      <c r="A1210" s="17" t="s">
        <v>118</v>
      </c>
      <c r="B1210" s="17" t="s">
        <v>901</v>
      </c>
      <c r="C1210" s="402" t="s">
        <v>1705</v>
      </c>
      <c r="D1210" s="21" t="s">
        <v>1613</v>
      </c>
    </row>
    <row r="1211" spans="1:4" ht="13">
      <c r="A1211" s="17" t="s">
        <v>118</v>
      </c>
      <c r="B1211" s="17" t="s">
        <v>901</v>
      </c>
      <c r="C1211" s="402" t="s">
        <v>1696</v>
      </c>
      <c r="D1211" s="21" t="s">
        <v>1613</v>
      </c>
    </row>
    <row r="1212" spans="1:4" ht="13">
      <c r="A1212" s="17" t="s">
        <v>118</v>
      </c>
      <c r="B1212" s="17" t="s">
        <v>901</v>
      </c>
      <c r="C1212" s="402" t="s">
        <v>1706</v>
      </c>
      <c r="D1212" s="21" t="s">
        <v>1613</v>
      </c>
    </row>
    <row r="1213" spans="1:4" ht="13">
      <c r="A1213" s="17" t="s">
        <v>118</v>
      </c>
      <c r="B1213" s="17" t="s">
        <v>901</v>
      </c>
      <c r="C1213" s="402" t="s">
        <v>1697</v>
      </c>
      <c r="D1213" s="21" t="s">
        <v>1613</v>
      </c>
    </row>
    <row r="1214" spans="1:4" ht="13">
      <c r="A1214" s="17" t="s">
        <v>118</v>
      </c>
      <c r="B1214" s="17" t="s">
        <v>901</v>
      </c>
      <c r="C1214" s="402" t="s">
        <v>1698</v>
      </c>
      <c r="D1214" s="21" t="s">
        <v>1613</v>
      </c>
    </row>
    <row r="1215" spans="1:4" ht="13">
      <c r="A1215" s="17" t="s">
        <v>118</v>
      </c>
      <c r="B1215" s="17" t="s">
        <v>901</v>
      </c>
      <c r="C1215" s="402" t="s">
        <v>1707</v>
      </c>
      <c r="D1215" s="21" t="s">
        <v>1613</v>
      </c>
    </row>
    <row r="1216" spans="1:4" ht="13">
      <c r="A1216" s="17" t="s">
        <v>118</v>
      </c>
      <c r="B1216" s="17" t="s">
        <v>901</v>
      </c>
      <c r="C1216" s="402" t="s">
        <v>1708</v>
      </c>
      <c r="D1216" s="21" t="s">
        <v>1613</v>
      </c>
    </row>
    <row r="1217" spans="1:4" ht="13">
      <c r="A1217" s="17" t="s">
        <v>118</v>
      </c>
      <c r="B1217" s="17" t="s">
        <v>901</v>
      </c>
      <c r="C1217" s="402" t="s">
        <v>1699</v>
      </c>
      <c r="D1217" s="21" t="s">
        <v>1613</v>
      </c>
    </row>
    <row r="1218" spans="1:4" ht="13">
      <c r="A1218" s="17" t="s">
        <v>118</v>
      </c>
      <c r="B1218" s="17" t="s">
        <v>901</v>
      </c>
      <c r="C1218" s="402" t="s">
        <v>1700</v>
      </c>
      <c r="D1218" s="21" t="s">
        <v>1613</v>
      </c>
    </row>
    <row r="1219" spans="1:4" ht="13">
      <c r="A1219" s="17" t="s">
        <v>118</v>
      </c>
      <c r="B1219" s="17" t="s">
        <v>901</v>
      </c>
      <c r="C1219" s="402" t="s">
        <v>1701</v>
      </c>
      <c r="D1219" s="21" t="s">
        <v>1613</v>
      </c>
    </row>
    <row r="1220" spans="1:4" ht="13">
      <c r="A1220" s="17" t="s">
        <v>118</v>
      </c>
      <c r="B1220" s="17" t="s">
        <v>820</v>
      </c>
      <c r="C1220" s="402" t="s">
        <v>1326</v>
      </c>
      <c r="D1220" s="21" t="s">
        <v>1376</v>
      </c>
    </row>
    <row r="1221" spans="1:4" ht="13">
      <c r="A1221" s="17" t="s">
        <v>118</v>
      </c>
      <c r="B1221" s="17" t="s">
        <v>820</v>
      </c>
      <c r="C1221" s="402" t="s">
        <v>1330</v>
      </c>
      <c r="D1221" s="21" t="s">
        <v>1377</v>
      </c>
    </row>
    <row r="1222" spans="1:4" ht="13">
      <c r="A1222" s="17" t="s">
        <v>118</v>
      </c>
      <c r="B1222" s="17" t="s">
        <v>820</v>
      </c>
      <c r="C1222" s="402" t="s">
        <v>1378</v>
      </c>
      <c r="D1222" s="21" t="s">
        <v>1347</v>
      </c>
    </row>
    <row r="1223" spans="1:4" ht="13">
      <c r="A1223" s="17" t="s">
        <v>118</v>
      </c>
      <c r="B1223" s="17" t="s">
        <v>820</v>
      </c>
      <c r="C1223" s="402" t="s">
        <v>1379</v>
      </c>
      <c r="D1223" s="21" t="s">
        <v>1380</v>
      </c>
    </row>
    <row r="1224" spans="1:4" ht="13">
      <c r="A1224" s="17" t="s">
        <v>118</v>
      </c>
      <c r="B1224" s="17" t="s">
        <v>820</v>
      </c>
      <c r="C1224" s="402" t="s">
        <v>1381</v>
      </c>
      <c r="D1224" s="21" t="s">
        <v>1283</v>
      </c>
    </row>
    <row r="1225" spans="1:4" ht="13">
      <c r="A1225" s="17" t="s">
        <v>118</v>
      </c>
      <c r="B1225" s="17" t="s">
        <v>820</v>
      </c>
      <c r="C1225" s="402" t="s">
        <v>1382</v>
      </c>
      <c r="D1225" s="21" t="s">
        <v>1298</v>
      </c>
    </row>
    <row r="1226" spans="1:4" ht="13">
      <c r="A1226" s="17" t="s">
        <v>118</v>
      </c>
      <c r="B1226" s="17" t="s">
        <v>820</v>
      </c>
      <c r="C1226" s="402" t="s">
        <v>1383</v>
      </c>
      <c r="D1226" s="21" t="s">
        <v>1298</v>
      </c>
    </row>
    <row r="1227" spans="1:4" ht="13">
      <c r="A1227" s="17" t="s">
        <v>118</v>
      </c>
      <c r="B1227" s="17" t="s">
        <v>820</v>
      </c>
      <c r="C1227" s="402" t="s">
        <v>1384</v>
      </c>
      <c r="D1227" s="21" t="s">
        <v>1385</v>
      </c>
    </row>
    <row r="1228" spans="1:4" ht="13">
      <c r="A1228" s="17" t="s">
        <v>118</v>
      </c>
      <c r="B1228" s="17" t="s">
        <v>820</v>
      </c>
      <c r="C1228" s="402" t="s">
        <v>1386</v>
      </c>
      <c r="D1228" s="21" t="s">
        <v>1387</v>
      </c>
    </row>
    <row r="1229" spans="1:4" ht="13">
      <c r="A1229" s="17" t="s">
        <v>118</v>
      </c>
      <c r="B1229" s="17" t="s">
        <v>419</v>
      </c>
      <c r="C1229" s="402" t="s">
        <v>1711</v>
      </c>
      <c r="D1229" s="21" t="s">
        <v>1712</v>
      </c>
    </row>
    <row r="1230" spans="1:4" ht="13">
      <c r="A1230" s="17" t="s">
        <v>118</v>
      </c>
      <c r="B1230" s="17" t="s">
        <v>820</v>
      </c>
      <c r="C1230" s="402" t="s">
        <v>1388</v>
      </c>
      <c r="D1230" s="21" t="s">
        <v>1389</v>
      </c>
    </row>
    <row r="1231" spans="1:4" ht="13">
      <c r="A1231" s="17" t="s">
        <v>118</v>
      </c>
      <c r="B1231" s="17" t="s">
        <v>419</v>
      </c>
      <c r="C1231" s="402" t="s">
        <v>1713</v>
      </c>
      <c r="D1231" s="21" t="s">
        <v>1714</v>
      </c>
    </row>
  </sheetData>
  <autoFilter ref="A1:D1231" xr:uid="{00000000-0009-0000-0000-00001E000000}"/>
  <phoneticPr fontId="55" type="noConversion"/>
  <hyperlinks>
    <hyperlink ref="C2" location="'Biomass CO2'!$BB$96" display="$BB$96" xr:uid="{00000000-0004-0000-1E00-000000000000}"/>
    <hyperlink ref="C3" location="'Biomass CO2'!$BD$96" display="$BD$96" xr:uid="{00000000-0004-0000-1E00-000001000000}"/>
    <hyperlink ref="C4" location="'Biomass CO2'!$BF$96" display="$BF$96" xr:uid="{00000000-0004-0000-1E00-000002000000}"/>
    <hyperlink ref="C5" location="'Biomass CO2'!$BH$96" display="$BH$96" xr:uid="{00000000-0004-0000-1E00-000003000000}"/>
    <hyperlink ref="C6" location="'Biomass CO2'!$BJ$96" display="$BJ$96" xr:uid="{00000000-0004-0000-1E00-000004000000}"/>
    <hyperlink ref="C7" location="'Biomass CO2'!$BB$97" display="$BB$97" xr:uid="{00000000-0004-0000-1E00-000005000000}"/>
    <hyperlink ref="C8" location="'Biomass CO2'!$BD$97" display="$BD$97" xr:uid="{00000000-0004-0000-1E00-000006000000}"/>
    <hyperlink ref="C9" location="'Biomass CO2'!$BF$97" display="$BF$97" xr:uid="{00000000-0004-0000-1E00-000007000000}"/>
    <hyperlink ref="C10" location="'Biomass CO2'!$BH$97" display="$BH$97" xr:uid="{00000000-0004-0000-1E00-000008000000}"/>
    <hyperlink ref="C11" location="'Biomass CO2'!$BJ$97" display="$BJ$97" xr:uid="{00000000-0004-0000-1E00-000009000000}"/>
    <hyperlink ref="C12" location="'Biomass CO2'!$BB$98" display="$BB$98" xr:uid="{00000000-0004-0000-1E00-00000A000000}"/>
    <hyperlink ref="C13" location="'Biomass CO2'!$BD$98" display="$BD$98" xr:uid="{00000000-0004-0000-1E00-00000B000000}"/>
    <hyperlink ref="C14" location="'Biomass CO2'!$BF$98" display="$BF$98" xr:uid="{00000000-0004-0000-1E00-00000C000000}"/>
    <hyperlink ref="C15" location="'Biomass CO2'!$BH$98" display="$BH$98" xr:uid="{00000000-0004-0000-1E00-00000D000000}"/>
    <hyperlink ref="C16" location="'Biomass CO2'!$BJ$98" display="$BJ$98" xr:uid="{00000000-0004-0000-1E00-00000E000000}"/>
    <hyperlink ref="C17" location="'Biomass CO2'!$BB$99" display="$BB$99" xr:uid="{00000000-0004-0000-1E00-00000F000000}"/>
    <hyperlink ref="C18" location="'Biomass CO2'!$BD$99" display="$BD$99" xr:uid="{00000000-0004-0000-1E00-000010000000}"/>
    <hyperlink ref="C19" location="'Biomass CO2'!$BF$99" display="$BF$99" xr:uid="{00000000-0004-0000-1E00-000011000000}"/>
    <hyperlink ref="C20" location="'Biomass CO2'!$BH$99" display="$BH$99" xr:uid="{00000000-0004-0000-1E00-000012000000}"/>
    <hyperlink ref="C21" location="'Biomass CO2'!$BJ$99" display="$BJ$99" xr:uid="{00000000-0004-0000-1E00-000013000000}"/>
    <hyperlink ref="C22" location="'Biomass CO2'!$BB$100" display="$BB$100" xr:uid="{00000000-0004-0000-1E00-000014000000}"/>
    <hyperlink ref="C23" location="'Biomass CO2'!$BD$100" display="$BD$100" xr:uid="{00000000-0004-0000-1E00-000015000000}"/>
    <hyperlink ref="C24" location="'Biomass CO2'!$BF$100" display="$BF$100" xr:uid="{00000000-0004-0000-1E00-000016000000}"/>
    <hyperlink ref="C25" location="'Biomass CO2'!$BH$100" display="$BH$100" xr:uid="{00000000-0004-0000-1E00-000017000000}"/>
    <hyperlink ref="C26" location="'Biomass CO2'!$BJ$100" display="$BJ$100" xr:uid="{00000000-0004-0000-1E00-000018000000}"/>
    <hyperlink ref="C27" location="'Biomass CO2'!$BB$101" display="$BB$101" xr:uid="{00000000-0004-0000-1E00-000019000000}"/>
    <hyperlink ref="C28" location="'Biomass CO2'!$BD$101" display="$BD$101" xr:uid="{00000000-0004-0000-1E00-00001A000000}"/>
    <hyperlink ref="C29" location="'Biomass CO2'!$BF$101" display="$BF$101" xr:uid="{00000000-0004-0000-1E00-00001B000000}"/>
    <hyperlink ref="C30" location="'Biomass CO2'!$BH$101" display="$BH$101" xr:uid="{00000000-0004-0000-1E00-00001C000000}"/>
    <hyperlink ref="C31" location="'Biomass CO2'!$BJ$101" display="$BJ$101" xr:uid="{00000000-0004-0000-1E00-00001D000000}"/>
    <hyperlink ref="C32" location="'Biomass CO2'!$BB$102" display="$BB$102" xr:uid="{00000000-0004-0000-1E00-00001E000000}"/>
    <hyperlink ref="C33" location="'Biomass CO2'!$BD$102" display="$BD$102" xr:uid="{00000000-0004-0000-1E00-00001F000000}"/>
    <hyperlink ref="C34" location="'Biomass CO2'!$BF$102" display="$BF$102" xr:uid="{00000000-0004-0000-1E00-000020000000}"/>
    <hyperlink ref="C35" location="'Biomass CO2'!$BH$102" display="$BH$102" xr:uid="{00000000-0004-0000-1E00-000021000000}"/>
    <hyperlink ref="C36" location="'Biomass CO2'!$BJ$102" display="$BJ$102" xr:uid="{00000000-0004-0000-1E00-000022000000}"/>
    <hyperlink ref="C37" location="'Biomass CO2'!$BB$103" display="$BB$103" xr:uid="{00000000-0004-0000-1E00-000023000000}"/>
    <hyperlink ref="C38" location="'Biomass CO2'!$BD$103" display="$BD$103" xr:uid="{00000000-0004-0000-1E00-000024000000}"/>
    <hyperlink ref="C39" location="'Biomass CO2'!$BF$103" display="$BF$103" xr:uid="{00000000-0004-0000-1E00-000025000000}"/>
    <hyperlink ref="C40" location="'Biomass CO2'!$BH$103" display="$BH$103" xr:uid="{00000000-0004-0000-1E00-000026000000}"/>
    <hyperlink ref="C41" location="'Biomass CO2'!$BJ$103" display="$BJ$103" xr:uid="{00000000-0004-0000-1E00-000027000000}"/>
    <hyperlink ref="C42" location="'Biomass CO2'!$BB$104" display="$BB$104" xr:uid="{00000000-0004-0000-1E00-000028000000}"/>
    <hyperlink ref="C43" location="'Biomass CO2'!$BD$104" display="$BD$104" xr:uid="{00000000-0004-0000-1E00-000029000000}"/>
    <hyperlink ref="C44" location="'Biomass CO2'!$BF$104" display="$BF$104" xr:uid="{00000000-0004-0000-1E00-00002A000000}"/>
    <hyperlink ref="C45" location="'Biomass CO2'!$BH$104" display="$BH$104" xr:uid="{00000000-0004-0000-1E00-00002B000000}"/>
    <hyperlink ref="C46" location="'Biomass CO2'!$BJ$104" display="$BJ$104" xr:uid="{00000000-0004-0000-1E00-00002C000000}"/>
    <hyperlink ref="C47" location="'Biomass CO2'!$BB$105" display="$BB$105" xr:uid="{00000000-0004-0000-1E00-00002D000000}"/>
    <hyperlink ref="C48" location="'Biomass CO2'!$BD$105" display="$BD$105" xr:uid="{00000000-0004-0000-1E00-00002E000000}"/>
    <hyperlink ref="C49" location="'Biomass CO2'!$BF$105" display="$BF$105" xr:uid="{00000000-0004-0000-1E00-00002F000000}"/>
    <hyperlink ref="C50" location="'Biomass CO2'!$BH$105" display="$BH$105" xr:uid="{00000000-0004-0000-1E00-000030000000}"/>
    <hyperlink ref="C51" location="'Biomass CO2'!$BJ$105" display="$BJ$105" xr:uid="{00000000-0004-0000-1E00-000031000000}"/>
    <hyperlink ref="C52" location="'Biomass CO2'!$P$11" display="$P$11" xr:uid="{00000000-0004-0000-1E00-000032000000}"/>
    <hyperlink ref="C53" location="'Biomass CO2'!$X$11" display="$X$11" xr:uid="{00000000-0004-0000-1E00-000033000000}"/>
    <hyperlink ref="C54" location="'Biomass CO2'!$P$23" display="$P$23" xr:uid="{00000000-0004-0000-1E00-000034000000}"/>
    <hyperlink ref="C55" location="'Biomass CO2'!$P$25" display="$P$25" xr:uid="{00000000-0004-0000-1E00-000035000000}"/>
    <hyperlink ref="C56" location="'Biomass CO2'!$AJ$36" display="$AJ$36" xr:uid="{00000000-0004-0000-1E00-000036000000}"/>
    <hyperlink ref="C57" location="'Biomass CO2'!$AN$36" display="$AN$36" xr:uid="{00000000-0004-0000-1E00-000037000000}"/>
    <hyperlink ref="C58" location="'Biomass CO2'!$AP$36" display="$AP$36" xr:uid="{00000000-0004-0000-1E00-000038000000}"/>
    <hyperlink ref="C59" location="'Biomass CO2'!$AP$38" display="$AP$38" xr:uid="{00000000-0004-0000-1E00-000039000000}"/>
    <hyperlink ref="C60" location="'Biomass CO2'!$AP$39" display="$AP$39" xr:uid="{00000000-0004-0000-1E00-00003A000000}"/>
    <hyperlink ref="C61" location="'Biomass CO2'!$Z$91" display="$Z$91" xr:uid="{00000000-0004-0000-1E00-00003B000000}"/>
    <hyperlink ref="C62" location="'Biomass CO2'!$AR$91" display="$AR$91" xr:uid="{00000000-0004-0000-1E00-00003C000000}"/>
    <hyperlink ref="C63" location="'Biomass CO2'!$AT$91" display="$AT$91" xr:uid="{00000000-0004-0000-1E00-00003D000000}"/>
    <hyperlink ref="C64" location="'Biomass CO2'!$Z$93" display="$Z$93" xr:uid="{00000000-0004-0000-1E00-00003E000000}"/>
    <hyperlink ref="C65" location="'Biomass CO2'!$AR$93" display="$AR$93" xr:uid="{00000000-0004-0000-1E00-00003F000000}"/>
    <hyperlink ref="C66" location="'Biomass CO2'!$AT$93" display="$AT$93" xr:uid="{00000000-0004-0000-1E00-000040000000}"/>
    <hyperlink ref="C67" location="'NOx'!$BB$96" display="$BB$96" xr:uid="{00000000-0004-0000-1E00-000041000000}"/>
    <hyperlink ref="C68" location="'NOx'!$BD$96" display="$BD$96" xr:uid="{00000000-0004-0000-1E00-000042000000}"/>
    <hyperlink ref="C69" location="'NOx'!$BF$96" display="$BF$96" xr:uid="{00000000-0004-0000-1E00-000043000000}"/>
    <hyperlink ref="C70" location="'NOx'!$BH$96" display="$BH$96" xr:uid="{00000000-0004-0000-1E00-000044000000}"/>
    <hyperlink ref="C71" location="'NOx'!$BJ$96" display="$BJ$96" xr:uid="{00000000-0004-0000-1E00-000045000000}"/>
    <hyperlink ref="C72" location="'NOx'!$BB$98" display="$BB$98" xr:uid="{00000000-0004-0000-1E00-000046000000}"/>
    <hyperlink ref="C73" location="'NOx'!$BD$98" display="$BD$98" xr:uid="{00000000-0004-0000-1E00-000047000000}"/>
    <hyperlink ref="C74" location="'NOx'!$BF$98" display="$BF$98" xr:uid="{00000000-0004-0000-1E00-000048000000}"/>
    <hyperlink ref="C75" location="'NOx'!$BH$98" display="$BH$98" xr:uid="{00000000-0004-0000-1E00-000049000000}"/>
    <hyperlink ref="C76" location="'NOx'!$BJ$98" display="$BJ$98" xr:uid="{00000000-0004-0000-1E00-00004A000000}"/>
    <hyperlink ref="C77" location="'NOx'!$BB$101" display="$BB$101" xr:uid="{00000000-0004-0000-1E00-00004B000000}"/>
    <hyperlink ref="C78" location="'NOx'!$BD$101" display="$BD$101" xr:uid="{00000000-0004-0000-1E00-00004C000000}"/>
    <hyperlink ref="C79" location="'NOx'!$BF$101" display="$BF$101" xr:uid="{00000000-0004-0000-1E00-00004D000000}"/>
    <hyperlink ref="C80" location="'NOx'!$BH$101" display="$BH$101" xr:uid="{00000000-0004-0000-1E00-00004E000000}"/>
    <hyperlink ref="C81" location="'NOx'!$BJ$101" display="$BJ$101" xr:uid="{00000000-0004-0000-1E00-00004F000000}"/>
    <hyperlink ref="C82" location="'NOx'!$BB$102" display="$BB$102" xr:uid="{00000000-0004-0000-1E00-000050000000}"/>
    <hyperlink ref="C83" location="'NOx'!$BD$102" display="$BD$102" xr:uid="{00000000-0004-0000-1E00-000051000000}"/>
    <hyperlink ref="C84" location="'NOx'!$BF$102" display="$BF$102" xr:uid="{00000000-0004-0000-1E00-000052000000}"/>
    <hyperlink ref="C85" location="'NOx'!$BH$102" display="$BH$102" xr:uid="{00000000-0004-0000-1E00-000053000000}"/>
    <hyperlink ref="C86" location="'NOx'!$BJ$102" display="$BJ$102" xr:uid="{00000000-0004-0000-1E00-000054000000}"/>
    <hyperlink ref="C87" location="'NOx'!$BL$95" display="$BL$95" xr:uid="{00000000-0004-0000-1E00-000055000000}"/>
    <hyperlink ref="C88" location="'NOx'!$AP$45" display="$AP$45" xr:uid="{00000000-0004-0000-1E00-000056000000}"/>
    <hyperlink ref="C89" location="'NOx'!$AJ$91" display="$AJ$91" xr:uid="{00000000-0004-0000-1E00-000057000000}"/>
    <hyperlink ref="C90" location="'NOx'!$AP$91" display="$AP$91" xr:uid="{00000000-0004-0000-1E00-000058000000}"/>
    <hyperlink ref="C91" location="'NOx'!$AB$92" display="$AB$92" xr:uid="{00000000-0004-0000-1E00-000059000000}"/>
    <hyperlink ref="C92" location="'NOx'!$AJ$92" display="$AJ$92" xr:uid="{00000000-0004-0000-1E00-00005A000000}"/>
    <hyperlink ref="C93" location="'NOx'!$AP$92" display="$AP$92" xr:uid="{00000000-0004-0000-1E00-00005B000000}"/>
    <hyperlink ref="C94" location="'NOx'!$N$99" display="$N$99" xr:uid="{00000000-0004-0000-1E00-00005C000000}"/>
    <hyperlink ref="C95" location="'NOx'!$P$99" display="$P$99" xr:uid="{00000000-0004-0000-1E00-00005D000000}"/>
    <hyperlink ref="C96" location="'NOx'!$R$99" display="$R$99" xr:uid="{00000000-0004-0000-1E00-00005E000000}"/>
    <hyperlink ref="C97" location="'NOx'!$X$99" display="$X$99" xr:uid="{00000000-0004-0000-1E00-00005F000000}"/>
    <hyperlink ref="C98" location="'NOx'!$Z$99" display="$Z$99" xr:uid="{00000000-0004-0000-1E00-000060000000}"/>
    <hyperlink ref="C99" location="'NOx'!$AB$99" display="$AB$99" xr:uid="{00000000-0004-0000-1E00-000061000000}"/>
    <hyperlink ref="C100" location="'NOx'!$AN$99" display="$AN$99" xr:uid="{00000000-0004-0000-1E00-000062000000}"/>
    <hyperlink ref="C101" location="'NOx'!$AT$99" display="$AT$99" xr:uid="{00000000-0004-0000-1E00-000063000000}"/>
    <hyperlink ref="C102" location="'NOx'!$BD$100" display="$BD$100" xr:uid="{00000000-0004-0000-1E00-000064000000}"/>
    <hyperlink ref="C103" location="'NOx'!$BH$100" display="$BH$100" xr:uid="{00000000-0004-0000-1E00-000065000000}"/>
    <hyperlink ref="C104" location="'NOx'!$AB$103" display="$AB$103" xr:uid="{00000000-0004-0000-1E00-000066000000}"/>
    <hyperlink ref="C105" location="'NOx'!$AL$103" display="$AL$103" xr:uid="{00000000-0004-0000-1E00-000067000000}"/>
    <hyperlink ref="C106" location="'NOx'!$AP$103" display="$AP$103" xr:uid="{00000000-0004-0000-1E00-000068000000}"/>
    <hyperlink ref="C107" location="'NOx'!$BB$103" display="$BB$103" xr:uid="{00000000-0004-0000-1E00-000069000000}"/>
    <hyperlink ref="C108" location="'NOx'!$Z$104" display="$Z$104" xr:uid="{00000000-0004-0000-1E00-00006A000000}"/>
    <hyperlink ref="C109" location="'NOx'!$AB$104" display="$AB$104" xr:uid="{00000000-0004-0000-1E00-00006B000000}"/>
    <hyperlink ref="C110" location="'NOx'!$AJ$104" display="$AJ$104" xr:uid="{00000000-0004-0000-1E00-00006C000000}"/>
    <hyperlink ref="C111" location="'NOx'!$BD$104" display="$BD$104" xr:uid="{00000000-0004-0000-1E00-00006D000000}"/>
    <hyperlink ref="C112" location="'NOx'!$BF$104" display="$BF$104" xr:uid="{00000000-0004-0000-1E00-00006E000000}"/>
    <hyperlink ref="C113" location="'SOx'!$BB$96" display="$BB$96" xr:uid="{00000000-0004-0000-1E00-00006F000000}"/>
    <hyperlink ref="C114" location="'SOx'!$BD$96" display="$BD$96" xr:uid="{00000000-0004-0000-1E00-000070000000}"/>
    <hyperlink ref="C115" location="'SOx'!$BF$96" display="$BF$96" xr:uid="{00000000-0004-0000-1E00-000071000000}"/>
    <hyperlink ref="C116" location="'SOx'!$BH$96" display="$BH$96" xr:uid="{00000000-0004-0000-1E00-000072000000}"/>
    <hyperlink ref="C117" location="'SOx'!$BJ$96" display="$BJ$96" xr:uid="{00000000-0004-0000-1E00-000073000000}"/>
    <hyperlink ref="C118" location="'SOx'!$BB$98" display="$BB$98" xr:uid="{00000000-0004-0000-1E00-000074000000}"/>
    <hyperlink ref="C119" location="'SOx'!$BD$98" display="$BD$98" xr:uid="{00000000-0004-0000-1E00-000075000000}"/>
    <hyperlink ref="C120" location="'SOx'!$BF$98" display="$BF$98" xr:uid="{00000000-0004-0000-1E00-000076000000}"/>
    <hyperlink ref="C121" location="'SOx'!$BH$98" display="$BH$98" xr:uid="{00000000-0004-0000-1E00-000077000000}"/>
    <hyperlink ref="C122" location="'SOx'!$BJ$98" display="$BJ$98" xr:uid="{00000000-0004-0000-1E00-000078000000}"/>
    <hyperlink ref="C123" location="'SOx'!$BB$101" display="$BB$101" xr:uid="{00000000-0004-0000-1E00-000079000000}"/>
    <hyperlink ref="C124" location="'SOx'!$BD$101" display="$BD$101" xr:uid="{00000000-0004-0000-1E00-00007A000000}"/>
    <hyperlink ref="C125" location="'SOx'!$BF$101" display="$BF$101" xr:uid="{00000000-0004-0000-1E00-00007B000000}"/>
    <hyperlink ref="C126" location="'SOx'!$BH$101" display="$BH$101" xr:uid="{00000000-0004-0000-1E00-00007C000000}"/>
    <hyperlink ref="C127" location="'SOx'!$BJ$101" display="$BJ$101" xr:uid="{00000000-0004-0000-1E00-00007D000000}"/>
    <hyperlink ref="C128" location="'SOx'!$BB$102" display="$BB$102" xr:uid="{00000000-0004-0000-1E00-00007E000000}"/>
    <hyperlink ref="C129" location="'SOx'!$BD$102" display="$BD$102" xr:uid="{00000000-0004-0000-1E00-00007F000000}"/>
    <hyperlink ref="C130" location="'SOx'!$BF$102" display="$BF$102" xr:uid="{00000000-0004-0000-1E00-000080000000}"/>
    <hyperlink ref="C131" location="'SOx'!$BH$102" display="$BH$102" xr:uid="{00000000-0004-0000-1E00-000081000000}"/>
    <hyperlink ref="C132" location="'SOx'!$BJ$102" display="$BJ$102" xr:uid="{00000000-0004-0000-1E00-000082000000}"/>
    <hyperlink ref="C133" location="'SOx'!$BL$95" display="$BL$95" xr:uid="{00000000-0004-0000-1E00-000083000000}"/>
    <hyperlink ref="C134" location="'SOx'!$AN$7" display="$AN$7" xr:uid="{00000000-0004-0000-1E00-000084000000}"/>
    <hyperlink ref="C135" location="'SOx'!$N$17" display="$N$17" xr:uid="{00000000-0004-0000-1E00-000085000000}"/>
    <hyperlink ref="C136" location="'SOx'!$AT$36" display="$AT$36" xr:uid="{00000000-0004-0000-1E00-000086000000}"/>
    <hyperlink ref="C137" location="'SOx'!$AV$36" display="$AV$36" xr:uid="{00000000-0004-0000-1E00-000087000000}"/>
    <hyperlink ref="C138" location="'SOx'!$AZ$36" display="$AZ$36" xr:uid="{00000000-0004-0000-1E00-000088000000}"/>
    <hyperlink ref="C139" location="'SOx'!$BB$36" display="$BB$36" xr:uid="{00000000-0004-0000-1E00-000089000000}"/>
    <hyperlink ref="C140" location="'SOx'!$AF$39" display="$AF$39" xr:uid="{00000000-0004-0000-1E00-00008A000000}"/>
    <hyperlink ref="C141" location="'SOx'!$AH$39" display="$AH$39" xr:uid="{00000000-0004-0000-1E00-00008B000000}"/>
    <hyperlink ref="C142" location="'SOx'!$AN$39" display="$AN$39" xr:uid="{00000000-0004-0000-1E00-00008C000000}"/>
    <hyperlink ref="C143" location="'SOx'!$R$49" display="$R$49" xr:uid="{00000000-0004-0000-1E00-00008D000000}"/>
    <hyperlink ref="C144" location="'SOx'!$AJ$49" display="$AJ$49" xr:uid="{00000000-0004-0000-1E00-00008E000000}"/>
    <hyperlink ref="C145" location="'SOx'!$AV$49" display="$AV$49" xr:uid="{00000000-0004-0000-1E00-00008F000000}"/>
    <hyperlink ref="C146" location="'SOx'!$AT$71" display="$AT$71" xr:uid="{00000000-0004-0000-1E00-000090000000}"/>
    <hyperlink ref="C147" location="'SOx'!$T$93" display="$T$93" xr:uid="{00000000-0004-0000-1E00-000091000000}"/>
    <hyperlink ref="C148" location="'SOx'!$BJ$93" display="$BJ$93" xr:uid="{00000000-0004-0000-1E00-000092000000}"/>
    <hyperlink ref="C149" location="'SOx'!$N$99" display="$N$99" xr:uid="{00000000-0004-0000-1E00-000093000000}"/>
    <hyperlink ref="C150" location="'SOx'!$P$99" display="$P$99" xr:uid="{00000000-0004-0000-1E00-000094000000}"/>
    <hyperlink ref="C151" location="'SOx'!$R$99" display="$R$99" xr:uid="{00000000-0004-0000-1E00-000095000000}"/>
    <hyperlink ref="C152" location="'SOx'!$X$99" display="$X$99" xr:uid="{00000000-0004-0000-1E00-000096000000}"/>
    <hyperlink ref="C153" location="'SOx'!$Z$99" display="$Z$99" xr:uid="{00000000-0004-0000-1E00-000097000000}"/>
    <hyperlink ref="C154" location="'SOx'!$AB$99" display="$AB$99" xr:uid="{00000000-0004-0000-1E00-000098000000}"/>
    <hyperlink ref="C155" location="'SOx'!$AN$99" display="$AN$99" xr:uid="{00000000-0004-0000-1E00-000099000000}"/>
    <hyperlink ref="C156" location="'SOx'!$AT$99" display="$AT$99" xr:uid="{00000000-0004-0000-1E00-00009A000000}"/>
    <hyperlink ref="C157" location="'SOx'!$Z$100" display="$Z$100" xr:uid="{00000000-0004-0000-1E00-00009B000000}"/>
    <hyperlink ref="C158" location="'SOx'!$BD$100" display="$BD$100" xr:uid="{00000000-0004-0000-1E00-00009C000000}"/>
    <hyperlink ref="C159" location="'SOx'!$BH$100" display="$BH$100" xr:uid="{00000000-0004-0000-1E00-00009D000000}"/>
    <hyperlink ref="C160" location="'SOx'!$AB$103" display="$AB$103" xr:uid="{00000000-0004-0000-1E00-00009E000000}"/>
    <hyperlink ref="C161" location="'SOx'!$AL$103" display="$AL$103" xr:uid="{00000000-0004-0000-1E00-00009F000000}"/>
    <hyperlink ref="C162" location="'SOx'!$AP$103" display="$AP$103" xr:uid="{00000000-0004-0000-1E00-0000A0000000}"/>
    <hyperlink ref="C163" location="'SOx'!$BB$103" display="$BB$103" xr:uid="{00000000-0004-0000-1E00-0000A1000000}"/>
    <hyperlink ref="C164" location="'SOx'!$Z$104" display="$Z$104" xr:uid="{00000000-0004-0000-1E00-0000A2000000}"/>
    <hyperlink ref="C165" location="'SOx'!$AJ$104" display="$AJ$104" xr:uid="{00000000-0004-0000-1E00-0000A3000000}"/>
    <hyperlink ref="C166" location="'SOx'!$BD$104" display="$BD$104" xr:uid="{00000000-0004-0000-1E00-0000A4000000}"/>
    <hyperlink ref="C167" location="'SOx'!$BF$104" display="$BF$104" xr:uid="{00000000-0004-0000-1E00-0000A5000000}"/>
    <hyperlink ref="C168" location="'NH3'!$BB$96" display="$BB$96" xr:uid="{00000000-0004-0000-1E00-0000A6000000}"/>
    <hyperlink ref="C169" location="'NH3'!$BD$96" display="$BD$96" xr:uid="{00000000-0004-0000-1E00-0000A7000000}"/>
    <hyperlink ref="C170" location="'NH3'!$BF$96" display="$BF$96" xr:uid="{00000000-0004-0000-1E00-0000A8000000}"/>
    <hyperlink ref="C171" location="'NH3'!$BH$96" display="$BH$96" xr:uid="{00000000-0004-0000-1E00-0000A9000000}"/>
    <hyperlink ref="C172" location="'NH3'!$BJ$96" display="$BJ$96" xr:uid="{00000000-0004-0000-1E00-0000AA000000}"/>
    <hyperlink ref="C173" location="'NH3'!$BB$98" display="$BB$98" xr:uid="{00000000-0004-0000-1E00-0000AB000000}"/>
    <hyperlink ref="C174" location="'NH3'!$BD$98" display="$BD$98" xr:uid="{00000000-0004-0000-1E00-0000AC000000}"/>
    <hyperlink ref="C175" location="'NH3'!$BF$98" display="$BF$98" xr:uid="{00000000-0004-0000-1E00-0000AD000000}"/>
    <hyperlink ref="C176" location="'NH3'!$BH$98" display="$BH$98" xr:uid="{00000000-0004-0000-1E00-0000AE000000}"/>
    <hyperlink ref="C177" location="'NH3'!$BJ$98" display="$BJ$98" xr:uid="{00000000-0004-0000-1E00-0000AF000000}"/>
    <hyperlink ref="C178" location="'NH3'!$BB$101" display="$BB$101" xr:uid="{00000000-0004-0000-1E00-0000B0000000}"/>
    <hyperlink ref="C179" location="'NH3'!$BD$101" display="$BD$101" xr:uid="{00000000-0004-0000-1E00-0000B1000000}"/>
    <hyperlink ref="C180" location="'NH3'!$BF$101" display="$BF$101" xr:uid="{00000000-0004-0000-1E00-0000B2000000}"/>
    <hyperlink ref="C181" location="'NH3'!$BH$101" display="$BH$101" xr:uid="{00000000-0004-0000-1E00-0000B3000000}"/>
    <hyperlink ref="C182" location="'NH3'!$BJ$101" display="$BJ$101" xr:uid="{00000000-0004-0000-1E00-0000B4000000}"/>
    <hyperlink ref="C183" location="'NH3'!$BB$102" display="$BB$102" xr:uid="{00000000-0004-0000-1E00-0000B5000000}"/>
    <hyperlink ref="C184" location="'NH3'!$BD$102" display="$BD$102" xr:uid="{00000000-0004-0000-1E00-0000B6000000}"/>
    <hyperlink ref="C185" location="'NH3'!$BF$102" display="$BF$102" xr:uid="{00000000-0004-0000-1E00-0000B7000000}"/>
    <hyperlink ref="C186" location="'NH3'!$BH$102" display="$BH$102" xr:uid="{00000000-0004-0000-1E00-0000B8000000}"/>
    <hyperlink ref="C187" location="'NH3'!$BJ$102" display="$BJ$102" xr:uid="{00000000-0004-0000-1E00-0000B9000000}"/>
    <hyperlink ref="C188" location="'NH3'!$X$19" display="$X$19" xr:uid="{00000000-0004-0000-1E00-0000BA000000}"/>
    <hyperlink ref="C189" location="'NH3'!$J$92" display="$J$92" xr:uid="{00000000-0004-0000-1E00-0000BB000000}"/>
    <hyperlink ref="C190" location="'NH3'!$L$92" display="$L$92" xr:uid="{00000000-0004-0000-1E00-0000BC000000}"/>
    <hyperlink ref="C191" location="'NH3'!$N$92" display="$N$92" xr:uid="{00000000-0004-0000-1E00-0000BD000000}"/>
    <hyperlink ref="C192" location="'NH3'!$AP$92" display="$AP$92" xr:uid="{00000000-0004-0000-1E00-0000BE000000}"/>
    <hyperlink ref="C193" location="'NH3'!$N$99" display="$N$99" xr:uid="{00000000-0004-0000-1E00-0000BF000000}"/>
    <hyperlink ref="C194" location="'NH3'!$P$99" display="$P$99" xr:uid="{00000000-0004-0000-1E00-0000C0000000}"/>
    <hyperlink ref="C195" location="'NH3'!$R$99" display="$R$99" xr:uid="{00000000-0004-0000-1E00-0000C1000000}"/>
    <hyperlink ref="C196" location="'NH3'!$X$99" display="$X$99" xr:uid="{00000000-0004-0000-1E00-0000C2000000}"/>
    <hyperlink ref="C197" location="'NH3'!$Z$99" display="$Z$99" xr:uid="{00000000-0004-0000-1E00-0000C3000000}"/>
    <hyperlink ref="C198" location="'NH3'!$AB$99" display="$AB$99" xr:uid="{00000000-0004-0000-1E00-0000C4000000}"/>
    <hyperlink ref="C199" location="'NH3'!$AN$99" display="$AN$99" xr:uid="{00000000-0004-0000-1E00-0000C5000000}"/>
    <hyperlink ref="C200" location="'NH3'!$AT$99" display="$AT$99" xr:uid="{00000000-0004-0000-1E00-0000C6000000}"/>
    <hyperlink ref="C201" location="'NH3'!$AB$103" display="$AB$103" xr:uid="{00000000-0004-0000-1E00-0000C7000000}"/>
    <hyperlink ref="C202" location="'NH3'!$AL$103" display="$AL$103" xr:uid="{00000000-0004-0000-1E00-0000C8000000}"/>
    <hyperlink ref="C203" location="'NH3'!$AP$103" display="$AP$103" xr:uid="{00000000-0004-0000-1E00-0000C9000000}"/>
    <hyperlink ref="C204" location="'NH3'!$BB$103" display="$BB$103" xr:uid="{00000000-0004-0000-1E00-0000CA000000}"/>
    <hyperlink ref="C205" location="'NMVOC'!$BB$96" display="$BB$96" xr:uid="{00000000-0004-0000-1E00-0000CB000000}"/>
    <hyperlink ref="C206" location="'NMVOC'!$BD$96" display="$BD$96" xr:uid="{00000000-0004-0000-1E00-0000CC000000}"/>
    <hyperlink ref="C207" location="'NMVOC'!$BF$96" display="$BF$96" xr:uid="{00000000-0004-0000-1E00-0000CD000000}"/>
    <hyperlink ref="C208" location="'NMVOC'!$BH$96" display="$BH$96" xr:uid="{00000000-0004-0000-1E00-0000CE000000}"/>
    <hyperlink ref="C209" location="'NMVOC'!$BJ$96" display="$BJ$96" xr:uid="{00000000-0004-0000-1E00-0000CF000000}"/>
    <hyperlink ref="C210" location="'NMVOC'!$BB$98" display="$BB$98" xr:uid="{00000000-0004-0000-1E00-0000D0000000}"/>
    <hyperlink ref="C211" location="'NMVOC'!$BD$98" display="$BD$98" xr:uid="{00000000-0004-0000-1E00-0000D1000000}"/>
    <hyperlink ref="C212" location="'NMVOC'!$BF$98" display="$BF$98" xr:uid="{00000000-0004-0000-1E00-0000D2000000}"/>
    <hyperlink ref="C213" location="'NMVOC'!$BH$98" display="$BH$98" xr:uid="{00000000-0004-0000-1E00-0000D3000000}"/>
    <hyperlink ref="C214" location="'NMVOC'!$BJ$98" display="$BJ$98" xr:uid="{00000000-0004-0000-1E00-0000D4000000}"/>
    <hyperlink ref="C215" location="'NMVOC'!$BB$101" display="$BB$101" xr:uid="{00000000-0004-0000-1E00-0000D5000000}"/>
    <hyperlink ref="C216" location="'NMVOC'!$BD$101" display="$BD$101" xr:uid="{00000000-0004-0000-1E00-0000D6000000}"/>
    <hyperlink ref="C217" location="'NMVOC'!$BF$101" display="$BF$101" xr:uid="{00000000-0004-0000-1E00-0000D7000000}"/>
    <hyperlink ref="C218" location="'NMVOC'!$BH$101" display="$BH$101" xr:uid="{00000000-0004-0000-1E00-0000D8000000}"/>
    <hyperlink ref="C219" location="'NMVOC'!$BJ$101" display="$BJ$101" xr:uid="{00000000-0004-0000-1E00-0000D9000000}"/>
    <hyperlink ref="C220" location="'NMVOC'!$BB$102" display="$BB$102" xr:uid="{00000000-0004-0000-1E00-0000DA000000}"/>
    <hyperlink ref="C221" location="'NMVOC'!$BD$102" display="$BD$102" xr:uid="{00000000-0004-0000-1E00-0000DB000000}"/>
    <hyperlink ref="C222" location="'NMVOC'!$BF$102" display="$BF$102" xr:uid="{00000000-0004-0000-1E00-0000DC000000}"/>
    <hyperlink ref="C223" location="'NMVOC'!$BH$102" display="$BH$102" xr:uid="{00000000-0004-0000-1E00-0000DD000000}"/>
    <hyperlink ref="C224" location="'NMVOC'!$BJ$102" display="$BJ$102" xr:uid="{00000000-0004-0000-1E00-0000DE000000}"/>
    <hyperlink ref="C225" location="'NMVOC'!$AX$15" display="$AX$15" xr:uid="{00000000-0004-0000-1E00-0000DF000000}"/>
    <hyperlink ref="C226" location="'NMVOC'!$BF$25" display="$BF$25" xr:uid="{00000000-0004-0000-1E00-0000E0000000}"/>
    <hyperlink ref="C227" location="'NMVOC'!$AF$26" display="$AF$26" xr:uid="{00000000-0004-0000-1E00-0000E1000000}"/>
    <hyperlink ref="C228" location="'NMVOC'!$P$27" display="$P$27" xr:uid="{00000000-0004-0000-1E00-0000E2000000}"/>
    <hyperlink ref="C229" location="'NMVOC'!$X$28" display="$X$28" xr:uid="{00000000-0004-0000-1E00-0000E3000000}"/>
    <hyperlink ref="C230" location="'NMVOC'!$AH$28" display="$AH$28" xr:uid="{00000000-0004-0000-1E00-0000E4000000}"/>
    <hyperlink ref="C231" location="'NMVOC'!$BF$28" display="$BF$28" xr:uid="{00000000-0004-0000-1E00-0000E5000000}"/>
    <hyperlink ref="C232" location="'NMVOC'!$L$31" display="$L$31" xr:uid="{00000000-0004-0000-1E00-0000E6000000}"/>
    <hyperlink ref="C233" location="'NMVOC'!$AF$31" display="$AF$31" xr:uid="{00000000-0004-0000-1E00-0000E7000000}"/>
    <hyperlink ref="C234" location="'NMVOC'!$P$36" display="$P$36" xr:uid="{00000000-0004-0000-1E00-0000E8000000}"/>
    <hyperlink ref="C235" location="'NMVOC'!$P$38" display="$P$38" xr:uid="{00000000-0004-0000-1E00-0000E9000000}"/>
    <hyperlink ref="C236" location="'NMVOC'!$AR$91" display="$AR$91" xr:uid="{00000000-0004-0000-1E00-0000EA000000}"/>
    <hyperlink ref="C237" location="'NMVOC'!$AT$91" display="$AT$91" xr:uid="{00000000-0004-0000-1E00-0000EB000000}"/>
    <hyperlink ref="C238" location="'NMVOC'!$AR$93" display="$AR$93" xr:uid="{00000000-0004-0000-1E00-0000EC000000}"/>
    <hyperlink ref="C239" location="'NMVOC'!$AT$93" display="$AT$93" xr:uid="{00000000-0004-0000-1E00-0000ED000000}"/>
    <hyperlink ref="C240" location="'NMVOC'!$N$99" display="$N$99" xr:uid="{00000000-0004-0000-1E00-0000EE000000}"/>
    <hyperlink ref="C241" location="'NMVOC'!$P$99" display="$P$99" xr:uid="{00000000-0004-0000-1E00-0000EF000000}"/>
    <hyperlink ref="C242" location="'NMVOC'!$R$99" display="$R$99" xr:uid="{00000000-0004-0000-1E00-0000F0000000}"/>
    <hyperlink ref="C243" location="'NMVOC'!$X$99" display="$X$99" xr:uid="{00000000-0004-0000-1E00-0000F1000000}"/>
    <hyperlink ref="C244" location="'NMVOC'!$Z$99" display="$Z$99" xr:uid="{00000000-0004-0000-1E00-0000F2000000}"/>
    <hyperlink ref="C245" location="'NMVOC'!$AB$99" display="$AB$99" xr:uid="{00000000-0004-0000-1E00-0000F3000000}"/>
    <hyperlink ref="C246" location="'NMVOC'!$AN$99" display="$AN$99" xr:uid="{00000000-0004-0000-1E00-0000F4000000}"/>
    <hyperlink ref="C247" location="'NMVOC'!$AT$99" display="$AT$99" xr:uid="{00000000-0004-0000-1E00-0000F5000000}"/>
    <hyperlink ref="C248" location="'NMVOC'!$BD$100" display="$BD$100" xr:uid="{00000000-0004-0000-1E00-0000F6000000}"/>
    <hyperlink ref="C249" location="'NMVOC'!$BF$100" display="$BF$100" xr:uid="{00000000-0004-0000-1E00-0000F7000000}"/>
    <hyperlink ref="C250" location="'NMVOC'!$AB$103" display="$AB$103" xr:uid="{00000000-0004-0000-1E00-0000F8000000}"/>
    <hyperlink ref="C251" location="'NMVOC'!$AL$103" display="$AL$103" xr:uid="{00000000-0004-0000-1E00-0000F9000000}"/>
    <hyperlink ref="C252" location="'NMVOC'!$AP$103" display="$AP$103" xr:uid="{00000000-0004-0000-1E00-0000FA000000}"/>
    <hyperlink ref="C253" location="'NMVOC'!$BB$103" display="$BB$103" xr:uid="{00000000-0004-0000-1E00-0000FB000000}"/>
    <hyperlink ref="C254" location="'NMVOC'!$Z$104" display="$Z$104" xr:uid="{00000000-0004-0000-1E00-0000FC000000}"/>
    <hyperlink ref="C255" location="'NMVOC'!$BF$104" display="$BF$104" xr:uid="{00000000-0004-0000-1E00-0000FD000000}"/>
    <hyperlink ref="C256" location="'NMVOC'!$BJ$104" display="$BJ$104" xr:uid="{00000000-0004-0000-1E00-0000FE000000}"/>
    <hyperlink ref="C257" location="'CO'!$BB$96" display="$BB$96" xr:uid="{00000000-0004-0000-1E00-0000FF000000}"/>
    <hyperlink ref="C258" location="'CO'!$BD$96" display="$BD$96" xr:uid="{00000000-0004-0000-1E00-000000010000}"/>
    <hyperlink ref="C259" location="'CO'!$BF$96" display="$BF$96" xr:uid="{00000000-0004-0000-1E00-000001010000}"/>
    <hyperlink ref="C260" location="'CO'!$BH$96" display="$BH$96" xr:uid="{00000000-0004-0000-1E00-000002010000}"/>
    <hyperlink ref="C261" location="'CO'!$BJ$96" display="$BJ$96" xr:uid="{00000000-0004-0000-1E00-000003010000}"/>
    <hyperlink ref="C262" location="'CO'!$BB$98" display="$BB$98" xr:uid="{00000000-0004-0000-1E00-000004010000}"/>
    <hyperlink ref="C263" location="'CO'!$BD$98" display="$BD$98" xr:uid="{00000000-0004-0000-1E00-000005010000}"/>
    <hyperlink ref="C264" location="'CO'!$BF$98" display="$BF$98" xr:uid="{00000000-0004-0000-1E00-000006010000}"/>
    <hyperlink ref="C265" location="'CO'!$BH$98" display="$BH$98" xr:uid="{00000000-0004-0000-1E00-000007010000}"/>
    <hyperlink ref="C266" location="'CO'!$BJ$98" display="$BJ$98" xr:uid="{00000000-0004-0000-1E00-000008010000}"/>
    <hyperlink ref="C267" location="'CO'!$BB$101" display="$BB$101" xr:uid="{00000000-0004-0000-1E00-000009010000}"/>
    <hyperlink ref="C268" location="'CO'!$BD$101" display="$BD$101" xr:uid="{00000000-0004-0000-1E00-00000A010000}"/>
    <hyperlink ref="C269" location="'CO'!$BF$101" display="$BF$101" xr:uid="{00000000-0004-0000-1E00-00000B010000}"/>
    <hyperlink ref="C270" location="'CO'!$BH$101" display="$BH$101" xr:uid="{00000000-0004-0000-1E00-00000C010000}"/>
    <hyperlink ref="C271" location="'CO'!$BJ$101" display="$BJ$101" xr:uid="{00000000-0004-0000-1E00-00000D010000}"/>
    <hyperlink ref="C272" location="'CO'!$BB$102" display="$BB$102" xr:uid="{00000000-0004-0000-1E00-00000E010000}"/>
    <hyperlink ref="C273" location="'CO'!$BD$102" display="$BD$102" xr:uid="{00000000-0004-0000-1E00-00000F010000}"/>
    <hyperlink ref="C274" location="'CO'!$BF$102" display="$BF$102" xr:uid="{00000000-0004-0000-1E00-000010010000}"/>
    <hyperlink ref="C275" location="'CO'!$BH$102" display="$BH$102" xr:uid="{00000000-0004-0000-1E00-000011010000}"/>
    <hyperlink ref="C276" location="'CO'!$BJ$102" display="$BJ$102" xr:uid="{00000000-0004-0000-1E00-000012010000}"/>
    <hyperlink ref="C277" location="'CO'!$BL$95" display="$BL$95" xr:uid="{00000000-0004-0000-1E00-000013010000}"/>
    <hyperlink ref="C278" location="'CO'!$AR$6" display="$AR$6" xr:uid="{00000000-0004-0000-1E00-000014010000}"/>
    <hyperlink ref="C279" location="'CO'!$AR$8" display="$AR$8" xr:uid="{00000000-0004-0000-1E00-000015010000}"/>
    <hyperlink ref="C280" location="'CO'!$BF$11" display="$BF$11" xr:uid="{00000000-0004-0000-1E00-000016010000}"/>
    <hyperlink ref="C281" location="'CO'!$AP$46" display="$AP$46" xr:uid="{00000000-0004-0000-1E00-000017010000}"/>
    <hyperlink ref="C282" location="'CO'!$AR$91" display="$AR$91" xr:uid="{00000000-0004-0000-1E00-000018010000}"/>
    <hyperlink ref="C283" location="'CO'!$AT$91" display="$AT$91" xr:uid="{00000000-0004-0000-1E00-000019010000}"/>
    <hyperlink ref="C284" location="'CO'!$T$93" display="$T$93" xr:uid="{00000000-0004-0000-1E00-00001A010000}"/>
    <hyperlink ref="C285" location="'CO'!$AR$93" display="$AR$93" xr:uid="{00000000-0004-0000-1E00-00001B010000}"/>
    <hyperlink ref="C286" location="'CO'!$AT$93" display="$AT$93" xr:uid="{00000000-0004-0000-1E00-00001C010000}"/>
    <hyperlink ref="C287" location="'CO'!$N$99" display="$N$99" xr:uid="{00000000-0004-0000-1E00-00001D010000}"/>
    <hyperlink ref="C288" location="'CO'!$P$99" display="$P$99" xr:uid="{00000000-0004-0000-1E00-00001E010000}"/>
    <hyperlink ref="C289" location="'CO'!$R$99" display="$R$99" xr:uid="{00000000-0004-0000-1E00-00001F010000}"/>
    <hyperlink ref="C290" location="'CO'!$X$99" display="$X$99" xr:uid="{00000000-0004-0000-1E00-000020010000}"/>
    <hyperlink ref="C291" location="'CO'!$Z$99" display="$Z$99" xr:uid="{00000000-0004-0000-1E00-000021010000}"/>
    <hyperlink ref="C292" location="'CO'!$AB$99" display="$AB$99" xr:uid="{00000000-0004-0000-1E00-000022010000}"/>
    <hyperlink ref="C293" location="'CO'!$AN$99" display="$AN$99" xr:uid="{00000000-0004-0000-1E00-000023010000}"/>
    <hyperlink ref="C294" location="'CO'!$AT$99" display="$AT$99" xr:uid="{00000000-0004-0000-1E00-000024010000}"/>
    <hyperlink ref="C295" location="'CO'!$BD$100" display="$BD$100" xr:uid="{00000000-0004-0000-1E00-000025010000}"/>
    <hyperlink ref="C296" location="'CO'!$BH$100" display="$BH$100" xr:uid="{00000000-0004-0000-1E00-000026010000}"/>
    <hyperlink ref="C297" location="'CO'!$BJ$100" display="$BJ$100" xr:uid="{00000000-0004-0000-1E00-000027010000}"/>
    <hyperlink ref="C298" location="'CO'!$AB$103" display="$AB$103" xr:uid="{00000000-0004-0000-1E00-000028010000}"/>
    <hyperlink ref="C299" location="'CO'!$AL$103" display="$AL$103" xr:uid="{00000000-0004-0000-1E00-000029010000}"/>
    <hyperlink ref="C300" location="'CO'!$AP$103" display="$AP$103" xr:uid="{00000000-0004-0000-1E00-00002A010000}"/>
    <hyperlink ref="C301" location="'CO'!$BB$103" display="$BB$103" xr:uid="{00000000-0004-0000-1E00-00002B010000}"/>
    <hyperlink ref="C302" location="'CO'!$BF$104" display="$BF$104" xr:uid="{00000000-0004-0000-1E00-00002C010000}"/>
    <hyperlink ref="C303" location="'PM10'!$BB$96" display="$BB$96" xr:uid="{00000000-0004-0000-1E00-00002D010000}"/>
    <hyperlink ref="C304" location="'PM10'!$BD$96" display="$BD$96" xr:uid="{00000000-0004-0000-1E00-00002E010000}"/>
    <hyperlink ref="C305" location="'PM10'!$BF$96" display="$BF$96" xr:uid="{00000000-0004-0000-1E00-00002F010000}"/>
    <hyperlink ref="C306" location="'PM10'!$BH$96" display="$BH$96" xr:uid="{00000000-0004-0000-1E00-000030010000}"/>
    <hyperlink ref="C307" location="'PM10'!$BJ$96" display="$BJ$96" xr:uid="{00000000-0004-0000-1E00-000031010000}"/>
    <hyperlink ref="C308" location="'PM10'!$BB$98" display="$BB$98" xr:uid="{00000000-0004-0000-1E00-000032010000}"/>
    <hyperlink ref="C309" location="'PM10'!$BD$98" display="$BD$98" xr:uid="{00000000-0004-0000-1E00-000033010000}"/>
    <hyperlink ref="C310" location="'PM10'!$BF$98" display="$BF$98" xr:uid="{00000000-0004-0000-1E00-000034010000}"/>
    <hyperlink ref="C311" location="'PM10'!$BH$98" display="$BH$98" xr:uid="{00000000-0004-0000-1E00-000035010000}"/>
    <hyperlink ref="C312" location="'PM10'!$BJ$98" display="$BJ$98" xr:uid="{00000000-0004-0000-1E00-000036010000}"/>
    <hyperlink ref="C313" location="'PM10'!$BB$101" display="$BB$101" xr:uid="{00000000-0004-0000-1E00-000037010000}"/>
    <hyperlink ref="C314" location="'PM10'!$BD$101" display="$BD$101" xr:uid="{00000000-0004-0000-1E00-000038010000}"/>
    <hyperlink ref="C315" location="'PM10'!$BF$101" display="$BF$101" xr:uid="{00000000-0004-0000-1E00-000039010000}"/>
    <hyperlink ref="C316" location="'PM10'!$BH$101" display="$BH$101" xr:uid="{00000000-0004-0000-1E00-00003A010000}"/>
    <hyperlink ref="C317" location="'PM10'!$BJ$101" display="$BJ$101" xr:uid="{00000000-0004-0000-1E00-00003B010000}"/>
    <hyperlink ref="C318" location="'PM10'!$BB$102" display="$BB$102" xr:uid="{00000000-0004-0000-1E00-00003C010000}"/>
    <hyperlink ref="C319" location="'PM10'!$BD$102" display="$BD$102" xr:uid="{00000000-0004-0000-1E00-00003D010000}"/>
    <hyperlink ref="C320" location="'PM10'!$BF$102" display="$BF$102" xr:uid="{00000000-0004-0000-1E00-00003E010000}"/>
    <hyperlink ref="C321" location="'PM10'!$BH$102" display="$BH$102" xr:uid="{00000000-0004-0000-1E00-00003F010000}"/>
    <hyperlink ref="C322" location="'PM10'!$BJ$102" display="$BJ$102" xr:uid="{00000000-0004-0000-1E00-000040010000}"/>
    <hyperlink ref="C323" location="'PM10'!$BL$95" display="$BL$95" xr:uid="{00000000-0004-0000-1E00-000041010000}"/>
    <hyperlink ref="C324" location="'PM10'!$P$18" display="$P$18" xr:uid="{00000000-0004-0000-1E00-000042010000}"/>
    <hyperlink ref="C325" location="'PM10'!$X$19" display="$X$19" xr:uid="{00000000-0004-0000-1E00-000043010000}"/>
    <hyperlink ref="C326" location="'PM10'!$Z$36" display="$Z$36" xr:uid="{00000000-0004-0000-1E00-000044010000}"/>
    <hyperlink ref="C327" location="'PM10'!$AB$36" display="$AB$36" xr:uid="{00000000-0004-0000-1E00-000045010000}"/>
    <hyperlink ref="C328" location="'PM10'!$AF$39" display="$AF$39" xr:uid="{00000000-0004-0000-1E00-000046010000}"/>
    <hyperlink ref="C329" location="'PM10'!$AN$39" display="$AN$39" xr:uid="{00000000-0004-0000-1E00-000047010000}"/>
    <hyperlink ref="C330" location="'PM10'!$AB$40" display="$AB$40" xr:uid="{00000000-0004-0000-1E00-000048010000}"/>
    <hyperlink ref="C331" location="'PM10'!$AT$40" display="$AT$40" xr:uid="{00000000-0004-0000-1E00-000049010000}"/>
    <hyperlink ref="C332" location="'PM10'!$AX$40" display="$AX$40" xr:uid="{00000000-0004-0000-1E00-00004A010000}"/>
    <hyperlink ref="C333" location="'PM10'!$BB$40" display="$BB$40" xr:uid="{00000000-0004-0000-1E00-00004B010000}"/>
    <hyperlink ref="C334" location="'PM10'!$BD$40" display="$BD$40" xr:uid="{00000000-0004-0000-1E00-00004C010000}"/>
    <hyperlink ref="C335" location="'PM10'!$T$91" display="$T$91" xr:uid="{00000000-0004-0000-1E00-00004D010000}"/>
    <hyperlink ref="C336" location="'PM10'!$AR$91" display="$AR$91" xr:uid="{00000000-0004-0000-1E00-00004E010000}"/>
    <hyperlink ref="C337" location="'PM10'!$AT$91" display="$AT$91" xr:uid="{00000000-0004-0000-1E00-00004F010000}"/>
    <hyperlink ref="C338" location="'PM10'!$T$93" display="$T$93" xr:uid="{00000000-0004-0000-1E00-000050010000}"/>
    <hyperlink ref="C339" location="'PM10'!$AR$93" display="$AR$93" xr:uid="{00000000-0004-0000-1E00-000051010000}"/>
    <hyperlink ref="C340" location="'PM10'!$AT$93" display="$AT$93" xr:uid="{00000000-0004-0000-1E00-000052010000}"/>
    <hyperlink ref="C341" location="'PM10'!$N$99" display="$N$99" xr:uid="{00000000-0004-0000-1E00-000053010000}"/>
    <hyperlink ref="C342" location="'PM10'!$P$99" display="$P$99" xr:uid="{00000000-0004-0000-1E00-000054010000}"/>
    <hyperlink ref="C343" location="'PM10'!$R$99" display="$R$99" xr:uid="{00000000-0004-0000-1E00-000055010000}"/>
    <hyperlink ref="C344" location="'PM10'!$X$99" display="$X$99" xr:uid="{00000000-0004-0000-1E00-000056010000}"/>
    <hyperlink ref="C345" location="'PM10'!$Z$99" display="$Z$99" xr:uid="{00000000-0004-0000-1E00-000057010000}"/>
    <hyperlink ref="C346" location="'PM10'!$AB$99" display="$AB$99" xr:uid="{00000000-0004-0000-1E00-000058010000}"/>
    <hyperlink ref="C347" location="'PM10'!$AN$99" display="$AN$99" xr:uid="{00000000-0004-0000-1E00-000059010000}"/>
    <hyperlink ref="C348" location="'PM10'!$AT$99" display="$AT$99" xr:uid="{00000000-0004-0000-1E00-00005A010000}"/>
    <hyperlink ref="C349" location="'PM10'!$Z$100" display="$Z$100" xr:uid="{00000000-0004-0000-1E00-00005B010000}"/>
    <hyperlink ref="C350" location="'PM10'!$BD$100" display="$BD$100" xr:uid="{00000000-0004-0000-1E00-00005C010000}"/>
    <hyperlink ref="C351" location="'PM10'!$BH$100" display="$BH$100" xr:uid="{00000000-0004-0000-1E00-00005D010000}"/>
    <hyperlink ref="C352" location="'PM10'!$AB$103" display="$AB$103" xr:uid="{00000000-0004-0000-1E00-00005E010000}"/>
    <hyperlink ref="C353" location="'PM10'!$AL$103" display="$AL$103" xr:uid="{00000000-0004-0000-1E00-00005F010000}"/>
    <hyperlink ref="C354" location="'PM10'!$AP$103" display="$AP$103" xr:uid="{00000000-0004-0000-1E00-000060010000}"/>
    <hyperlink ref="C355" location="'PM10'!$BB$103" display="$BB$103" xr:uid="{00000000-0004-0000-1E00-000061010000}"/>
    <hyperlink ref="C356" location="'PM10'!$AZ$104" display="$AZ$104" xr:uid="{00000000-0004-0000-1E00-000062010000}"/>
    <hyperlink ref="C357" location="'PM10'!$BF$104" display="$BF$104" xr:uid="{00000000-0004-0000-1E00-000063010000}"/>
    <hyperlink ref="C358" location="'PM2.5'!$BB$96" display="$BB$96" xr:uid="{00000000-0004-0000-1E00-000064010000}"/>
    <hyperlink ref="C359" location="'PM2.5'!$BD$96" display="$BD$96" xr:uid="{00000000-0004-0000-1E00-000065010000}"/>
    <hyperlink ref="C360" location="'PM2.5'!$BF$96" display="$BF$96" xr:uid="{00000000-0004-0000-1E00-000066010000}"/>
    <hyperlink ref="C361" location="'PM2.5'!$BH$96" display="$BH$96" xr:uid="{00000000-0004-0000-1E00-000067010000}"/>
    <hyperlink ref="C362" location="'PM2.5'!$BJ$96" display="$BJ$96" xr:uid="{00000000-0004-0000-1E00-000068010000}"/>
    <hyperlink ref="C363" location="'PM2.5'!$BB$98" display="$BB$98" xr:uid="{00000000-0004-0000-1E00-000069010000}"/>
    <hyperlink ref="C364" location="'PM2.5'!$BD$98" display="$BD$98" xr:uid="{00000000-0004-0000-1E00-00006A010000}"/>
    <hyperlink ref="C365" location="'PM2.5'!$BF$98" display="$BF$98" xr:uid="{00000000-0004-0000-1E00-00006B010000}"/>
    <hyperlink ref="C366" location="'PM2.5'!$BH$98" display="$BH$98" xr:uid="{00000000-0004-0000-1E00-00006C010000}"/>
    <hyperlink ref="C367" location="'PM2.5'!$BJ$98" display="$BJ$98" xr:uid="{00000000-0004-0000-1E00-00006D010000}"/>
    <hyperlink ref="C368" location="'PM2.5'!$BB$101" display="$BB$101" xr:uid="{00000000-0004-0000-1E00-00006E010000}"/>
    <hyperlink ref="C369" location="'PM2.5'!$BD$101" display="$BD$101" xr:uid="{00000000-0004-0000-1E00-00006F010000}"/>
    <hyperlink ref="C370" location="'PM2.5'!$BF$101" display="$BF$101" xr:uid="{00000000-0004-0000-1E00-000070010000}"/>
    <hyperlink ref="C371" location="'PM2.5'!$BH$101" display="$BH$101" xr:uid="{00000000-0004-0000-1E00-000071010000}"/>
    <hyperlink ref="C372" location="'PM2.5'!$BJ$101" display="$BJ$101" xr:uid="{00000000-0004-0000-1E00-000072010000}"/>
    <hyperlink ref="C373" location="'PM2.5'!$BB$102" display="$BB$102" xr:uid="{00000000-0004-0000-1E00-000073010000}"/>
    <hyperlink ref="C374" location="'PM2.5'!$BD$102" display="$BD$102" xr:uid="{00000000-0004-0000-1E00-000074010000}"/>
    <hyperlink ref="C375" location="'PM2.5'!$BF$102" display="$BF$102" xr:uid="{00000000-0004-0000-1E00-000075010000}"/>
    <hyperlink ref="C376" location="'PM2.5'!$BH$102" display="$BH$102" xr:uid="{00000000-0004-0000-1E00-000076010000}"/>
    <hyperlink ref="C377" location="'PM2.5'!$BJ$102" display="$BJ$102" xr:uid="{00000000-0004-0000-1E00-000077010000}"/>
    <hyperlink ref="C378" location="'PM2.5'!$BL$95" display="$BL$95" xr:uid="{00000000-0004-0000-1E00-000078010000}"/>
    <hyperlink ref="C379" location="'PM2.5'!$AR$6" display="$AR$6" xr:uid="{00000000-0004-0000-1E00-000079010000}"/>
    <hyperlink ref="C380" location="'PM2.5'!$AR$8" display="$AR$8" xr:uid="{00000000-0004-0000-1E00-00007A010000}"/>
    <hyperlink ref="C381" location="'PM2.5'!$X$11" display="$X$11" xr:uid="{00000000-0004-0000-1E00-00007B010000}"/>
    <hyperlink ref="C382" location="'PM2.5'!$AH$16" display="$AH$16" xr:uid="{00000000-0004-0000-1E00-00007C010000}"/>
    <hyperlink ref="C383" location="'PM2.5'!$P$18" display="$P$18" xr:uid="{00000000-0004-0000-1E00-00007D010000}"/>
    <hyperlink ref="C384" location="'PM2.5'!$X$19" display="$X$19" xr:uid="{00000000-0004-0000-1E00-00007E010000}"/>
    <hyperlink ref="C385" location="'PM2.5'!$Z$36" display="$Z$36" xr:uid="{00000000-0004-0000-1E00-00007F010000}"/>
    <hyperlink ref="C386" location="'PM2.5'!$AB$36" display="$AB$36" xr:uid="{00000000-0004-0000-1E00-000080010000}"/>
    <hyperlink ref="C387" location="'PM2.5'!$AD$36" display="$AD$36" xr:uid="{00000000-0004-0000-1E00-000081010000}"/>
    <hyperlink ref="C388" location="'PM2.5'!$AF$39" display="$AF$39" xr:uid="{00000000-0004-0000-1E00-000082010000}"/>
    <hyperlink ref="C389" location="'PM2.5'!$AN$39" display="$AN$39" xr:uid="{00000000-0004-0000-1E00-000083010000}"/>
    <hyperlink ref="C390" location="'PM2.5'!$AL$45" display="$AL$45" xr:uid="{00000000-0004-0000-1E00-000084010000}"/>
    <hyperlink ref="C391" location="'PM2.5'!$T$91" display="$T$91" xr:uid="{00000000-0004-0000-1E00-000085010000}"/>
    <hyperlink ref="C392" location="'PM2.5'!$AR$91" display="$AR$91" xr:uid="{00000000-0004-0000-1E00-000086010000}"/>
    <hyperlink ref="C393" location="'PM2.5'!$AT$91" display="$AT$91" xr:uid="{00000000-0004-0000-1E00-000087010000}"/>
    <hyperlink ref="C394" location="'PM2.5'!$T$93" display="$T$93" xr:uid="{00000000-0004-0000-1E00-000088010000}"/>
    <hyperlink ref="C395" location="'PM2.5'!$AR$93" display="$AR$93" xr:uid="{00000000-0004-0000-1E00-000089010000}"/>
    <hyperlink ref="C396" location="'PM2.5'!$AT$93" display="$AT$93" xr:uid="{00000000-0004-0000-1E00-00008A010000}"/>
    <hyperlink ref="C397" location="'PM2.5'!$N$99" display="$N$99" xr:uid="{00000000-0004-0000-1E00-00008B010000}"/>
    <hyperlink ref="C398" location="'PM2.5'!$P$99" display="$P$99" xr:uid="{00000000-0004-0000-1E00-00008C010000}"/>
    <hyperlink ref="C399" location="'PM2.5'!$R$99" display="$R$99" xr:uid="{00000000-0004-0000-1E00-00008D010000}"/>
    <hyperlink ref="C400" location="'PM2.5'!$X$99" display="$X$99" xr:uid="{00000000-0004-0000-1E00-00008E010000}"/>
    <hyperlink ref="C401" location="'PM2.5'!$Z$99" display="$Z$99" xr:uid="{00000000-0004-0000-1E00-00008F010000}"/>
    <hyperlink ref="C402" location="'PM2.5'!$AB$99" display="$AB$99" xr:uid="{00000000-0004-0000-1E00-000090010000}"/>
    <hyperlink ref="C403" location="'PM2.5'!$AN$99" display="$AN$99" xr:uid="{00000000-0004-0000-1E00-000091010000}"/>
    <hyperlink ref="C404" location="'PM2.5'!$AT$99" display="$AT$99" xr:uid="{00000000-0004-0000-1E00-000092010000}"/>
    <hyperlink ref="C405" location="'PM2.5'!$Z$100" display="$Z$100" xr:uid="{00000000-0004-0000-1E00-000093010000}"/>
    <hyperlink ref="C406" location="'PM2.5'!$BD$100" display="$BD$100" xr:uid="{00000000-0004-0000-1E00-000094010000}"/>
    <hyperlink ref="C407" location="'PM2.5'!$BH$100" display="$BH$100" xr:uid="{00000000-0004-0000-1E00-000095010000}"/>
    <hyperlink ref="C408" location="'PM2.5'!$AB$103" display="$AB$103" xr:uid="{00000000-0004-0000-1E00-000096010000}"/>
    <hyperlink ref="C409" location="'PM2.5'!$AL$103" display="$AL$103" xr:uid="{00000000-0004-0000-1E00-000097010000}"/>
    <hyperlink ref="C410" location="'PM2.5'!$AP$103" display="$AP$103" xr:uid="{00000000-0004-0000-1E00-000098010000}"/>
    <hyperlink ref="C411" location="'PM2.5'!$BB$103" display="$BB$103" xr:uid="{00000000-0004-0000-1E00-000099010000}"/>
    <hyperlink ref="C412" location="'PM2.5'!$AZ$104" display="$AZ$104" xr:uid="{00000000-0004-0000-1E00-00009A010000}"/>
    <hyperlink ref="C413" location="'PM2.5'!$BF$104" display="$BF$104" xr:uid="{00000000-0004-0000-1E00-00009B010000}"/>
    <hyperlink ref="C414" location="'CO2_ROAD'!$AP$23" display="$AP$23" xr:uid="{00000000-0004-0000-1E00-00009C010000}"/>
    <hyperlink ref="C415" location="'CO2_ROAD'!$AP$39" display="$AP$39" xr:uid="{00000000-0004-0000-1E00-00009D010000}"/>
    <hyperlink ref="C416" location="'CO2_ROAD'!$AP$40" display="$AP$40" xr:uid="{00000000-0004-0000-1E00-00009E010000}"/>
    <hyperlink ref="C417" location="'CO2_ROAD'!$AT$41" display="$AT$41" xr:uid="{00000000-0004-0000-1E00-00009F010000}"/>
    <hyperlink ref="C418" location="'CO2_ROAD'!$AP$45" display="$AP$45" xr:uid="{00000000-0004-0000-1E00-0000A0010000}"/>
    <hyperlink ref="C419" location="'CO2_ROAD'!$AT$45" display="$AT$45" xr:uid="{00000000-0004-0000-1E00-0000A1010000}"/>
    <hyperlink ref="C420" location="'CO2_ROAD'!$BD$45" display="$BD$45" xr:uid="{00000000-0004-0000-1E00-0000A2010000}"/>
    <hyperlink ref="C421" location="'CO2_ROAD'!$BF$45" display="$BF$45" xr:uid="{00000000-0004-0000-1E00-0000A3010000}"/>
    <hyperlink ref="C422" location="'NOx_ROAD'!$P$13" display="$P$13" xr:uid="{00000000-0004-0000-1E00-0000A4010000}"/>
    <hyperlink ref="C423" location="'NOx_ROAD'!$AJ$27" display="$AJ$27" xr:uid="{00000000-0004-0000-1E00-0000A5010000}"/>
    <hyperlink ref="C424" location="'NOx_ROAD'!$L$31" display="$L$31" xr:uid="{00000000-0004-0000-1E00-0000A6010000}"/>
    <hyperlink ref="C425" location="'NOx_ROAD'!$AD$38" display="$AD$38" xr:uid="{00000000-0004-0000-1E00-0000A7010000}"/>
    <hyperlink ref="C426" location="'NOx_ROAD'!$AD$39" display="$AD$39" xr:uid="{00000000-0004-0000-1E00-0000A8010000}"/>
    <hyperlink ref="C427" location="'NOx_ROAD'!$AP$39" display="$AP$39" xr:uid="{00000000-0004-0000-1E00-0000A9010000}"/>
    <hyperlink ref="C428" location="'NOx_ROAD'!$AD$40" display="$AD$40" xr:uid="{00000000-0004-0000-1E00-0000AA010000}"/>
    <hyperlink ref="C429" location="'NOx_ROAD'!$AT$40" display="$AT$40" xr:uid="{00000000-0004-0000-1E00-0000AB010000}"/>
    <hyperlink ref="C430" location="'NOx_ROAD'!$AT$41" display="$AT$41" xr:uid="{00000000-0004-0000-1E00-0000AC010000}"/>
    <hyperlink ref="C431" location="'NOx_ROAD'!$AP$45" display="$AP$45" xr:uid="{00000000-0004-0000-1E00-0000AD010000}"/>
    <hyperlink ref="C432" location="'NOx_ROAD'!$AR$45" display="$AR$45" xr:uid="{00000000-0004-0000-1E00-0000AE010000}"/>
    <hyperlink ref="C433" location="'NOx_ROAD'!$AT$45" display="$AT$45" xr:uid="{00000000-0004-0000-1E00-0000AF010000}"/>
    <hyperlink ref="C434" location="'NOx_ROAD'!$BD$45" display="$BD$45" xr:uid="{00000000-0004-0000-1E00-0000B0010000}"/>
    <hyperlink ref="C435" location="'NOx_ROAD'!$BJ$45" display="$BJ$45" xr:uid="{00000000-0004-0000-1E00-0000B1010000}"/>
    <hyperlink ref="C436" location="'NOx_ROAD'!$AP$46" display="$AP$46" xr:uid="{00000000-0004-0000-1E00-0000B2010000}"/>
    <hyperlink ref="C437" location="'NOx_ROAD'!$AB$91" display="$AB$91" xr:uid="{00000000-0004-0000-1E00-0000B3010000}"/>
    <hyperlink ref="C438" location="'NOx_ROAD'!$AJ$91" display="$AJ$91" xr:uid="{00000000-0004-0000-1E00-0000B4010000}"/>
    <hyperlink ref="C439" location="'NOx_ROAD'!$AP$91" display="$AP$91" xr:uid="{00000000-0004-0000-1E00-0000B5010000}"/>
    <hyperlink ref="C440" location="'NOx_ROAD'!$AB$92" display="$AB$92" xr:uid="{00000000-0004-0000-1E00-0000B6010000}"/>
    <hyperlink ref="C441" location="'NOx_ROAD'!$AJ$92" display="$AJ$92" xr:uid="{00000000-0004-0000-1E00-0000B7010000}"/>
    <hyperlink ref="C442" location="'NOx_ROAD'!$AP$92" display="$AP$92" xr:uid="{00000000-0004-0000-1E00-0000B8010000}"/>
    <hyperlink ref="C443" location="'NMVOC_ROAD'!$AP$7" display="$AP$7" xr:uid="{00000000-0004-0000-1E00-0000B9010000}"/>
    <hyperlink ref="C444" location="'NMVOC_ROAD'!$AP$11" display="$AP$11" xr:uid="{00000000-0004-0000-1E00-0000BA010000}"/>
    <hyperlink ref="C445" location="'NMVOC_ROAD'!$AT$11" display="$AT$11" xr:uid="{00000000-0004-0000-1E00-0000BB010000}"/>
    <hyperlink ref="C446" location="'NMVOC_ROAD'!$AP$12" display="$AP$12" xr:uid="{00000000-0004-0000-1E00-0000BC010000}"/>
    <hyperlink ref="C447" location="'NMVOC_ROAD'!$P$13" display="$P$13" xr:uid="{00000000-0004-0000-1E00-0000BD010000}"/>
    <hyperlink ref="C448" location="'NMVOC_ROAD'!$AP$23" display="$AP$23" xr:uid="{00000000-0004-0000-1E00-0000BE010000}"/>
    <hyperlink ref="C449" location="'NMVOC_ROAD'!$AP$26" display="$AP$26" xr:uid="{00000000-0004-0000-1E00-0000BF010000}"/>
    <hyperlink ref="C450" location="'NMVOC_ROAD'!$L$31" display="$L$31" xr:uid="{00000000-0004-0000-1E00-0000C0010000}"/>
    <hyperlink ref="C451" location="'NMVOC_ROAD'!$AP$34" display="$AP$34" xr:uid="{00000000-0004-0000-1E00-0000C1010000}"/>
    <hyperlink ref="C452" location="'NMVOC_ROAD'!$AP$35" display="$AP$35" xr:uid="{00000000-0004-0000-1E00-0000C2010000}"/>
    <hyperlink ref="C453" location="'NMVOC_ROAD'!$AP$40" display="$AP$40" xr:uid="{00000000-0004-0000-1E00-0000C3010000}"/>
    <hyperlink ref="C454" location="'NMVOC_ROAD'!$AT$40" display="$AT$40" xr:uid="{00000000-0004-0000-1E00-0000C4010000}"/>
    <hyperlink ref="C455" location="'NMVOC_ROAD'!$BH$40" display="$BH$40" xr:uid="{00000000-0004-0000-1E00-0000C5010000}"/>
    <hyperlink ref="C456" location="'NMVOC_ROAD'!$AL$41" display="$AL$41" xr:uid="{00000000-0004-0000-1E00-0000C6010000}"/>
    <hyperlink ref="C457" location="'NMVOC_ROAD'!$AP$41" display="$AP$41" xr:uid="{00000000-0004-0000-1E00-0000C7010000}"/>
    <hyperlink ref="C458" location="'NMVOC_ROAD'!$AT$41" display="$AT$41" xr:uid="{00000000-0004-0000-1E00-0000C8010000}"/>
    <hyperlink ref="C459" location="'NMVOC_ROAD'!$BH$41" display="$BH$41" xr:uid="{00000000-0004-0000-1E00-0000C9010000}"/>
    <hyperlink ref="C460" location="'NMVOC_ROAD'!$AL$45" display="$AL$45" xr:uid="{00000000-0004-0000-1E00-0000CA010000}"/>
    <hyperlink ref="C461" location="'NMVOC_ROAD'!$AP$45" display="$AP$45" xr:uid="{00000000-0004-0000-1E00-0000CB010000}"/>
    <hyperlink ref="C462" location="'NMVOC_ROAD'!$AR$45" display="$AR$45" xr:uid="{00000000-0004-0000-1E00-0000CC010000}"/>
    <hyperlink ref="C463" location="'NMVOC_ROAD'!$BD$45" display="$BD$45" xr:uid="{00000000-0004-0000-1E00-0000CD010000}"/>
    <hyperlink ref="C464" location="'NMVOC_ROAD'!$BF$45" display="$BF$45" xr:uid="{00000000-0004-0000-1E00-0000CE010000}"/>
    <hyperlink ref="C465" location="'NMVOC_ROAD'!$AP$46" display="$AP$46" xr:uid="{00000000-0004-0000-1E00-0000CF010000}"/>
    <hyperlink ref="C466" location="'NMVOC_ROAD'!$BH$72" display="$BH$72" xr:uid="{00000000-0004-0000-1E00-0000D0010000}"/>
    <hyperlink ref="C467" location="'NMVOC_ROAD'!$BH$73" display="$BH$73" xr:uid="{00000000-0004-0000-1E00-0000D1010000}"/>
    <hyperlink ref="C468" location="'NMVOC_ROAD'!$BH$91" display="$BH$91" xr:uid="{00000000-0004-0000-1E00-0000D2010000}"/>
    <hyperlink ref="C469" location="'NMVOC_ROAD'!$BH$92" display="$BH$92" xr:uid="{00000000-0004-0000-1E00-0000D3010000}"/>
    <hyperlink ref="C470" location="'PM10_ROAD'!$AJ$11" display="$AJ$11" xr:uid="{00000000-0004-0000-1E00-0000D4010000}"/>
    <hyperlink ref="C471" location="'PM10_ROAD'!$AP$11" display="$AP$11" xr:uid="{00000000-0004-0000-1E00-0000D5010000}"/>
    <hyperlink ref="C472" location="'PM10_ROAD'!$P$13" display="$P$13" xr:uid="{00000000-0004-0000-1E00-0000D6010000}"/>
    <hyperlink ref="C473" location="'PM10_ROAD'!$AJ$27" display="$AJ$27" xr:uid="{00000000-0004-0000-1E00-0000D7010000}"/>
    <hyperlink ref="C474" location="'PM10_ROAD'!$L$31" display="$L$31" xr:uid="{00000000-0004-0000-1E00-0000D8010000}"/>
    <hyperlink ref="C475" location="'PM10_ROAD'!$AD$40" display="$AD$40" xr:uid="{00000000-0004-0000-1E00-0000D9010000}"/>
    <hyperlink ref="C476" location="'PM10_ROAD'!$AP$40" display="$AP$40" xr:uid="{00000000-0004-0000-1E00-0000DA010000}"/>
    <hyperlink ref="C477" location="'PM10_ROAD'!$AT$40" display="$AT$40" xr:uid="{00000000-0004-0000-1E00-0000DB010000}"/>
    <hyperlink ref="C478" location="'PM10_ROAD'!$AT$41" display="$AT$41" xr:uid="{00000000-0004-0000-1E00-0000DC010000}"/>
    <hyperlink ref="C479" location="'PM10_ROAD'!$AL$45" display="$AL$45" xr:uid="{00000000-0004-0000-1E00-0000DD010000}"/>
    <hyperlink ref="C480" location="'PM10_ROAD'!$AP$45" display="$AP$45" xr:uid="{00000000-0004-0000-1E00-0000DE010000}"/>
    <hyperlink ref="C481" location="'PM10_ROAD'!$AR$45" display="$AR$45" xr:uid="{00000000-0004-0000-1E00-0000DF010000}"/>
    <hyperlink ref="C482" location="'PM10_ROAD'!$AT$45" display="$AT$45" xr:uid="{00000000-0004-0000-1E00-0000E0010000}"/>
    <hyperlink ref="C483" location="'PM10_ROAD'!$BD$45" display="$BD$45" xr:uid="{00000000-0004-0000-1E00-0000E1010000}"/>
    <hyperlink ref="C484" location="'PM10_ROAD'!$BF$45" display="$BF$45" xr:uid="{00000000-0004-0000-1E00-0000E2010000}"/>
    <hyperlink ref="C485" location="'PM10_ROAD'!$AJ$91" display="$AJ$91" xr:uid="{00000000-0004-0000-1E00-0000E3010000}"/>
    <hyperlink ref="C486" location="'PM10_ROAD'!$AP$91" display="$AP$91" xr:uid="{00000000-0004-0000-1E00-0000E4010000}"/>
    <hyperlink ref="C487" location="'PM10_ROAD'!$AJ$92" display="$AJ$92" xr:uid="{00000000-0004-0000-1E00-0000E5010000}"/>
    <hyperlink ref="C488" location="'PM10_ROAD'!$AP$92" display="$AP$92" xr:uid="{00000000-0004-0000-1E00-0000E6010000}"/>
    <hyperlink ref="C489" location="'PM2.5_ROAD'!$AP$11" display="$AP$11" xr:uid="{00000000-0004-0000-1E00-0000E7010000}"/>
    <hyperlink ref="C490" location="'PM2.5_ROAD'!$AT$11" display="$AT$11" xr:uid="{00000000-0004-0000-1E00-0000E8010000}"/>
    <hyperlink ref="C491" location="'PM2.5_ROAD'!$P$13" display="$P$13" xr:uid="{00000000-0004-0000-1E00-0000E9010000}"/>
    <hyperlink ref="C492" location="'PM2.5_ROAD'!$AJ$27" display="$AJ$27" xr:uid="{00000000-0004-0000-1E00-0000EA010000}"/>
    <hyperlink ref="C493" location="'PM2.5_ROAD'!$L$31" display="$L$31" xr:uid="{00000000-0004-0000-1E00-0000EB010000}"/>
    <hyperlink ref="C494" location="'PM2.5_ROAD'!$AD$38" display="$AD$38" xr:uid="{00000000-0004-0000-1E00-0000EC010000}"/>
    <hyperlink ref="C495" location="'PM2.5_ROAD'!$AD$39" display="$AD$39" xr:uid="{00000000-0004-0000-1E00-0000ED010000}"/>
    <hyperlink ref="C496" location="'PM2.5_ROAD'!$AD$40" display="$AD$40" xr:uid="{00000000-0004-0000-1E00-0000EE010000}"/>
    <hyperlink ref="C497" location="'PM2.5_ROAD'!$AP$40" display="$AP$40" xr:uid="{00000000-0004-0000-1E00-0000EF010000}"/>
    <hyperlink ref="C498" location="'PM2.5_ROAD'!$AT$40" display="$AT$40" xr:uid="{00000000-0004-0000-1E00-0000F0010000}"/>
    <hyperlink ref="C499" location="'PM2.5_ROAD'!$AT$41" display="$AT$41" xr:uid="{00000000-0004-0000-1E00-0000F1010000}"/>
    <hyperlink ref="C500" location="'PM2.5_ROAD'!$AL$45" display="$AL$45" xr:uid="{00000000-0004-0000-1E00-0000F2010000}"/>
    <hyperlink ref="C501" location="'PM2.5_ROAD'!$AP$45" display="$AP$45" xr:uid="{00000000-0004-0000-1E00-0000F3010000}"/>
    <hyperlink ref="C502" location="'PM2.5_ROAD'!$AR$45" display="$AR$45" xr:uid="{00000000-0004-0000-1E00-0000F4010000}"/>
    <hyperlink ref="C503" location="'PM2.5_ROAD'!$AT$45" display="$AT$45" xr:uid="{00000000-0004-0000-1E00-0000F5010000}"/>
    <hyperlink ref="C504" location="'PM2.5_ROAD'!$BD$45" display="$BD$45" xr:uid="{00000000-0004-0000-1E00-0000F6010000}"/>
    <hyperlink ref="C505" location="'PM2.5_ROAD'!$BF$45" display="$BF$45" xr:uid="{00000000-0004-0000-1E00-0000F7010000}"/>
    <hyperlink ref="C506" location="'PM2.5_ROAD'!$AP$46" display="$AP$46" xr:uid="{00000000-0004-0000-1E00-0000F8010000}"/>
    <hyperlink ref="C507" location="'PM2.5_ROAD'!$AJ$91" display="$AJ$91" xr:uid="{00000000-0004-0000-1E00-0000F9010000}"/>
    <hyperlink ref="C508" location="'PM2.5_ROAD'!$AP$91" display="$AP$91" xr:uid="{00000000-0004-0000-1E00-0000FA010000}"/>
    <hyperlink ref="C509" location="'PM2.5_ROAD'!$AJ$92" display="$AJ$92" xr:uid="{00000000-0004-0000-1E00-0000FB010000}"/>
    <hyperlink ref="C510" location="'PM2.5_ROAD'!$AP$92" display="$AP$92" xr:uid="{00000000-0004-0000-1E00-0000FC010000}"/>
    <hyperlink ref="C511" location="'CO2'!$BM$5" display="$BM$5" xr:uid="{00000000-0004-0000-1E00-0000FD010000}"/>
    <hyperlink ref="C512" location="'CO2'!$BM$6" display="$BM$6" xr:uid="{00000000-0004-0000-1E00-0000FE010000}"/>
    <hyperlink ref="C513" location="'CO2'!$BM$7" display="$BM$7" xr:uid="{00000000-0004-0000-1E00-0000FF010000}"/>
    <hyperlink ref="C514" location="'CO2'!$BM$8" display="$BM$8" xr:uid="{00000000-0004-0000-1E00-000000020000}"/>
    <hyperlink ref="C515" location="'CO2'!$BM$9" display="$BM$9" xr:uid="{00000000-0004-0000-1E00-000001020000}"/>
    <hyperlink ref="C516" location="'CO2'!$BM$10" display="$BM$10" xr:uid="{00000000-0004-0000-1E00-000002020000}"/>
    <hyperlink ref="C517" location="'CO2'!$BM$11" display="$BM$11" xr:uid="{00000000-0004-0000-1E00-000003020000}"/>
    <hyperlink ref="C518" location="'CO2'!$BM$12" display="$BM$12" xr:uid="{00000000-0004-0000-1E00-000004020000}"/>
    <hyperlink ref="C519" location="'CO2'!$BM$13" display="$BM$13" xr:uid="{00000000-0004-0000-1E00-000005020000}"/>
    <hyperlink ref="C520" location="'CO2'!$BM$15" display="$BM$15" xr:uid="{00000000-0004-0000-1E00-000006020000}"/>
    <hyperlink ref="C521" location="'CO2'!$BM$16" display="$BM$16" xr:uid="{00000000-0004-0000-1E00-000007020000}"/>
    <hyperlink ref="C522" location="'CO2'!$BM$17" display="$BM$17" xr:uid="{00000000-0004-0000-1E00-000008020000}"/>
    <hyperlink ref="C523" location="'CO2'!$BM$18" display="$BM$18" xr:uid="{00000000-0004-0000-1E00-000009020000}"/>
    <hyperlink ref="C524" location="'CO2'!$BM$19" display="$BM$19" xr:uid="{00000000-0004-0000-1E00-00000A020000}"/>
    <hyperlink ref="C525" location="'CO2'!$BM$20" display="$BM$20" xr:uid="{00000000-0004-0000-1E00-00000B020000}"/>
    <hyperlink ref="C526" location="'CO2'!$BM$22" display="$BM$22" xr:uid="{00000000-0004-0000-1E00-00000C020000}"/>
    <hyperlink ref="C527" location="'CO2'!$BM$23" display="$BM$23" xr:uid="{00000000-0004-0000-1E00-00000D020000}"/>
    <hyperlink ref="C528" location="'CO2'!$BM$25" display="$BM$25" xr:uid="{00000000-0004-0000-1E00-00000E020000}"/>
    <hyperlink ref="C529" location="'CO2'!$BM$26" display="$BM$26" xr:uid="{00000000-0004-0000-1E00-00000F020000}"/>
    <hyperlink ref="C530" location="'CO2'!$BM$27" display="$BM$27" xr:uid="{00000000-0004-0000-1E00-000010020000}"/>
    <hyperlink ref="C531" location="'CO2'!$BM$28" display="$BM$28" xr:uid="{00000000-0004-0000-1E00-000011020000}"/>
    <hyperlink ref="C532" location="'CO2'!$BM$29" display="$BM$29" xr:uid="{00000000-0004-0000-1E00-000012020000}"/>
    <hyperlink ref="C533" location="'CO2'!$BM$31" display="$BM$31" xr:uid="{00000000-0004-0000-1E00-000013020000}"/>
    <hyperlink ref="C534" location="'CO2'!$BM$32" display="$BM$32" xr:uid="{00000000-0004-0000-1E00-000014020000}"/>
    <hyperlink ref="C535" location="'CO2'!$BM$34" display="$BM$34" xr:uid="{00000000-0004-0000-1E00-000015020000}"/>
    <hyperlink ref="C536" location="'CO2'!$BM$35" display="$BM$35" xr:uid="{00000000-0004-0000-1E00-000016020000}"/>
    <hyperlink ref="C537" location="'CO2'!$BM$36" display="$BM$36" xr:uid="{00000000-0004-0000-1E00-000017020000}"/>
    <hyperlink ref="C538" location="'CO2'!$BM$37" display="$BM$37" xr:uid="{00000000-0004-0000-1E00-000018020000}"/>
    <hyperlink ref="C539" location="'CO2'!$BM$38" display="$BM$38" xr:uid="{00000000-0004-0000-1E00-000019020000}"/>
    <hyperlink ref="C540" location="'CO2'!$BM$39" display="$BM$39" xr:uid="{00000000-0004-0000-1E00-00001A020000}"/>
    <hyperlink ref="C541" location="'CO2'!$BM$40" display="$BM$40" xr:uid="{00000000-0004-0000-1E00-00001B020000}"/>
    <hyperlink ref="C542" location="'CO2'!$BM$41" display="$BM$41" xr:uid="{00000000-0004-0000-1E00-00001C020000}"/>
    <hyperlink ref="C543" location="'CO2'!$BM$42" display="$BM$42" xr:uid="{00000000-0004-0000-1E00-00001D020000}"/>
    <hyperlink ref="C544" location="'CO2'!$BM$43" display="$BM$43" xr:uid="{00000000-0004-0000-1E00-00001E020000}"/>
    <hyperlink ref="C545" location="'CO2'!$BM$44" display="$BM$44" xr:uid="{00000000-0004-0000-1E00-00001F020000}"/>
    <hyperlink ref="C546" location="'CO2'!$BM$45" display="$BM$45" xr:uid="{00000000-0004-0000-1E00-000020020000}"/>
    <hyperlink ref="C547" location="'CO2'!$BM$46" display="$BM$46" xr:uid="{00000000-0004-0000-1E00-000021020000}"/>
    <hyperlink ref="C548" location="'CO2'!$BM$47" display="$BM$47" xr:uid="{00000000-0004-0000-1E00-000022020000}"/>
    <hyperlink ref="C549" location="'CO2'!$BM$48" display="$BM$48" xr:uid="{00000000-0004-0000-1E00-000023020000}"/>
    <hyperlink ref="C550" location="'CO2'!$BM$49" display="$BM$49" xr:uid="{00000000-0004-0000-1E00-000024020000}"/>
    <hyperlink ref="C551" location="'CO2'!$BM$50" display="$BM$50" xr:uid="{00000000-0004-0000-1E00-000025020000}"/>
    <hyperlink ref="C552" location="'CO2'!$BM$51" display="$BM$51" xr:uid="{00000000-0004-0000-1E00-000026020000}"/>
    <hyperlink ref="C553" location="'CO2'!$BM$52" display="$BM$52" xr:uid="{00000000-0004-0000-1E00-000027020000}"/>
    <hyperlink ref="C554" location="'CO2'!$BM$54" display="$BM$54" xr:uid="{00000000-0004-0000-1E00-000028020000}"/>
    <hyperlink ref="C555" location="'CO2'!$BM$55" display="$BM$55" xr:uid="{00000000-0004-0000-1E00-000029020000}"/>
    <hyperlink ref="C556" location="'CO2'!$BM$56" display="$BM$56" xr:uid="{00000000-0004-0000-1E00-00002A020000}"/>
    <hyperlink ref="C557" location="'CO2'!$BM$57" display="$BM$57" xr:uid="{00000000-0004-0000-1E00-00002B020000}"/>
    <hyperlink ref="C558" location="'CO2'!$BM$58" display="$BM$58" xr:uid="{00000000-0004-0000-1E00-00002C020000}"/>
    <hyperlink ref="C559" location="'CO2'!$BM$59" display="$BM$59" xr:uid="{00000000-0004-0000-1E00-00002D020000}"/>
    <hyperlink ref="C560" location="'CO2'!$BM$60" display="$BM$60" xr:uid="{00000000-0004-0000-1E00-00002E020000}"/>
    <hyperlink ref="C561" location="'CO2'!$BM$61" display="$BM$61" xr:uid="{00000000-0004-0000-1E00-00002F020000}"/>
    <hyperlink ref="C562" location="'CO2'!$BM$62" display="$BM$62" xr:uid="{00000000-0004-0000-1E00-000030020000}"/>
    <hyperlink ref="C563" location="'CO2'!$BM$64" display="$BM$64" xr:uid="{00000000-0004-0000-1E00-000031020000}"/>
    <hyperlink ref="C564" location="'CO2'!$BM$66" display="$BM$66" xr:uid="{00000000-0004-0000-1E00-000032020000}"/>
    <hyperlink ref="C565" location="'CO2'!$BM$67" display="$BM$67" xr:uid="{00000000-0004-0000-1E00-000033020000}"/>
    <hyperlink ref="C566" location="'CO2'!$BM$68" display="$BM$68" xr:uid="{00000000-0004-0000-1E00-000034020000}"/>
    <hyperlink ref="C567" location="'CO2'!$BM$70" display="$BM$70" xr:uid="{00000000-0004-0000-1E00-000035020000}"/>
    <hyperlink ref="C568" location="'CO2'!$BM$71" display="$BM$71" xr:uid="{00000000-0004-0000-1E00-000036020000}"/>
    <hyperlink ref="C569" location="'CO2'!$BM$72" display="$BM$72" xr:uid="{00000000-0004-0000-1E00-000037020000}"/>
    <hyperlink ref="C570" location="'CO2'!$BM$73" display="$BM$73" xr:uid="{00000000-0004-0000-1E00-000038020000}"/>
    <hyperlink ref="C571" location="'CO2'!$BM$74" display="$BM$74" xr:uid="{00000000-0004-0000-1E00-000039020000}"/>
    <hyperlink ref="C572" location="'CO2'!$BM$75" display="$BM$75" xr:uid="{00000000-0004-0000-1E00-00003A020000}"/>
    <hyperlink ref="C573" location="'CO2'!$BM$76" display="$BM$76" xr:uid="{00000000-0004-0000-1E00-00003B020000}"/>
    <hyperlink ref="C574" location="'CO2'!$BM$77" display="$BM$77" xr:uid="{00000000-0004-0000-1E00-00003C020000}"/>
    <hyperlink ref="C575" location="'CO2'!$BM$78" display="$BM$78" xr:uid="{00000000-0004-0000-1E00-00003D020000}"/>
    <hyperlink ref="C576" location="'CO2'!$BM$79" display="$BM$79" xr:uid="{00000000-0004-0000-1E00-00003E020000}"/>
    <hyperlink ref="C577" location="'CO2'!$BM$80" display="$BM$80" xr:uid="{00000000-0004-0000-1E00-00003F020000}"/>
    <hyperlink ref="C578" location="'CO2'!$BM$81" display="$BM$81" xr:uid="{00000000-0004-0000-1E00-000040020000}"/>
    <hyperlink ref="C579" location="'CO2'!$BM$82" display="$BM$82" xr:uid="{00000000-0004-0000-1E00-000041020000}"/>
    <hyperlink ref="C580" location="'CO2'!$BM$83" display="$BM$83" xr:uid="{00000000-0004-0000-1E00-000042020000}"/>
    <hyperlink ref="C581" location="'CO2'!$BM$84" display="$BM$84" xr:uid="{00000000-0004-0000-1E00-000043020000}"/>
    <hyperlink ref="C582" location="'CO2'!$BM$85" display="$BM$85" xr:uid="{00000000-0004-0000-1E00-000044020000}"/>
    <hyperlink ref="C583" location="'CO2'!$BM$86" display="$BM$86" xr:uid="{00000000-0004-0000-1E00-000045020000}"/>
    <hyperlink ref="C584" location="'CO2'!$BM$87" display="$BM$87" xr:uid="{00000000-0004-0000-1E00-000046020000}"/>
    <hyperlink ref="C585" location="'CO2'!$BM$88" display="$BM$88" xr:uid="{00000000-0004-0000-1E00-000047020000}"/>
    <hyperlink ref="C586" location="'CO2'!$BM$89" display="$BM$89" xr:uid="{00000000-0004-0000-1E00-000048020000}"/>
    <hyperlink ref="C587" location="'CO2'!$BM$90" display="$BM$90" xr:uid="{00000000-0004-0000-1E00-000049020000}"/>
    <hyperlink ref="C588" location="'CO2'!$BM$91" display="$BM$91" xr:uid="{00000000-0004-0000-1E00-00004A020000}"/>
    <hyperlink ref="C589" location="'CO2'!$BM$92" display="$BM$92" xr:uid="{00000000-0004-0000-1E00-00004B020000}"/>
    <hyperlink ref="C590" location="'CO2'!$BM$93" display="$BM$93" xr:uid="{00000000-0004-0000-1E00-00004C020000}"/>
    <hyperlink ref="C591" location="'CO2'!$BM$94" display="$BM$94" xr:uid="{00000000-0004-0000-1E00-00004D020000}"/>
    <hyperlink ref="C592" location="'CO2'!$BM$95" display="$BM$95" xr:uid="{00000000-0004-0000-1E00-00004E020000}"/>
    <hyperlink ref="C593" location="'CO2'!$BB$96" display="$BB$96" xr:uid="{00000000-0004-0000-1E00-00004F020000}"/>
    <hyperlink ref="C594" location="'CO2'!$BD$96" display="$BD$96" xr:uid="{00000000-0004-0000-1E00-000050020000}"/>
    <hyperlink ref="C595" location="'CO2'!$BF$96" display="$BF$96" xr:uid="{00000000-0004-0000-1E00-000051020000}"/>
    <hyperlink ref="C596" location="'CO2'!$BH$96" display="$BH$96" xr:uid="{00000000-0004-0000-1E00-000052020000}"/>
    <hyperlink ref="C597" location="'CO2'!$BJ$96" display="$BJ$96" xr:uid="{00000000-0004-0000-1E00-000053020000}"/>
    <hyperlink ref="C598" location="'CO2'!$BB$98" display="$BB$98" xr:uid="{00000000-0004-0000-1E00-000054020000}"/>
    <hyperlink ref="C599" location="'CO2'!$BD$98" display="$BD$98" xr:uid="{00000000-0004-0000-1E00-000055020000}"/>
    <hyperlink ref="C600" location="'CO2'!$BF$98" display="$BF$98" xr:uid="{00000000-0004-0000-1E00-000056020000}"/>
    <hyperlink ref="C601" location="'CO2'!$BH$98" display="$BH$98" xr:uid="{00000000-0004-0000-1E00-000057020000}"/>
    <hyperlink ref="C602" location="'CO2'!$BJ$98" display="$BJ$98" xr:uid="{00000000-0004-0000-1E00-000058020000}"/>
    <hyperlink ref="C603" location="'CO2'!$BB$101" display="$BB$101" xr:uid="{00000000-0004-0000-1E00-000059020000}"/>
    <hyperlink ref="C604" location="'CO2'!$BD$101" display="$BD$101" xr:uid="{00000000-0004-0000-1E00-00005A020000}"/>
    <hyperlink ref="C605" location="'CO2'!$BF$101" display="$BF$101" xr:uid="{00000000-0004-0000-1E00-00005B020000}"/>
    <hyperlink ref="C606" location="'CO2'!$BH$101" display="$BH$101" xr:uid="{00000000-0004-0000-1E00-00005C020000}"/>
    <hyperlink ref="C607" location="'CO2'!$BJ$101" display="$BJ$101" xr:uid="{00000000-0004-0000-1E00-00005D020000}"/>
    <hyperlink ref="C608" location="'CO2'!$BB$102" display="$BB$102" xr:uid="{00000000-0004-0000-1E00-00005E020000}"/>
    <hyperlink ref="C609" location="'CO2'!$BD$102" display="$BD$102" xr:uid="{00000000-0004-0000-1E00-00005F020000}"/>
    <hyperlink ref="C610" location="'CO2'!$BF$102" display="$BF$102" xr:uid="{00000000-0004-0000-1E00-000060020000}"/>
    <hyperlink ref="C611" location="'CO2'!$BH$102" display="$BH$102" xr:uid="{00000000-0004-0000-1E00-000061020000}"/>
    <hyperlink ref="C612" location="'CO2'!$BJ$102" display="$BJ$102" xr:uid="{00000000-0004-0000-1E00-000062020000}"/>
    <hyperlink ref="C613" location="'CO2'!$N$99" display="$N$99" xr:uid="{00000000-0004-0000-1E00-000063020000}"/>
    <hyperlink ref="C614" location="'CO2'!$P$99" display="$P$99" xr:uid="{00000000-0004-0000-1E00-000064020000}"/>
    <hyperlink ref="C615" location="'CO2'!$R$99" display="$R$99" xr:uid="{00000000-0004-0000-1E00-000065020000}"/>
    <hyperlink ref="C616" location="'CO2'!$X$99" display="$X$99" xr:uid="{00000000-0004-0000-1E00-000066020000}"/>
    <hyperlink ref="C617" location="'CO2'!$Z$99" display="$Z$99" xr:uid="{00000000-0004-0000-1E00-000067020000}"/>
    <hyperlink ref="C618" location="'CO2'!$AB$99" display="$AB$99" xr:uid="{00000000-0004-0000-1E00-000068020000}"/>
    <hyperlink ref="C619" location="'CO2'!$AN$99" display="$AN$99" xr:uid="{00000000-0004-0000-1E00-000069020000}"/>
    <hyperlink ref="C620" location="'CO2'!$AT$99" display="$AT$99" xr:uid="{00000000-0004-0000-1E00-00006A020000}"/>
    <hyperlink ref="C621" location="'CO2'!$Z$100" display="$Z$100" xr:uid="{00000000-0004-0000-1E00-00006B020000}"/>
    <hyperlink ref="C622" location="'CO2'!$BD$100" display="$BD$100" xr:uid="{00000000-0004-0000-1E00-00006C020000}"/>
    <hyperlink ref="C623" location="'CO2'!$AB$103" display="$AB$103" xr:uid="{00000000-0004-0000-1E00-00006D020000}"/>
    <hyperlink ref="C624" location="'CO2'!$AL$103" display="$AL$103" xr:uid="{00000000-0004-0000-1E00-00006E020000}"/>
    <hyperlink ref="C625" location="'CO2'!$AP$103" display="$AP$103" xr:uid="{00000000-0004-0000-1E00-00006F020000}"/>
    <hyperlink ref="C626" location="'CO2'!$BB$103" display="$BB$103" xr:uid="{00000000-0004-0000-1E00-000070020000}"/>
    <hyperlink ref="C627" location="'CO2'!$Z$104" display="$Z$104" xr:uid="{00000000-0004-0000-1E00-000071020000}"/>
    <hyperlink ref="C628" location="'CO2'!$AJ$104" display="$AJ$104" xr:uid="{00000000-0004-0000-1E00-000072020000}"/>
    <hyperlink ref="C629" location="'CO2'!$BD$104" display="$BD$104" xr:uid="{00000000-0004-0000-1E00-000073020000}"/>
    <hyperlink ref="C630" location="'N2O'!$BM$5" display="$BM$5" xr:uid="{00000000-0004-0000-1E00-000074020000}"/>
    <hyperlink ref="C631" location="'N2O'!$BM$6" display="$BM$6" xr:uid="{00000000-0004-0000-1E00-000075020000}"/>
    <hyperlink ref="C632" location="'N2O'!$BM$7" display="$BM$7" xr:uid="{00000000-0004-0000-1E00-000076020000}"/>
    <hyperlink ref="C633" location="'N2O'!$BM$8" display="$BM$8" xr:uid="{00000000-0004-0000-1E00-000077020000}"/>
    <hyperlink ref="C634" location="'N2O'!$BM$9" display="$BM$9" xr:uid="{00000000-0004-0000-1E00-000078020000}"/>
    <hyperlink ref="C635" location="'N2O'!$BM$10" display="$BM$10" xr:uid="{00000000-0004-0000-1E00-000079020000}"/>
    <hyperlink ref="C636" location="'N2O'!$BM$11" display="$BM$11" xr:uid="{00000000-0004-0000-1E00-00007A020000}"/>
    <hyperlink ref="C637" location="'N2O'!$BM$12" display="$BM$12" xr:uid="{00000000-0004-0000-1E00-00007B020000}"/>
    <hyperlink ref="C638" location="'N2O'!$BM$13" display="$BM$13" xr:uid="{00000000-0004-0000-1E00-00007C020000}"/>
    <hyperlink ref="C639" location="'N2O'!$BM$15" display="$BM$15" xr:uid="{00000000-0004-0000-1E00-00007D020000}"/>
    <hyperlink ref="C640" location="'N2O'!$BM$16" display="$BM$16" xr:uid="{00000000-0004-0000-1E00-00007E020000}"/>
    <hyperlink ref="C641" location="'N2O'!$BM$17" display="$BM$17" xr:uid="{00000000-0004-0000-1E00-00007F020000}"/>
    <hyperlink ref="C642" location="'N2O'!$BM$18" display="$BM$18" xr:uid="{00000000-0004-0000-1E00-000080020000}"/>
    <hyperlink ref="C643" location="'N2O'!$BM$19" display="$BM$19" xr:uid="{00000000-0004-0000-1E00-000081020000}"/>
    <hyperlink ref="C644" location="'N2O'!$BM$20" display="$BM$20" xr:uid="{00000000-0004-0000-1E00-000082020000}"/>
    <hyperlink ref="C645" location="'N2O'!$BM$22" display="$BM$22" xr:uid="{00000000-0004-0000-1E00-000083020000}"/>
    <hyperlink ref="C646" location="'N2O'!$BM$23" display="$BM$23" xr:uid="{00000000-0004-0000-1E00-000084020000}"/>
    <hyperlink ref="C647" location="'N2O'!$BM$25" display="$BM$25" xr:uid="{00000000-0004-0000-1E00-000085020000}"/>
    <hyperlink ref="C648" location="'N2O'!$BM$26" display="$BM$26" xr:uid="{00000000-0004-0000-1E00-000086020000}"/>
    <hyperlink ref="C649" location="'N2O'!$BM$27" display="$BM$27" xr:uid="{00000000-0004-0000-1E00-000087020000}"/>
    <hyperlink ref="C650" location="'N2O'!$BM$28" display="$BM$28" xr:uid="{00000000-0004-0000-1E00-000088020000}"/>
    <hyperlink ref="C651" location="'N2O'!$BM$29" display="$BM$29" xr:uid="{00000000-0004-0000-1E00-000089020000}"/>
    <hyperlink ref="C652" location="'N2O'!$BM$31" display="$BM$31" xr:uid="{00000000-0004-0000-1E00-00008A020000}"/>
    <hyperlink ref="C653" location="'N2O'!$BM$32" display="$BM$32" xr:uid="{00000000-0004-0000-1E00-00008B020000}"/>
    <hyperlink ref="C654" location="'N2O'!$BM$34" display="$BM$34" xr:uid="{00000000-0004-0000-1E00-00008C020000}"/>
    <hyperlink ref="C655" location="'N2O'!$BM$35" display="$BM$35" xr:uid="{00000000-0004-0000-1E00-00008D020000}"/>
    <hyperlink ref="C656" location="'N2O'!$BM$36" display="$BM$36" xr:uid="{00000000-0004-0000-1E00-00008E020000}"/>
    <hyperlink ref="C657" location="'N2O'!$BM$37" display="$BM$37" xr:uid="{00000000-0004-0000-1E00-00008F020000}"/>
    <hyperlink ref="C658" location="'N2O'!$BM$38" display="$BM$38" xr:uid="{00000000-0004-0000-1E00-000090020000}"/>
    <hyperlink ref="C659" location="'N2O'!$BM$39" display="$BM$39" xr:uid="{00000000-0004-0000-1E00-000091020000}"/>
    <hyperlink ref="C660" location="'N2O'!$BM$40" display="$BM$40" xr:uid="{00000000-0004-0000-1E00-000092020000}"/>
    <hyperlink ref="C661" location="'N2O'!$BM$41" display="$BM$41" xr:uid="{00000000-0004-0000-1E00-000093020000}"/>
    <hyperlink ref="C662" location="'N2O'!$BM$42" display="$BM$42" xr:uid="{00000000-0004-0000-1E00-000094020000}"/>
    <hyperlink ref="C663" location="'N2O'!$BM$43" display="$BM$43" xr:uid="{00000000-0004-0000-1E00-000095020000}"/>
    <hyperlink ref="C664" location="'N2O'!$BM$44" display="$BM$44" xr:uid="{00000000-0004-0000-1E00-000096020000}"/>
    <hyperlink ref="C665" location="'N2O'!$BM$45" display="$BM$45" xr:uid="{00000000-0004-0000-1E00-000097020000}"/>
    <hyperlink ref="C666" location="'N2O'!$BM$46" display="$BM$46" xr:uid="{00000000-0004-0000-1E00-000098020000}"/>
    <hyperlink ref="C667" location="'N2O'!$BM$47" display="$BM$47" xr:uid="{00000000-0004-0000-1E00-000099020000}"/>
    <hyperlink ref="C668" location="'N2O'!$BM$48" display="$BM$48" xr:uid="{00000000-0004-0000-1E00-00009A020000}"/>
    <hyperlink ref="C669" location="'N2O'!$BM$49" display="$BM$49" xr:uid="{00000000-0004-0000-1E00-00009B020000}"/>
    <hyperlink ref="C670" location="'N2O'!$BM$50" display="$BM$50" xr:uid="{00000000-0004-0000-1E00-00009C020000}"/>
    <hyperlink ref="C671" location="'N2O'!$BM$51" display="$BM$51" xr:uid="{00000000-0004-0000-1E00-00009D020000}"/>
    <hyperlink ref="C672" location="'N2O'!$BM$52" display="$BM$52" xr:uid="{00000000-0004-0000-1E00-00009E020000}"/>
    <hyperlink ref="C673" location="'N2O'!$BM$54" display="$BM$54" xr:uid="{00000000-0004-0000-1E00-00009F020000}"/>
    <hyperlink ref="C674" location="'N2O'!$BM$55" display="$BM$55" xr:uid="{00000000-0004-0000-1E00-0000A0020000}"/>
    <hyperlink ref="C675" location="'N2O'!$BM$56" display="$BM$56" xr:uid="{00000000-0004-0000-1E00-0000A1020000}"/>
    <hyperlink ref="C676" location="'N2O'!$BM$57" display="$BM$57" xr:uid="{00000000-0004-0000-1E00-0000A2020000}"/>
    <hyperlink ref="C677" location="'N2O'!$BM$58" display="$BM$58" xr:uid="{00000000-0004-0000-1E00-0000A3020000}"/>
    <hyperlink ref="C678" location="'N2O'!$BM$59" display="$BM$59" xr:uid="{00000000-0004-0000-1E00-0000A4020000}"/>
    <hyperlink ref="C679" location="'N2O'!$BM$60" display="$BM$60" xr:uid="{00000000-0004-0000-1E00-0000A5020000}"/>
    <hyperlink ref="C680" location="'N2O'!$BM$61" display="$BM$61" xr:uid="{00000000-0004-0000-1E00-0000A6020000}"/>
    <hyperlink ref="C681" location="'N2O'!$BM$62" display="$BM$62" xr:uid="{00000000-0004-0000-1E00-0000A7020000}"/>
    <hyperlink ref="C682" location="'N2O'!$BM$64" display="$BM$64" xr:uid="{00000000-0004-0000-1E00-0000A8020000}"/>
    <hyperlink ref="C683" location="'N2O'!$BM$66" display="$BM$66" xr:uid="{00000000-0004-0000-1E00-0000A9020000}"/>
    <hyperlink ref="C684" location="'N2O'!$BM$67" display="$BM$67" xr:uid="{00000000-0004-0000-1E00-0000AA020000}"/>
    <hyperlink ref="C685" location="'N2O'!$BM$68" display="$BM$68" xr:uid="{00000000-0004-0000-1E00-0000AB020000}"/>
    <hyperlink ref="C686" location="'N2O'!$BM$70" display="$BM$70" xr:uid="{00000000-0004-0000-1E00-0000AC020000}"/>
    <hyperlink ref="C687" location="'N2O'!$BM$71" display="$BM$71" xr:uid="{00000000-0004-0000-1E00-0000AD020000}"/>
    <hyperlink ref="C688" location="'N2O'!$BM$72" display="$BM$72" xr:uid="{00000000-0004-0000-1E00-0000AE020000}"/>
    <hyperlink ref="C689" location="'N2O'!$BM$73" display="$BM$73" xr:uid="{00000000-0004-0000-1E00-0000AF020000}"/>
    <hyperlink ref="C690" location="'N2O'!$BM$74" display="$BM$74" xr:uid="{00000000-0004-0000-1E00-0000B0020000}"/>
    <hyperlink ref="C691" location="'N2O'!$BM$75" display="$BM$75" xr:uid="{00000000-0004-0000-1E00-0000B1020000}"/>
    <hyperlink ref="C692" location="'N2O'!$BM$76" display="$BM$76" xr:uid="{00000000-0004-0000-1E00-0000B2020000}"/>
    <hyperlink ref="C693" location="'N2O'!$BM$77" display="$BM$77" xr:uid="{00000000-0004-0000-1E00-0000B3020000}"/>
    <hyperlink ref="C694" location="'N2O'!$BM$78" display="$BM$78" xr:uid="{00000000-0004-0000-1E00-0000B4020000}"/>
    <hyperlink ref="C695" location="'N2O'!$BM$79" display="$BM$79" xr:uid="{00000000-0004-0000-1E00-0000B5020000}"/>
    <hyperlink ref="C696" location="'N2O'!$BM$80" display="$BM$80" xr:uid="{00000000-0004-0000-1E00-0000B6020000}"/>
    <hyperlink ref="C697" location="'N2O'!$BM$81" display="$BM$81" xr:uid="{00000000-0004-0000-1E00-0000B7020000}"/>
    <hyperlink ref="C698" location="'N2O'!$BM$82" display="$BM$82" xr:uid="{00000000-0004-0000-1E00-0000B8020000}"/>
    <hyperlink ref="C699" location="'N2O'!$BM$83" display="$BM$83" xr:uid="{00000000-0004-0000-1E00-0000B9020000}"/>
    <hyperlink ref="C700" location="'N2O'!$BM$84" display="$BM$84" xr:uid="{00000000-0004-0000-1E00-0000BA020000}"/>
    <hyperlink ref="C701" location="'N2O'!$BM$85" display="$BM$85" xr:uid="{00000000-0004-0000-1E00-0000BB020000}"/>
    <hyperlink ref="C702" location="'N2O'!$BM$86" display="$BM$86" xr:uid="{00000000-0004-0000-1E00-0000BC020000}"/>
    <hyperlink ref="C703" location="'N2O'!$BM$87" display="$BM$87" xr:uid="{00000000-0004-0000-1E00-0000BD020000}"/>
    <hyperlink ref="C704" location="'N2O'!$BM$88" display="$BM$88" xr:uid="{00000000-0004-0000-1E00-0000BE020000}"/>
    <hyperlink ref="C705" location="'N2O'!$BM$89" display="$BM$89" xr:uid="{00000000-0004-0000-1E00-0000BF020000}"/>
    <hyperlink ref="C706" location="'N2O'!$BM$90" display="$BM$90" xr:uid="{00000000-0004-0000-1E00-0000C0020000}"/>
    <hyperlink ref="C707" location="'N2O'!$BM$91" display="$BM$91" xr:uid="{00000000-0004-0000-1E00-0000C1020000}"/>
    <hyperlink ref="C708" location="'N2O'!$BM$92" display="$BM$92" xr:uid="{00000000-0004-0000-1E00-0000C2020000}"/>
    <hyperlink ref="C709" location="'N2O'!$BM$93" display="$BM$93" xr:uid="{00000000-0004-0000-1E00-0000C3020000}"/>
    <hyperlink ref="C710" location="'N2O'!$BM$94" display="$BM$94" xr:uid="{00000000-0004-0000-1E00-0000C4020000}"/>
    <hyperlink ref="C711" location="'N2O'!$BM$95" display="$BM$95" xr:uid="{00000000-0004-0000-1E00-0000C5020000}"/>
    <hyperlink ref="C712" location="'N2O'!$BB$96" display="$BB$96" xr:uid="{00000000-0004-0000-1E00-0000C6020000}"/>
    <hyperlink ref="C713" location="'N2O'!$BD$96" display="$BD$96" xr:uid="{00000000-0004-0000-1E00-0000C7020000}"/>
    <hyperlink ref="C714" location="'N2O'!$BF$96" display="$BF$96" xr:uid="{00000000-0004-0000-1E00-0000C8020000}"/>
    <hyperlink ref="C715" location="'N2O'!$BH$96" display="$BH$96" xr:uid="{00000000-0004-0000-1E00-0000C9020000}"/>
    <hyperlink ref="C716" location="'N2O'!$BJ$96" display="$BJ$96" xr:uid="{00000000-0004-0000-1E00-0000CA020000}"/>
    <hyperlink ref="C717" location="'N2O'!$BM$97" display="$BM$97" xr:uid="{00000000-0004-0000-1E00-0000CB020000}"/>
    <hyperlink ref="C718" location="'N2O'!$BB$98" display="$BB$98" xr:uid="{00000000-0004-0000-1E00-0000CC020000}"/>
    <hyperlink ref="C719" location="'N2O'!$BD$98" display="$BD$98" xr:uid="{00000000-0004-0000-1E00-0000CD020000}"/>
    <hyperlink ref="C720" location="'N2O'!$BF$98" display="$BF$98" xr:uid="{00000000-0004-0000-1E00-0000CE020000}"/>
    <hyperlink ref="C721" location="'N2O'!$BH$98" display="$BH$98" xr:uid="{00000000-0004-0000-1E00-0000CF020000}"/>
    <hyperlink ref="C722" location="'N2O'!$BJ$98" display="$BJ$98" xr:uid="{00000000-0004-0000-1E00-0000D0020000}"/>
    <hyperlink ref="C723" location="'N2O'!$BM$99" display="$BM$99" xr:uid="{00000000-0004-0000-1E00-0000D1020000}"/>
    <hyperlink ref="C724" location="'N2O'!$BM$100" display="$BM$100" xr:uid="{00000000-0004-0000-1E00-0000D2020000}"/>
    <hyperlink ref="C725" location="'N2O'!$BB$101" display="$BB$101" xr:uid="{00000000-0004-0000-1E00-0000D3020000}"/>
    <hyperlink ref="C726" location="'N2O'!$BD$101" display="$BD$101" xr:uid="{00000000-0004-0000-1E00-0000D4020000}"/>
    <hyperlink ref="C727" location="'N2O'!$BF$101" display="$BF$101" xr:uid="{00000000-0004-0000-1E00-0000D5020000}"/>
    <hyperlink ref="C728" location="'N2O'!$BH$101" display="$BH$101" xr:uid="{00000000-0004-0000-1E00-0000D6020000}"/>
    <hyperlink ref="C729" location="'N2O'!$BJ$101" display="$BJ$101" xr:uid="{00000000-0004-0000-1E00-0000D7020000}"/>
    <hyperlink ref="C730" location="'N2O'!$BB$102" display="$BB$102" xr:uid="{00000000-0004-0000-1E00-0000D8020000}"/>
    <hyperlink ref="C731" location="'N2O'!$BD$102" display="$BD$102" xr:uid="{00000000-0004-0000-1E00-0000D9020000}"/>
    <hyperlink ref="C732" location="'N2O'!$BF$102" display="$BF$102" xr:uid="{00000000-0004-0000-1E00-0000DA020000}"/>
    <hyperlink ref="C733" location="'N2O'!$BH$102" display="$BH$102" xr:uid="{00000000-0004-0000-1E00-0000DB020000}"/>
    <hyperlink ref="C734" location="'N2O'!$BJ$102" display="$BJ$102" xr:uid="{00000000-0004-0000-1E00-0000DC020000}"/>
    <hyperlink ref="C735" location="'N2O'!$BM$103" display="$BM$103" xr:uid="{00000000-0004-0000-1E00-0000DD020000}"/>
    <hyperlink ref="C736" location="'N2O'!$BM$104" display="$BM$104" xr:uid="{00000000-0004-0000-1E00-0000DE020000}"/>
    <hyperlink ref="C737" location="'N2O'!$BM$105" display="$BM$105" xr:uid="{00000000-0004-0000-1E00-0000DF020000}"/>
    <hyperlink ref="C738" location="'N2O'!$BL$6" display="$BL$6" xr:uid="{00000000-0004-0000-1E00-0000E0020000}"/>
    <hyperlink ref="C739" location="'N2O'!$AL$11" display="$AL$11" xr:uid="{00000000-0004-0000-1E00-0000E1020000}"/>
    <hyperlink ref="C740" location="'N2O'!$BF$46" display="$BF$46" xr:uid="{00000000-0004-0000-1E00-0000E2020000}"/>
    <hyperlink ref="C741" location="'N2O'!$N$99" display="$N$99" xr:uid="{00000000-0004-0000-1E00-0000E3020000}"/>
    <hyperlink ref="C742" location="'N2O'!$P$99" display="$P$99" xr:uid="{00000000-0004-0000-1E00-0000E4020000}"/>
    <hyperlink ref="C743" location="'N2O'!$R$99" display="$R$99" xr:uid="{00000000-0004-0000-1E00-0000E5020000}"/>
    <hyperlink ref="C744" location="'N2O'!$X$99" display="$X$99" xr:uid="{00000000-0004-0000-1E00-0000E6020000}"/>
    <hyperlink ref="C745" location="'N2O'!$Z$99" display="$Z$99" xr:uid="{00000000-0004-0000-1E00-0000E7020000}"/>
    <hyperlink ref="C746" location="'N2O'!$AB$99" display="$AB$99" xr:uid="{00000000-0004-0000-1E00-0000E8020000}"/>
    <hyperlink ref="C747" location="'N2O'!$AN$99" display="$AN$99" xr:uid="{00000000-0004-0000-1E00-0000E9020000}"/>
    <hyperlink ref="C748" location="'N2O'!$AT$99" display="$AT$99" xr:uid="{00000000-0004-0000-1E00-0000EA020000}"/>
    <hyperlink ref="C749" location="'N2O'!$Z$100" display="$Z$100" xr:uid="{00000000-0004-0000-1E00-0000EB020000}"/>
    <hyperlink ref="C750" location="'N2O'!$BD$100" display="$BD$100" xr:uid="{00000000-0004-0000-1E00-0000EC020000}"/>
    <hyperlink ref="C751" location="'N2O'!$N$103" display="$N$103" xr:uid="{00000000-0004-0000-1E00-0000ED020000}"/>
    <hyperlink ref="C752" location="'N2O'!$P$103" display="$P$103" xr:uid="{00000000-0004-0000-1E00-0000EE020000}"/>
    <hyperlink ref="C753" location="'N2O'!$R$103" display="$R$103" xr:uid="{00000000-0004-0000-1E00-0000EF020000}"/>
    <hyperlink ref="C754" location="'N2O'!$X$103" display="$X$103" xr:uid="{00000000-0004-0000-1E00-0000F0020000}"/>
    <hyperlink ref="C755" location="'N2O'!$Z$103" display="$Z$103" xr:uid="{00000000-0004-0000-1E00-0000F1020000}"/>
    <hyperlink ref="C756" location="'N2O'!$AB$103" display="$AB$103" xr:uid="{00000000-0004-0000-1E00-0000F2020000}"/>
    <hyperlink ref="C757" location="'N2O'!$AN$103" display="$AN$103" xr:uid="{00000000-0004-0000-1E00-0000F3020000}"/>
    <hyperlink ref="C758" location="'N2O'!$AT$103" display="$AT$103" xr:uid="{00000000-0004-0000-1E00-0000F4020000}"/>
    <hyperlink ref="C759" location="'N2O'!$Z$104" display="$Z$104" xr:uid="{00000000-0004-0000-1E00-0000F5020000}"/>
    <hyperlink ref="C760" location="'N2O'!$AV$104" display="$AV$104" xr:uid="{00000000-0004-0000-1E00-0000F6020000}"/>
    <hyperlink ref="C761" location="'N2O'!$BF$104" display="$BF$104" xr:uid="{00000000-0004-0000-1E00-0000F7020000}"/>
    <hyperlink ref="C762" location="'CH4'!$BM$5" display="$BM$5" xr:uid="{00000000-0004-0000-1E00-0000F8020000}"/>
    <hyperlink ref="C763" location="'CH4'!$BM$6" display="$BM$6" xr:uid="{00000000-0004-0000-1E00-0000F9020000}"/>
    <hyperlink ref="C764" location="'CH4'!$BM$7" display="$BM$7" xr:uid="{00000000-0004-0000-1E00-0000FA020000}"/>
    <hyperlink ref="C765" location="'CH4'!$BM$8" display="$BM$8" xr:uid="{00000000-0004-0000-1E00-0000FB020000}"/>
    <hyperlink ref="C766" location="'CH4'!$BM$9" display="$BM$9" xr:uid="{00000000-0004-0000-1E00-0000FC020000}"/>
    <hyperlink ref="C767" location="'CH4'!$BM$10" display="$BM$10" xr:uid="{00000000-0004-0000-1E00-0000FD020000}"/>
    <hyperlink ref="C768" location="'CH4'!$BM$11" display="$BM$11" xr:uid="{00000000-0004-0000-1E00-0000FE020000}"/>
    <hyperlink ref="C769" location="'CH4'!$BM$12" display="$BM$12" xr:uid="{00000000-0004-0000-1E00-0000FF020000}"/>
    <hyperlink ref="C770" location="'CH4'!$BM$13" display="$BM$13" xr:uid="{00000000-0004-0000-1E00-000000030000}"/>
    <hyperlink ref="C771" location="'CH4'!$BM$15" display="$BM$15" xr:uid="{00000000-0004-0000-1E00-000001030000}"/>
    <hyperlink ref="C772" location="'CH4'!$BM$16" display="$BM$16" xr:uid="{00000000-0004-0000-1E00-000002030000}"/>
    <hyperlink ref="C773" location="'CH4'!$BM$17" display="$BM$17" xr:uid="{00000000-0004-0000-1E00-000003030000}"/>
    <hyperlink ref="C774" location="'CH4'!$BM$18" display="$BM$18" xr:uid="{00000000-0004-0000-1E00-000004030000}"/>
    <hyperlink ref="C775" location="'CH4'!$BM$19" display="$BM$19" xr:uid="{00000000-0004-0000-1E00-000005030000}"/>
    <hyperlink ref="C776" location="'CH4'!$BM$20" display="$BM$20" xr:uid="{00000000-0004-0000-1E00-000006030000}"/>
    <hyperlink ref="C777" location="'CH4'!$BM$22" display="$BM$22" xr:uid="{00000000-0004-0000-1E00-000007030000}"/>
    <hyperlink ref="C778" location="'CH4'!$BM$23" display="$BM$23" xr:uid="{00000000-0004-0000-1E00-000008030000}"/>
    <hyperlink ref="C779" location="'CH4'!$BM$25" display="$BM$25" xr:uid="{00000000-0004-0000-1E00-000009030000}"/>
    <hyperlink ref="C780" location="'CH4'!$BM$26" display="$BM$26" xr:uid="{00000000-0004-0000-1E00-00000A030000}"/>
    <hyperlink ref="C781" location="'CH4'!$BM$27" display="$BM$27" xr:uid="{00000000-0004-0000-1E00-00000B030000}"/>
    <hyperlink ref="C782" location="'CH4'!$BM$28" display="$BM$28" xr:uid="{00000000-0004-0000-1E00-00000C030000}"/>
    <hyperlink ref="C783" location="'CH4'!$BM$29" display="$BM$29" xr:uid="{00000000-0004-0000-1E00-00000D030000}"/>
    <hyperlink ref="C784" location="'CH4'!$BM$31" display="$BM$31" xr:uid="{00000000-0004-0000-1E00-00000E030000}"/>
    <hyperlink ref="C785" location="'CH4'!$BM$32" display="$BM$32" xr:uid="{00000000-0004-0000-1E00-00000F030000}"/>
    <hyperlink ref="C786" location="'CH4'!$BM$34" display="$BM$34" xr:uid="{00000000-0004-0000-1E00-000010030000}"/>
    <hyperlink ref="C787" location="'CH4'!$BM$35" display="$BM$35" xr:uid="{00000000-0004-0000-1E00-000011030000}"/>
    <hyperlink ref="C788" location="'CH4'!$BM$36" display="$BM$36" xr:uid="{00000000-0004-0000-1E00-000012030000}"/>
    <hyperlink ref="C789" location="'CH4'!$BM$37" display="$BM$37" xr:uid="{00000000-0004-0000-1E00-000013030000}"/>
    <hyperlink ref="C790" location="'CH4'!$BM$38" display="$BM$38" xr:uid="{00000000-0004-0000-1E00-000014030000}"/>
    <hyperlink ref="C791" location="'CH4'!$BM$39" display="$BM$39" xr:uid="{00000000-0004-0000-1E00-000015030000}"/>
    <hyperlink ref="C792" location="'CH4'!$BM$40" display="$BM$40" xr:uid="{00000000-0004-0000-1E00-000016030000}"/>
    <hyperlink ref="C793" location="'CH4'!$BM$41" display="$BM$41" xr:uid="{00000000-0004-0000-1E00-000017030000}"/>
    <hyperlink ref="C794" location="'CH4'!$BM$42" display="$BM$42" xr:uid="{00000000-0004-0000-1E00-000018030000}"/>
    <hyperlink ref="C795" location="'CH4'!$BM$43" display="$BM$43" xr:uid="{00000000-0004-0000-1E00-000019030000}"/>
    <hyperlink ref="C796" location="'CH4'!$BM$44" display="$BM$44" xr:uid="{00000000-0004-0000-1E00-00001A030000}"/>
    <hyperlink ref="C797" location="'CH4'!$BM$45" display="$BM$45" xr:uid="{00000000-0004-0000-1E00-00001B030000}"/>
    <hyperlink ref="C798" location="'CH4'!$BM$46" display="$BM$46" xr:uid="{00000000-0004-0000-1E00-00001C030000}"/>
    <hyperlink ref="C799" location="'CH4'!$BM$47" display="$BM$47" xr:uid="{00000000-0004-0000-1E00-00001D030000}"/>
    <hyperlink ref="C800" location="'CH4'!$BM$48" display="$BM$48" xr:uid="{00000000-0004-0000-1E00-00001E030000}"/>
    <hyperlink ref="C801" location="'CH4'!$BM$49" display="$BM$49" xr:uid="{00000000-0004-0000-1E00-00001F030000}"/>
    <hyperlink ref="C802" location="'CH4'!$BM$50" display="$BM$50" xr:uid="{00000000-0004-0000-1E00-000020030000}"/>
    <hyperlink ref="C803" location="'CH4'!$BM$51" display="$BM$51" xr:uid="{00000000-0004-0000-1E00-000021030000}"/>
    <hyperlink ref="C804" location="'CH4'!$BM$52" display="$BM$52" xr:uid="{00000000-0004-0000-1E00-000022030000}"/>
    <hyperlink ref="C805" location="'CH4'!$BM$54" display="$BM$54" xr:uid="{00000000-0004-0000-1E00-000023030000}"/>
    <hyperlink ref="C806" location="'CH4'!$BM$55" display="$BM$55" xr:uid="{00000000-0004-0000-1E00-000024030000}"/>
    <hyperlink ref="C807" location="'CH4'!$BM$56" display="$BM$56" xr:uid="{00000000-0004-0000-1E00-000025030000}"/>
    <hyperlink ref="C808" location="'CH4'!$BM$57" display="$BM$57" xr:uid="{00000000-0004-0000-1E00-000026030000}"/>
    <hyperlink ref="C809" location="'CH4'!$BM$58" display="$BM$58" xr:uid="{00000000-0004-0000-1E00-000027030000}"/>
    <hyperlink ref="C810" location="'CH4'!$BM$59" display="$BM$59" xr:uid="{00000000-0004-0000-1E00-000028030000}"/>
    <hyperlink ref="C811" location="'CH4'!$BM$60" display="$BM$60" xr:uid="{00000000-0004-0000-1E00-000029030000}"/>
    <hyperlink ref="C812" location="'CH4'!$BM$61" display="$BM$61" xr:uid="{00000000-0004-0000-1E00-00002A030000}"/>
    <hyperlink ref="C813" location="'CH4'!$BM$62" display="$BM$62" xr:uid="{00000000-0004-0000-1E00-00002B030000}"/>
    <hyperlink ref="C814" location="'CH4'!$BM$64" display="$BM$64" xr:uid="{00000000-0004-0000-1E00-00002C030000}"/>
    <hyperlink ref="C815" location="'CH4'!$BM$66" display="$BM$66" xr:uid="{00000000-0004-0000-1E00-00002D030000}"/>
    <hyperlink ref="C816" location="'CH4'!$BM$67" display="$BM$67" xr:uid="{00000000-0004-0000-1E00-00002E030000}"/>
    <hyperlink ref="C817" location="'CH4'!$BM$68" display="$BM$68" xr:uid="{00000000-0004-0000-1E00-00002F030000}"/>
    <hyperlink ref="C818" location="'CH4'!$BM$70" display="$BM$70" xr:uid="{00000000-0004-0000-1E00-000030030000}"/>
    <hyperlink ref="C819" location="'CH4'!$BM$71" display="$BM$71" xr:uid="{00000000-0004-0000-1E00-000031030000}"/>
    <hyperlink ref="C820" location="'CH4'!$BM$72" display="$BM$72" xr:uid="{00000000-0004-0000-1E00-000032030000}"/>
    <hyperlink ref="C821" location="'CH4'!$BM$73" display="$BM$73" xr:uid="{00000000-0004-0000-1E00-000033030000}"/>
    <hyperlink ref="C822" location="'CH4'!$BM$74" display="$BM$74" xr:uid="{00000000-0004-0000-1E00-000034030000}"/>
    <hyperlink ref="C823" location="'CH4'!$BM$75" display="$BM$75" xr:uid="{00000000-0004-0000-1E00-000035030000}"/>
    <hyperlink ref="C824" location="'CH4'!$BM$76" display="$BM$76" xr:uid="{00000000-0004-0000-1E00-000036030000}"/>
    <hyperlink ref="C825" location="'CH4'!$BM$77" display="$BM$77" xr:uid="{00000000-0004-0000-1E00-000037030000}"/>
    <hyperlink ref="C826" location="'CH4'!$BM$78" display="$BM$78" xr:uid="{00000000-0004-0000-1E00-000038030000}"/>
    <hyperlink ref="C827" location="'CH4'!$BM$79" display="$BM$79" xr:uid="{00000000-0004-0000-1E00-000039030000}"/>
    <hyperlink ref="C828" location="'CH4'!$BM$80" display="$BM$80" xr:uid="{00000000-0004-0000-1E00-00003A030000}"/>
    <hyperlink ref="C829" location="'CH4'!$BM$81" display="$BM$81" xr:uid="{00000000-0004-0000-1E00-00003B030000}"/>
    <hyperlink ref="C830" location="'CH4'!$BM$82" display="$BM$82" xr:uid="{00000000-0004-0000-1E00-00003C030000}"/>
    <hyperlink ref="C831" location="'CH4'!$BM$83" display="$BM$83" xr:uid="{00000000-0004-0000-1E00-00003D030000}"/>
    <hyperlink ref="C832" location="'CH4'!$BM$84" display="$BM$84" xr:uid="{00000000-0004-0000-1E00-00003E030000}"/>
    <hyperlink ref="C833" location="'CH4'!$BM$85" display="$BM$85" xr:uid="{00000000-0004-0000-1E00-00003F030000}"/>
    <hyperlink ref="C834" location="'CH4'!$BM$86" display="$BM$86" xr:uid="{00000000-0004-0000-1E00-000040030000}"/>
    <hyperlink ref="C835" location="'CH4'!$BM$87" display="$BM$87" xr:uid="{00000000-0004-0000-1E00-000041030000}"/>
    <hyperlink ref="C836" location="'CH4'!$BM$88" display="$BM$88" xr:uid="{00000000-0004-0000-1E00-000042030000}"/>
    <hyperlink ref="C837" location="'CH4'!$BM$89" display="$BM$89" xr:uid="{00000000-0004-0000-1E00-000043030000}"/>
    <hyperlink ref="C838" location="'CH4'!$BM$90" display="$BM$90" xr:uid="{00000000-0004-0000-1E00-000044030000}"/>
    <hyperlink ref="C839" location="'CH4'!$BM$91" display="$BM$91" xr:uid="{00000000-0004-0000-1E00-000045030000}"/>
    <hyperlink ref="C840" location="'CH4'!$BM$92" display="$BM$92" xr:uid="{00000000-0004-0000-1E00-000046030000}"/>
    <hyperlink ref="C841" location="'CH4'!$BM$93" display="$BM$93" xr:uid="{00000000-0004-0000-1E00-000047030000}"/>
    <hyperlink ref="C842" location="'CH4'!$BM$94" display="$BM$94" xr:uid="{00000000-0004-0000-1E00-000048030000}"/>
    <hyperlink ref="C843" location="'CH4'!$BM$95" display="$BM$95" xr:uid="{00000000-0004-0000-1E00-000049030000}"/>
    <hyperlink ref="C844" location="'CH4'!$BB$96" display="$BB$96" xr:uid="{00000000-0004-0000-1E00-00004A030000}"/>
    <hyperlink ref="C845" location="'CH4'!$BD$96" display="$BD$96" xr:uid="{00000000-0004-0000-1E00-00004B030000}"/>
    <hyperlink ref="C846" location="'CH4'!$BF$96" display="$BF$96" xr:uid="{00000000-0004-0000-1E00-00004C030000}"/>
    <hyperlink ref="C847" location="'CH4'!$BH$96" display="$BH$96" xr:uid="{00000000-0004-0000-1E00-00004D030000}"/>
    <hyperlink ref="C848" location="'CH4'!$BJ$96" display="$BJ$96" xr:uid="{00000000-0004-0000-1E00-00004E030000}"/>
    <hyperlink ref="C849" location="'CH4'!$BM$97" display="$BM$97" xr:uid="{00000000-0004-0000-1E00-00004F030000}"/>
    <hyperlink ref="C850" location="'CH4'!$BB$98" display="$BB$98" xr:uid="{00000000-0004-0000-1E00-000050030000}"/>
    <hyperlink ref="C851" location="'CH4'!$BD$98" display="$BD$98" xr:uid="{00000000-0004-0000-1E00-000051030000}"/>
    <hyperlink ref="C852" location="'CH4'!$BF$98" display="$BF$98" xr:uid="{00000000-0004-0000-1E00-000052030000}"/>
    <hyperlink ref="C853" location="'CH4'!$BH$98" display="$BH$98" xr:uid="{00000000-0004-0000-1E00-000053030000}"/>
    <hyperlink ref="C854" location="'CH4'!$BJ$98" display="$BJ$98" xr:uid="{00000000-0004-0000-1E00-000054030000}"/>
    <hyperlink ref="C855" location="'CH4'!$BM$99" display="$BM$99" xr:uid="{00000000-0004-0000-1E00-000055030000}"/>
    <hyperlink ref="C856" location="'CH4'!$BM$100" display="$BM$100" xr:uid="{00000000-0004-0000-1E00-000056030000}"/>
    <hyperlink ref="C857" location="'CH4'!$BB$101" display="$BB$101" xr:uid="{00000000-0004-0000-1E00-000057030000}"/>
    <hyperlink ref="C858" location="'CH4'!$BD$101" display="$BD$101" xr:uid="{00000000-0004-0000-1E00-000058030000}"/>
    <hyperlink ref="C859" location="'CH4'!$BF$101" display="$BF$101" xr:uid="{00000000-0004-0000-1E00-000059030000}"/>
    <hyperlink ref="C860" location="'CH4'!$BH$101" display="$BH$101" xr:uid="{00000000-0004-0000-1E00-00005A030000}"/>
    <hyperlink ref="C861" location="'CH4'!$BJ$101" display="$BJ$101" xr:uid="{00000000-0004-0000-1E00-00005B030000}"/>
    <hyperlink ref="C862" location="'CH4'!$BB$102" display="$BB$102" xr:uid="{00000000-0004-0000-1E00-00005C030000}"/>
    <hyperlink ref="C863" location="'CH4'!$BD$102" display="$BD$102" xr:uid="{00000000-0004-0000-1E00-00005D030000}"/>
    <hyperlink ref="C864" location="'CH4'!$BF$102" display="$BF$102" xr:uid="{00000000-0004-0000-1E00-00005E030000}"/>
    <hyperlink ref="C865" location="'CH4'!$BH$102" display="$BH$102" xr:uid="{00000000-0004-0000-1E00-00005F030000}"/>
    <hyperlink ref="C866" location="'CH4'!$BJ$102" display="$BJ$102" xr:uid="{00000000-0004-0000-1E00-000060030000}"/>
    <hyperlink ref="C867" location="'CH4'!$BM$103" display="$BM$103" xr:uid="{00000000-0004-0000-1E00-000061030000}"/>
    <hyperlink ref="C868" location="'CH4'!$BM$104" display="$BM$104" xr:uid="{00000000-0004-0000-1E00-000062030000}"/>
    <hyperlink ref="C869" location="'CH4'!$BM$105" display="$BM$105" xr:uid="{00000000-0004-0000-1E00-000063030000}"/>
    <hyperlink ref="C870" location="'CH4'!$Z$93" display="$Z$93" xr:uid="{00000000-0004-0000-1E00-000064030000}"/>
    <hyperlink ref="C871" location="'CH4'!$AR$93" display="$AR$93" xr:uid="{00000000-0004-0000-1E00-000065030000}"/>
    <hyperlink ref="C872" location="'CH4'!$AT$93" display="$AT$93" xr:uid="{00000000-0004-0000-1E00-000066030000}"/>
    <hyperlink ref="C873" location="'CH4'!$N$99" display="$N$99" xr:uid="{00000000-0004-0000-1E00-000067030000}"/>
    <hyperlink ref="C874" location="'CH4'!$P$99" display="$P$99" xr:uid="{00000000-0004-0000-1E00-000068030000}"/>
    <hyperlink ref="C875" location="'CH4'!$R$99" display="$R$99" xr:uid="{00000000-0004-0000-1E00-000069030000}"/>
    <hyperlink ref="C876" location="'CH4'!$X$99" display="$X$99" xr:uid="{00000000-0004-0000-1E00-00006A030000}"/>
    <hyperlink ref="C877" location="'CH4'!$Z$99" display="$Z$99" xr:uid="{00000000-0004-0000-1E00-00006B030000}"/>
    <hyperlink ref="C878" location="'CH4'!$AB$99" display="$AB$99" xr:uid="{00000000-0004-0000-1E00-00006C030000}"/>
    <hyperlink ref="C879" location="'CH4'!$AN$99" display="$AN$99" xr:uid="{00000000-0004-0000-1E00-00006D030000}"/>
    <hyperlink ref="C880" location="'CH4'!$AT$99" display="$AT$99" xr:uid="{00000000-0004-0000-1E00-00006E030000}"/>
    <hyperlink ref="C881" location="'CH4'!$Z$100" display="$Z$100" xr:uid="{00000000-0004-0000-1E00-00006F030000}"/>
    <hyperlink ref="C882" location="'CH4'!$BD$100" display="$BD$100" xr:uid="{00000000-0004-0000-1E00-000070030000}"/>
    <hyperlink ref="C883" location="'CH4'!$N$103" display="$N$103" xr:uid="{00000000-0004-0000-1E00-000071030000}"/>
    <hyperlink ref="C884" location="'CH4'!$P$103" display="$P$103" xr:uid="{00000000-0004-0000-1E00-000072030000}"/>
    <hyperlink ref="C885" location="'CH4'!$R$103" display="$R$103" xr:uid="{00000000-0004-0000-1E00-000073030000}"/>
    <hyperlink ref="C886" location="'CH4'!$X$103" display="$X$103" xr:uid="{00000000-0004-0000-1E00-000074030000}"/>
    <hyperlink ref="C887" location="'CH4'!$Z$103" display="$Z$103" xr:uid="{00000000-0004-0000-1E00-000075030000}"/>
    <hyperlink ref="C888" location="'CH4'!$AB$103" display="$AB$103" xr:uid="{00000000-0004-0000-1E00-000076030000}"/>
    <hyperlink ref="C889" location="'CH4'!$AN$103" display="$AN$103" xr:uid="{00000000-0004-0000-1E00-000077030000}"/>
    <hyperlink ref="C890" location="'CH4'!$AT$103" display="$AT$103" xr:uid="{00000000-0004-0000-1E00-000078030000}"/>
    <hyperlink ref="C891" location="'CH4'!$Z$104" display="$Z$104" xr:uid="{00000000-0004-0000-1E00-000079030000}"/>
    <hyperlink ref="C892" location="'CH4'!$AV$104" display="$AV$104" xr:uid="{00000000-0004-0000-1E00-00007A030000}"/>
    <hyperlink ref="C893" location="'CH4'!$AX$104" display="$AX$104" xr:uid="{00000000-0004-0000-1E00-00007B030000}"/>
    <hyperlink ref="C894" location="'HFC'!$BM$5" display="$BM$5" xr:uid="{00000000-0004-0000-1E00-00007C030000}"/>
    <hyperlink ref="C895" location="'HFC'!$BM$6" display="$BM$6" xr:uid="{00000000-0004-0000-1E00-00007D030000}"/>
    <hyperlink ref="C896" location="'HFC'!$BM$7" display="$BM$7" xr:uid="{00000000-0004-0000-1E00-00007E030000}"/>
    <hyperlink ref="C897" location="'HFC'!$BM$8" display="$BM$8" xr:uid="{00000000-0004-0000-1E00-00007F030000}"/>
    <hyperlink ref="C898" location="'HFC'!$BM$9" display="$BM$9" xr:uid="{00000000-0004-0000-1E00-000080030000}"/>
    <hyperlink ref="C899" location="'HFC'!$BM$10" display="$BM$10" xr:uid="{00000000-0004-0000-1E00-000081030000}"/>
    <hyperlink ref="C900" location="'HFC'!$BM$11" display="$BM$11" xr:uid="{00000000-0004-0000-1E00-000082030000}"/>
    <hyperlink ref="C901" location="'HFC'!$BM$12" display="$BM$12" xr:uid="{00000000-0004-0000-1E00-000083030000}"/>
    <hyperlink ref="C902" location="'HFC'!$BM$13" display="$BM$13" xr:uid="{00000000-0004-0000-1E00-000084030000}"/>
    <hyperlink ref="C903" location="'HFC'!$BM$15" display="$BM$15" xr:uid="{00000000-0004-0000-1E00-000085030000}"/>
    <hyperlink ref="C904" location="'HFC'!$BM$16" display="$BM$16" xr:uid="{00000000-0004-0000-1E00-000086030000}"/>
    <hyperlink ref="C905" location="'HFC'!$BM$17" display="$BM$17" xr:uid="{00000000-0004-0000-1E00-000087030000}"/>
    <hyperlink ref="C906" location="'HFC'!$BM$18" display="$BM$18" xr:uid="{00000000-0004-0000-1E00-000088030000}"/>
    <hyperlink ref="C907" location="'HFC'!$BM$19" display="$BM$19" xr:uid="{00000000-0004-0000-1E00-000089030000}"/>
    <hyperlink ref="C908" location="'HFC'!$BM$20" display="$BM$20" xr:uid="{00000000-0004-0000-1E00-00008A030000}"/>
    <hyperlink ref="C909" location="'HFC'!$BM$22" display="$BM$22" xr:uid="{00000000-0004-0000-1E00-00008B030000}"/>
    <hyperlink ref="C910" location="'HFC'!$BM$23" display="$BM$23" xr:uid="{00000000-0004-0000-1E00-00008C030000}"/>
    <hyperlink ref="C911" location="'HFC'!$BM$25" display="$BM$25" xr:uid="{00000000-0004-0000-1E00-00008D030000}"/>
    <hyperlink ref="C912" location="'HFC'!$BM$26" display="$BM$26" xr:uid="{00000000-0004-0000-1E00-00008E030000}"/>
    <hyperlink ref="C913" location="'HFC'!$BM$27" display="$BM$27" xr:uid="{00000000-0004-0000-1E00-00008F030000}"/>
    <hyperlink ref="C914" location="'HFC'!$BM$28" display="$BM$28" xr:uid="{00000000-0004-0000-1E00-000090030000}"/>
    <hyperlink ref="C915" location="'HFC'!$BM$29" display="$BM$29" xr:uid="{00000000-0004-0000-1E00-000091030000}"/>
    <hyperlink ref="C916" location="'HFC'!$BM$31" display="$BM$31" xr:uid="{00000000-0004-0000-1E00-000092030000}"/>
    <hyperlink ref="C917" location="'HFC'!$BM$32" display="$BM$32" xr:uid="{00000000-0004-0000-1E00-000093030000}"/>
    <hyperlink ref="C918" location="'HFC'!$BM$34" display="$BM$34" xr:uid="{00000000-0004-0000-1E00-000094030000}"/>
    <hyperlink ref="C919" location="'HFC'!$BM$35" display="$BM$35" xr:uid="{00000000-0004-0000-1E00-000095030000}"/>
    <hyperlink ref="C920" location="'HFC'!$BM$36" display="$BM$36" xr:uid="{00000000-0004-0000-1E00-000096030000}"/>
    <hyperlink ref="C921" location="'HFC'!$BM$37" display="$BM$37" xr:uid="{00000000-0004-0000-1E00-000097030000}"/>
    <hyperlink ref="C922" location="'HFC'!$BM$38" display="$BM$38" xr:uid="{00000000-0004-0000-1E00-000098030000}"/>
    <hyperlink ref="C923" location="'HFC'!$BM$39" display="$BM$39" xr:uid="{00000000-0004-0000-1E00-000099030000}"/>
    <hyperlink ref="C924" location="'HFC'!$BM$40" display="$BM$40" xr:uid="{00000000-0004-0000-1E00-00009A030000}"/>
    <hyperlink ref="C925" location="'HFC'!$BM$41" display="$BM$41" xr:uid="{00000000-0004-0000-1E00-00009B030000}"/>
    <hyperlink ref="C926" location="'HFC'!$BM$42" display="$BM$42" xr:uid="{00000000-0004-0000-1E00-00009C030000}"/>
    <hyperlink ref="C927" location="'HFC'!$BM$43" display="$BM$43" xr:uid="{00000000-0004-0000-1E00-00009D030000}"/>
    <hyperlink ref="C928" location="'HFC'!$BM$44" display="$BM$44" xr:uid="{00000000-0004-0000-1E00-00009E030000}"/>
    <hyperlink ref="C929" location="'HFC'!$BM$45" display="$BM$45" xr:uid="{00000000-0004-0000-1E00-00009F030000}"/>
    <hyperlink ref="C930" location="'HFC'!$BM$46" display="$BM$46" xr:uid="{00000000-0004-0000-1E00-0000A0030000}"/>
    <hyperlink ref="C931" location="'HFC'!$BM$47" display="$BM$47" xr:uid="{00000000-0004-0000-1E00-0000A1030000}"/>
    <hyperlink ref="C932" location="'HFC'!$BM$48" display="$BM$48" xr:uid="{00000000-0004-0000-1E00-0000A2030000}"/>
    <hyperlink ref="C933" location="'HFC'!$BM$49" display="$BM$49" xr:uid="{00000000-0004-0000-1E00-0000A3030000}"/>
    <hyperlink ref="C934" location="'HFC'!$BM$50" display="$BM$50" xr:uid="{00000000-0004-0000-1E00-0000A4030000}"/>
    <hyperlink ref="C935" location="'HFC'!$BM$51" display="$BM$51" xr:uid="{00000000-0004-0000-1E00-0000A5030000}"/>
    <hyperlink ref="C936" location="'HFC'!$BM$52" display="$BM$52" xr:uid="{00000000-0004-0000-1E00-0000A6030000}"/>
    <hyperlink ref="C937" location="'HFC'!$BM$54" display="$BM$54" xr:uid="{00000000-0004-0000-1E00-0000A7030000}"/>
    <hyperlink ref="C938" location="'HFC'!$BM$55" display="$BM$55" xr:uid="{00000000-0004-0000-1E00-0000A8030000}"/>
    <hyperlink ref="C939" location="'HFC'!$BM$56" display="$BM$56" xr:uid="{00000000-0004-0000-1E00-0000A9030000}"/>
    <hyperlink ref="C940" location="'HFC'!$BM$57" display="$BM$57" xr:uid="{00000000-0004-0000-1E00-0000AA030000}"/>
    <hyperlink ref="C941" location="'HFC'!$BM$58" display="$BM$58" xr:uid="{00000000-0004-0000-1E00-0000AB030000}"/>
    <hyperlink ref="C942" location="'HFC'!$BM$59" display="$BM$59" xr:uid="{00000000-0004-0000-1E00-0000AC030000}"/>
    <hyperlink ref="C943" location="'HFC'!$BM$60" display="$BM$60" xr:uid="{00000000-0004-0000-1E00-0000AD030000}"/>
    <hyperlink ref="C944" location="'HFC'!$BM$61" display="$BM$61" xr:uid="{00000000-0004-0000-1E00-0000AE030000}"/>
    <hyperlink ref="C945" location="'HFC'!$BM$62" display="$BM$62" xr:uid="{00000000-0004-0000-1E00-0000AF030000}"/>
    <hyperlink ref="C946" location="'HFC'!$BM$64" display="$BM$64" xr:uid="{00000000-0004-0000-1E00-0000B0030000}"/>
    <hyperlink ref="C947" location="'HFC'!$BM$66" display="$BM$66" xr:uid="{00000000-0004-0000-1E00-0000B1030000}"/>
    <hyperlink ref="C948" location="'HFC'!$BM$67" display="$BM$67" xr:uid="{00000000-0004-0000-1E00-0000B2030000}"/>
    <hyperlink ref="C949" location="'HFC'!$BM$68" display="$BM$68" xr:uid="{00000000-0004-0000-1E00-0000B3030000}"/>
    <hyperlink ref="C950" location="'HFC'!$BM$70" display="$BM$70" xr:uid="{00000000-0004-0000-1E00-0000B4030000}"/>
    <hyperlink ref="C951" location="'HFC'!$BM$71" display="$BM$71" xr:uid="{00000000-0004-0000-1E00-0000B5030000}"/>
    <hyperlink ref="C952" location="'HFC'!$BM$72" display="$BM$72" xr:uid="{00000000-0004-0000-1E00-0000B6030000}"/>
    <hyperlink ref="C953" location="'HFC'!$BM$73" display="$BM$73" xr:uid="{00000000-0004-0000-1E00-0000B7030000}"/>
    <hyperlink ref="C954" location="'HFC'!$BM$74" display="$BM$74" xr:uid="{00000000-0004-0000-1E00-0000B8030000}"/>
    <hyperlink ref="C955" location="'HFC'!$BM$75" display="$BM$75" xr:uid="{00000000-0004-0000-1E00-0000B9030000}"/>
    <hyperlink ref="C956" location="'HFC'!$BM$76" display="$BM$76" xr:uid="{00000000-0004-0000-1E00-0000BA030000}"/>
    <hyperlink ref="C957" location="'HFC'!$BM$77" display="$BM$77" xr:uid="{00000000-0004-0000-1E00-0000BB030000}"/>
    <hyperlink ref="C958" location="'HFC'!$BM$78" display="$BM$78" xr:uid="{00000000-0004-0000-1E00-0000BC030000}"/>
    <hyperlink ref="C959" location="'HFC'!$BM$79" display="$BM$79" xr:uid="{00000000-0004-0000-1E00-0000BD030000}"/>
    <hyperlink ref="C960" location="'HFC'!$BM$80" display="$BM$80" xr:uid="{00000000-0004-0000-1E00-0000BE030000}"/>
    <hyperlink ref="C961" location="'HFC'!$BM$81" display="$BM$81" xr:uid="{00000000-0004-0000-1E00-0000BF030000}"/>
    <hyperlink ref="C962" location="'HFC'!$BM$82" display="$BM$82" xr:uid="{00000000-0004-0000-1E00-0000C0030000}"/>
    <hyperlink ref="C963" location="'HFC'!$BM$83" display="$BM$83" xr:uid="{00000000-0004-0000-1E00-0000C1030000}"/>
    <hyperlink ref="C964" location="'HFC'!$BM$84" display="$BM$84" xr:uid="{00000000-0004-0000-1E00-0000C2030000}"/>
    <hyperlink ref="C965" location="'HFC'!$BM$85" display="$BM$85" xr:uid="{00000000-0004-0000-1E00-0000C3030000}"/>
    <hyperlink ref="C966" location="'HFC'!$BM$86" display="$BM$86" xr:uid="{00000000-0004-0000-1E00-0000C4030000}"/>
    <hyperlink ref="C967" location="'HFC'!$BM$87" display="$BM$87" xr:uid="{00000000-0004-0000-1E00-0000C5030000}"/>
    <hyperlink ref="C968" location="'HFC'!$BM$88" display="$BM$88" xr:uid="{00000000-0004-0000-1E00-0000C6030000}"/>
    <hyperlink ref="C969" location="'HFC'!$BM$89" display="$BM$89" xr:uid="{00000000-0004-0000-1E00-0000C7030000}"/>
    <hyperlink ref="C970" location="'HFC'!$BM$90" display="$BM$90" xr:uid="{00000000-0004-0000-1E00-0000C8030000}"/>
    <hyperlink ref="C971" location="'HFC'!$BM$91" display="$BM$91" xr:uid="{00000000-0004-0000-1E00-0000C9030000}"/>
    <hyperlink ref="C972" location="'HFC'!$BM$92" display="$BM$92" xr:uid="{00000000-0004-0000-1E00-0000CA030000}"/>
    <hyperlink ref="C973" location="'HFC'!$BM$93" display="$BM$93" xr:uid="{00000000-0004-0000-1E00-0000CB030000}"/>
    <hyperlink ref="C974" location="'HFC'!$BM$94" display="$BM$94" xr:uid="{00000000-0004-0000-1E00-0000CC030000}"/>
    <hyperlink ref="C975" location="'HFC'!$BM$95" display="$BM$95" xr:uid="{00000000-0004-0000-1E00-0000CD030000}"/>
    <hyperlink ref="C976" location="'HFC'!$BM$96" display="$BM$96" xr:uid="{00000000-0004-0000-1E00-0000CE030000}"/>
    <hyperlink ref="C977" location="'HFC'!$BM$97" display="$BM$97" xr:uid="{00000000-0004-0000-1E00-0000CF030000}"/>
    <hyperlink ref="C978" location="'HFC'!$BM$98" display="$BM$98" xr:uid="{00000000-0004-0000-1E00-0000D0030000}"/>
    <hyperlink ref="C979" location="'HFC'!$BM$99" display="$BM$99" xr:uid="{00000000-0004-0000-1E00-0000D1030000}"/>
    <hyperlink ref="C980" location="'HFC'!$BM$100" display="$BM$100" xr:uid="{00000000-0004-0000-1E00-0000D2030000}"/>
    <hyperlink ref="C981" location="'HFC'!$BM$101" display="$BM$101" xr:uid="{00000000-0004-0000-1E00-0000D3030000}"/>
    <hyperlink ref="C982" location="'HFC'!$BM$102" display="$BM$102" xr:uid="{00000000-0004-0000-1E00-0000D4030000}"/>
    <hyperlink ref="C983" location="'HFC'!$BM$103" display="$BM$103" xr:uid="{00000000-0004-0000-1E00-0000D5030000}"/>
    <hyperlink ref="C984" location="'HFC'!$BM$104" display="$BM$104" xr:uid="{00000000-0004-0000-1E00-0000D6030000}"/>
    <hyperlink ref="C985" location="'HFC'!$BM$105" display="$BM$105" xr:uid="{00000000-0004-0000-1E00-0000D7030000}"/>
    <hyperlink ref="C986" location="'HFC'!$H$9" display="$H$9" xr:uid="{00000000-0004-0000-1E00-0000D8030000}"/>
    <hyperlink ref="C987" location="'HFC'!$P$9" display="$P$9" xr:uid="{00000000-0004-0000-1E00-0000D9030000}"/>
    <hyperlink ref="C988" location="'HFC'!$H$11" display="$H$11" xr:uid="{00000000-0004-0000-1E00-0000DA030000}"/>
    <hyperlink ref="C989" location="'HFC'!$J$11" display="$J$11" xr:uid="{00000000-0004-0000-1E00-0000DB030000}"/>
    <hyperlink ref="C990" location="'HFC'!$N$11" display="$N$11" xr:uid="{00000000-0004-0000-1E00-0000DC030000}"/>
    <hyperlink ref="C991" location="'HFC'!$P$11" display="$P$11" xr:uid="{00000000-0004-0000-1E00-0000DD030000}"/>
    <hyperlink ref="C992" location="'HFC'!$N$22" display="$N$22" xr:uid="{00000000-0004-0000-1E00-0000DE030000}"/>
    <hyperlink ref="C993" location="'HFC'!$H$26" display="$H$26" xr:uid="{00000000-0004-0000-1E00-0000DF030000}"/>
    <hyperlink ref="C994" location="'HFC'!$H$29" display="$H$29" xr:uid="{00000000-0004-0000-1E00-0000E0030000}"/>
    <hyperlink ref="C995" location="'HFC'!$H$37" display="$H$37" xr:uid="{00000000-0004-0000-1E00-0000E1030000}"/>
    <hyperlink ref="C996" location="'HFC'!$J$37" display="$J$37" xr:uid="{00000000-0004-0000-1E00-0000E2030000}"/>
    <hyperlink ref="C997" location="'HFC'!$L$37" display="$L$37" xr:uid="{00000000-0004-0000-1E00-0000E3030000}"/>
    <hyperlink ref="C998" location="'HFC'!$N$37" display="$N$37" xr:uid="{00000000-0004-0000-1E00-0000E4030000}"/>
    <hyperlink ref="C999" location="'HFC'!$P$37" display="$P$37" xr:uid="{00000000-0004-0000-1E00-0000E5030000}"/>
    <hyperlink ref="C1000" location="'HFC'!$R$37" display="$R$37" xr:uid="{00000000-0004-0000-1E00-0000E6030000}"/>
    <hyperlink ref="C1001" location="'HFC'!$T$37" display="$T$37" xr:uid="{00000000-0004-0000-1E00-0000E7030000}"/>
    <hyperlink ref="C1002" location="'HFC'!$BH$37" display="$BH$37" xr:uid="{00000000-0004-0000-1E00-0000E8030000}"/>
    <hyperlink ref="C1003" location="'HFC'!$H$39" display="$H$39" xr:uid="{00000000-0004-0000-1E00-0000E9030000}"/>
    <hyperlink ref="C1004" location="'HFC'!$H$46" display="$H$46" xr:uid="{00000000-0004-0000-1E00-0000EA030000}"/>
    <hyperlink ref="C1005" location="'HFC'!$N$46" display="$N$46" xr:uid="{00000000-0004-0000-1E00-0000EB030000}"/>
    <hyperlink ref="C1006" location="'HFC'!$H$47" display="$H$47" xr:uid="{00000000-0004-0000-1E00-0000EC030000}"/>
    <hyperlink ref="C1007" location="'HFC'!$N$47" display="$N$47" xr:uid="{00000000-0004-0000-1E00-0000ED030000}"/>
    <hyperlink ref="C1008" location="'HFC'!$H$91" display="$H$91" xr:uid="{00000000-0004-0000-1E00-0000EE030000}"/>
    <hyperlink ref="C1009" location="'HFC'!$J$91" display="$J$91" xr:uid="{00000000-0004-0000-1E00-0000EF030000}"/>
    <hyperlink ref="C1010" location="'HFC'!$L$91" display="$L$91" xr:uid="{00000000-0004-0000-1E00-0000F0030000}"/>
    <hyperlink ref="C1011" location="'HFC'!$N$91" display="$N$91" xr:uid="{00000000-0004-0000-1E00-0000F1030000}"/>
    <hyperlink ref="C1012" location="'HFC'!$P$91" display="$P$91" xr:uid="{00000000-0004-0000-1E00-0000F2030000}"/>
    <hyperlink ref="C1013" location="'HFC'!$R$91" display="$R$91" xr:uid="{00000000-0004-0000-1E00-0000F3030000}"/>
    <hyperlink ref="C1014" location="'HFC'!$H$94" display="$H$94" xr:uid="{00000000-0004-0000-1E00-0000F4030000}"/>
    <hyperlink ref="C1015" location="'HFC'!$J$94" display="$J$94" xr:uid="{00000000-0004-0000-1E00-0000F5030000}"/>
    <hyperlink ref="C1016" location="'HFC'!$L$94" display="$L$94" xr:uid="{00000000-0004-0000-1E00-0000F6030000}"/>
    <hyperlink ref="C1017" location="'HFC'!$N$94" display="$N$94" xr:uid="{00000000-0004-0000-1E00-0000F7030000}"/>
    <hyperlink ref="C1018" location="'HFC'!$P$94" display="$P$94" xr:uid="{00000000-0004-0000-1E00-0000F8030000}"/>
    <hyperlink ref="C1019" location="'HFC'!$R$94" display="$R$94" xr:uid="{00000000-0004-0000-1E00-0000F9030000}"/>
    <hyperlink ref="C1020" location="'SF6_NF3'!$BM$5" display="$BM$5" xr:uid="{00000000-0004-0000-1E00-0000FA030000}"/>
    <hyperlink ref="C1021" location="'SF6_NF3'!$BM$6" display="$BM$6" xr:uid="{00000000-0004-0000-1E00-0000FB030000}"/>
    <hyperlink ref="C1022" location="'SF6_NF3'!$BM$7" display="$BM$7" xr:uid="{00000000-0004-0000-1E00-0000FC030000}"/>
    <hyperlink ref="C1023" location="'SF6_NF3'!$BM$8" display="$BM$8" xr:uid="{00000000-0004-0000-1E00-0000FD030000}"/>
    <hyperlink ref="C1024" location="'SF6_NF3'!$BM$9" display="$BM$9" xr:uid="{00000000-0004-0000-1E00-0000FE030000}"/>
    <hyperlink ref="C1025" location="'SF6_NF3'!$BM$10" display="$BM$10" xr:uid="{00000000-0004-0000-1E00-0000FF030000}"/>
    <hyperlink ref="C1026" location="'SF6_NF3'!$BM$11" display="$BM$11" xr:uid="{00000000-0004-0000-1E00-000000040000}"/>
    <hyperlink ref="C1027" location="'SF6_NF3'!$BM$12" display="$BM$12" xr:uid="{00000000-0004-0000-1E00-000001040000}"/>
    <hyperlink ref="C1028" location="'SF6_NF3'!$BM$13" display="$BM$13" xr:uid="{00000000-0004-0000-1E00-000002040000}"/>
    <hyperlink ref="C1029" location="'SF6_NF3'!$BM$15" display="$BM$15" xr:uid="{00000000-0004-0000-1E00-000003040000}"/>
    <hyperlink ref="C1030" location="'SF6_NF3'!$BM$16" display="$BM$16" xr:uid="{00000000-0004-0000-1E00-000004040000}"/>
    <hyperlink ref="C1031" location="'SF6_NF3'!$BM$17" display="$BM$17" xr:uid="{00000000-0004-0000-1E00-000005040000}"/>
    <hyperlink ref="C1032" location="'SF6_NF3'!$BM$18" display="$BM$18" xr:uid="{00000000-0004-0000-1E00-000006040000}"/>
    <hyperlink ref="C1033" location="'SF6_NF3'!$BM$19" display="$BM$19" xr:uid="{00000000-0004-0000-1E00-000007040000}"/>
    <hyperlink ref="C1034" location="'SF6_NF3'!$BM$20" display="$BM$20" xr:uid="{00000000-0004-0000-1E00-000008040000}"/>
    <hyperlink ref="C1035" location="'SF6_NF3'!$BM$22" display="$BM$22" xr:uid="{00000000-0004-0000-1E00-000009040000}"/>
    <hyperlink ref="C1036" location="'SF6_NF3'!$BM$23" display="$BM$23" xr:uid="{00000000-0004-0000-1E00-00000A040000}"/>
    <hyperlink ref="C1037" location="'SF6_NF3'!$BM$25" display="$BM$25" xr:uid="{00000000-0004-0000-1E00-00000B040000}"/>
    <hyperlink ref="C1038" location="'SF6_NF3'!$BM$26" display="$BM$26" xr:uid="{00000000-0004-0000-1E00-00000C040000}"/>
    <hyperlink ref="C1039" location="'SF6_NF3'!$BM$27" display="$BM$27" xr:uid="{00000000-0004-0000-1E00-00000D040000}"/>
    <hyperlink ref="C1040" location="'SF6_NF3'!$BM$28" display="$BM$28" xr:uid="{00000000-0004-0000-1E00-00000E040000}"/>
    <hyperlink ref="C1041" location="'SF6_NF3'!$BM$29" display="$BM$29" xr:uid="{00000000-0004-0000-1E00-00000F040000}"/>
    <hyperlink ref="C1042" location="'SF6_NF3'!$BM$31" display="$BM$31" xr:uid="{00000000-0004-0000-1E00-000010040000}"/>
    <hyperlink ref="C1043" location="'SF6_NF3'!$BM$32" display="$BM$32" xr:uid="{00000000-0004-0000-1E00-000011040000}"/>
    <hyperlink ref="C1044" location="'SF6_NF3'!$BM$34" display="$BM$34" xr:uid="{00000000-0004-0000-1E00-000012040000}"/>
    <hyperlink ref="C1045" location="'SF6_NF3'!$BM$35" display="$BM$35" xr:uid="{00000000-0004-0000-1E00-000013040000}"/>
    <hyperlink ref="C1046" location="'SF6_NF3'!$BM$36" display="$BM$36" xr:uid="{00000000-0004-0000-1E00-000014040000}"/>
    <hyperlink ref="C1047" location="'SF6_NF3'!$BM$37" display="$BM$37" xr:uid="{00000000-0004-0000-1E00-000015040000}"/>
    <hyperlink ref="C1048" location="'SF6_NF3'!$BM$38" display="$BM$38" xr:uid="{00000000-0004-0000-1E00-000016040000}"/>
    <hyperlink ref="C1049" location="'SF6_NF3'!$BM$39" display="$BM$39" xr:uid="{00000000-0004-0000-1E00-000017040000}"/>
    <hyperlink ref="C1050" location="'SF6_NF3'!$BM$40" display="$BM$40" xr:uid="{00000000-0004-0000-1E00-000018040000}"/>
    <hyperlink ref="C1051" location="'SF6_NF3'!$BM$41" display="$BM$41" xr:uid="{00000000-0004-0000-1E00-000019040000}"/>
    <hyperlink ref="C1052" location="'SF6_NF3'!$BM$42" display="$BM$42" xr:uid="{00000000-0004-0000-1E00-00001A040000}"/>
    <hyperlink ref="C1053" location="'SF6_NF3'!$BM$43" display="$BM$43" xr:uid="{00000000-0004-0000-1E00-00001B040000}"/>
    <hyperlink ref="C1054" location="'SF6_NF3'!$BM$44" display="$BM$44" xr:uid="{00000000-0004-0000-1E00-00001C040000}"/>
    <hyperlink ref="C1055" location="'SF6_NF3'!$BM$45" display="$BM$45" xr:uid="{00000000-0004-0000-1E00-00001D040000}"/>
    <hyperlink ref="C1056" location="'SF6_NF3'!$BM$46" display="$BM$46" xr:uid="{00000000-0004-0000-1E00-00001E040000}"/>
    <hyperlink ref="C1057" location="'SF6_NF3'!$BM$47" display="$BM$47" xr:uid="{00000000-0004-0000-1E00-00001F040000}"/>
    <hyperlink ref="C1058" location="'SF6_NF3'!$BM$48" display="$BM$48" xr:uid="{00000000-0004-0000-1E00-000020040000}"/>
    <hyperlink ref="C1059" location="'SF6_NF3'!$BM$49" display="$BM$49" xr:uid="{00000000-0004-0000-1E00-000021040000}"/>
    <hyperlink ref="C1060" location="'SF6_NF3'!$BM$50" display="$BM$50" xr:uid="{00000000-0004-0000-1E00-000022040000}"/>
    <hyperlink ref="C1061" location="'SF6_NF3'!$BM$51" display="$BM$51" xr:uid="{00000000-0004-0000-1E00-000023040000}"/>
    <hyperlink ref="C1062" location="'SF6_NF3'!$BM$52" display="$BM$52" xr:uid="{00000000-0004-0000-1E00-000024040000}"/>
    <hyperlink ref="C1063" location="'SF6_NF3'!$BM$54" display="$BM$54" xr:uid="{00000000-0004-0000-1E00-000025040000}"/>
    <hyperlink ref="C1064" location="'SF6_NF3'!$BM$55" display="$BM$55" xr:uid="{00000000-0004-0000-1E00-000026040000}"/>
    <hyperlink ref="C1065" location="'SF6_NF3'!$BM$56" display="$BM$56" xr:uid="{00000000-0004-0000-1E00-000027040000}"/>
    <hyperlink ref="C1066" location="'SF6_NF3'!$BM$57" display="$BM$57" xr:uid="{00000000-0004-0000-1E00-000028040000}"/>
    <hyperlink ref="C1067" location="'SF6_NF3'!$BM$58" display="$BM$58" xr:uid="{00000000-0004-0000-1E00-000029040000}"/>
    <hyperlink ref="C1068" location="'SF6_NF3'!$BM$59" display="$BM$59" xr:uid="{00000000-0004-0000-1E00-00002A040000}"/>
    <hyperlink ref="C1069" location="'SF6_NF3'!$BM$60" display="$BM$60" xr:uid="{00000000-0004-0000-1E00-00002B040000}"/>
    <hyperlink ref="C1070" location="'SF6_NF3'!$BM$61" display="$BM$61" xr:uid="{00000000-0004-0000-1E00-00002C040000}"/>
    <hyperlink ref="C1071" location="'SF6_NF3'!$BM$62" display="$BM$62" xr:uid="{00000000-0004-0000-1E00-00002D040000}"/>
    <hyperlink ref="C1072" location="'SF6_NF3'!$BM$63" display="$BM$63" xr:uid="{00000000-0004-0000-1E00-00002E040000}"/>
    <hyperlink ref="C1073" location="'SF6_NF3'!$BM$64" display="$BM$64" xr:uid="{00000000-0004-0000-1E00-00002F040000}"/>
    <hyperlink ref="C1074" location="'SF6_NF3'!$BM$66" display="$BM$66" xr:uid="{00000000-0004-0000-1E00-000030040000}"/>
    <hyperlink ref="C1075" location="'SF6_NF3'!$BM$67" display="$BM$67" xr:uid="{00000000-0004-0000-1E00-000031040000}"/>
    <hyperlink ref="C1076" location="'SF6_NF3'!$BM$68" display="$BM$68" xr:uid="{00000000-0004-0000-1E00-000032040000}"/>
    <hyperlink ref="C1077" location="'SF6_NF3'!$BM$70" display="$BM$70" xr:uid="{00000000-0004-0000-1E00-000033040000}"/>
    <hyperlink ref="C1078" location="'SF6_NF3'!$BM$71" display="$BM$71" xr:uid="{00000000-0004-0000-1E00-000034040000}"/>
    <hyperlink ref="C1079" location="'SF6_NF3'!$BM$72" display="$BM$72" xr:uid="{00000000-0004-0000-1E00-000035040000}"/>
    <hyperlink ref="C1080" location="'SF6_NF3'!$BM$73" display="$BM$73" xr:uid="{00000000-0004-0000-1E00-000036040000}"/>
    <hyperlink ref="C1081" location="'SF6_NF3'!$BM$74" display="$BM$74" xr:uid="{00000000-0004-0000-1E00-000037040000}"/>
    <hyperlink ref="C1082" location="'SF6_NF3'!$BM$75" display="$BM$75" xr:uid="{00000000-0004-0000-1E00-000038040000}"/>
    <hyperlink ref="C1083" location="'SF6_NF3'!$BM$76" display="$BM$76" xr:uid="{00000000-0004-0000-1E00-000039040000}"/>
    <hyperlink ref="C1084" location="'SF6_NF3'!$BM$77" display="$BM$77" xr:uid="{00000000-0004-0000-1E00-00003A040000}"/>
    <hyperlink ref="C1085" location="'SF6_NF3'!$BM$78" display="$BM$78" xr:uid="{00000000-0004-0000-1E00-00003B040000}"/>
    <hyperlink ref="C1086" location="'SF6_NF3'!$BM$79" display="$BM$79" xr:uid="{00000000-0004-0000-1E00-00003C040000}"/>
    <hyperlink ref="C1087" location="'SF6_NF3'!$BM$80" display="$BM$80" xr:uid="{00000000-0004-0000-1E00-00003D040000}"/>
    <hyperlink ref="C1088" location="'SF6_NF3'!$BM$81" display="$BM$81" xr:uid="{00000000-0004-0000-1E00-00003E040000}"/>
    <hyperlink ref="C1089" location="'SF6_NF3'!$BM$82" display="$BM$82" xr:uid="{00000000-0004-0000-1E00-00003F040000}"/>
    <hyperlink ref="C1090" location="'SF6_NF3'!$BM$83" display="$BM$83" xr:uid="{00000000-0004-0000-1E00-000040040000}"/>
    <hyperlink ref="C1091" location="'SF6_NF3'!$BM$84" display="$BM$84" xr:uid="{00000000-0004-0000-1E00-000041040000}"/>
    <hyperlink ref="C1092" location="'SF6_NF3'!$BM$85" display="$BM$85" xr:uid="{00000000-0004-0000-1E00-000042040000}"/>
    <hyperlink ref="C1093" location="'SF6_NF3'!$BM$86" display="$BM$86" xr:uid="{00000000-0004-0000-1E00-000043040000}"/>
    <hyperlink ref="C1094" location="'SF6_NF3'!$BM$87" display="$BM$87" xr:uid="{00000000-0004-0000-1E00-000044040000}"/>
    <hyperlink ref="C1095" location="'SF6_NF3'!$BM$88" display="$BM$88" xr:uid="{00000000-0004-0000-1E00-000045040000}"/>
    <hyperlink ref="C1096" location="'SF6_NF3'!$BM$89" display="$BM$89" xr:uid="{00000000-0004-0000-1E00-000046040000}"/>
    <hyperlink ref="C1097" location="'SF6_NF3'!$BM$90" display="$BM$90" xr:uid="{00000000-0004-0000-1E00-000047040000}"/>
    <hyperlink ref="C1098" location="'SF6_NF3'!$BM$91" display="$BM$91" xr:uid="{00000000-0004-0000-1E00-000048040000}"/>
    <hyperlink ref="C1099" location="'SF6_NF3'!$BM$92" display="$BM$92" xr:uid="{00000000-0004-0000-1E00-000049040000}"/>
    <hyperlink ref="C1100" location="'SF6_NF3'!$BM$93" display="$BM$93" xr:uid="{00000000-0004-0000-1E00-00004A040000}"/>
    <hyperlink ref="C1101" location="'SF6_NF3'!$BM$94" display="$BM$94" xr:uid="{00000000-0004-0000-1E00-00004B040000}"/>
    <hyperlink ref="C1102" location="'SF6_NF3'!$BM$95" display="$BM$95" xr:uid="{00000000-0004-0000-1E00-00004C040000}"/>
    <hyperlink ref="C1103" location="'SF6_NF3'!$BM$96" display="$BM$96" xr:uid="{00000000-0004-0000-1E00-00004D040000}"/>
    <hyperlink ref="C1104" location="'SF6_NF3'!$BM$97" display="$BM$97" xr:uid="{00000000-0004-0000-1E00-00004E040000}"/>
    <hyperlink ref="C1105" location="'SF6_NF3'!$BM$98" display="$BM$98" xr:uid="{00000000-0004-0000-1E00-00004F040000}"/>
    <hyperlink ref="C1106" location="'SF6_NF3'!$BM$99" display="$BM$99" xr:uid="{00000000-0004-0000-1E00-000050040000}"/>
    <hyperlink ref="C1107" location="'SF6_NF3'!$BM$100" display="$BM$100" xr:uid="{00000000-0004-0000-1E00-000051040000}"/>
    <hyperlink ref="C1108" location="'SF6_NF3'!$BM$101" display="$BM$101" xr:uid="{00000000-0004-0000-1E00-000052040000}"/>
    <hyperlink ref="C1109" location="'SF6_NF3'!$BM$102" display="$BM$102" xr:uid="{00000000-0004-0000-1E00-000053040000}"/>
    <hyperlink ref="C1110" location="'SF6_NF3'!$BM$103" display="$BM$103" xr:uid="{00000000-0004-0000-1E00-000054040000}"/>
    <hyperlink ref="C1111" location="'SF6_NF3'!$BM$104" display="$BM$104" xr:uid="{00000000-0004-0000-1E00-000055040000}"/>
    <hyperlink ref="C1112" location="'SF6_NF3'!$BM$105" display="$BM$105" xr:uid="{00000000-0004-0000-1E00-000056040000}"/>
    <hyperlink ref="C1113" location="'SF6_NF3'!$AR$11" display="$AR$11" xr:uid="{00000000-0004-0000-1E00-000057040000}"/>
    <hyperlink ref="C1114" location="'SF6_NF3'!$AV$11" display="$AV$11" xr:uid="{00000000-0004-0000-1E00-000058040000}"/>
    <hyperlink ref="C1115" location="'SF6_NF3'!$AZ$11" display="$AZ$11" xr:uid="{00000000-0004-0000-1E00-000059040000}"/>
    <hyperlink ref="C1116" location="'SF6_NF3'!$BD$11" display="$BD$11" xr:uid="{00000000-0004-0000-1E00-00005A040000}"/>
    <hyperlink ref="C1117" location="'SF6_NF3'!$BD$28" display="$BD$28" xr:uid="{00000000-0004-0000-1E00-00005B040000}"/>
    <hyperlink ref="C1118" location="'SF6_NF3'!$AR$36" display="$AR$36" xr:uid="{00000000-0004-0000-1E00-00005C040000}"/>
    <hyperlink ref="C1119" location="'SF6_NF3'!$AV$36" display="$AV$36" xr:uid="{00000000-0004-0000-1E00-00005D040000}"/>
    <hyperlink ref="C1120" location="'SF6_NF3'!$AZ$36" display="$AZ$36" xr:uid="{00000000-0004-0000-1E00-00005E040000}"/>
    <hyperlink ref="C1121" location="'SF6_NF3'!$BD$36" display="$BD$36" xr:uid="{00000000-0004-0000-1E00-00005F040000}"/>
    <hyperlink ref="C1122" location="'SF6_NF3'!$AR$37" display="$AR$37" xr:uid="{00000000-0004-0000-1E00-000060040000}"/>
    <hyperlink ref="C1123" location="'SF6_NF3'!$AV$37" display="$AV$37" xr:uid="{00000000-0004-0000-1E00-000061040000}"/>
    <hyperlink ref="C1124" location="'SF6_NF3'!$AZ$37" display="$AZ$37" xr:uid="{00000000-0004-0000-1E00-000062040000}"/>
    <hyperlink ref="C1125" location="'SF6_NF3'!$BD$37" display="$BD$37" xr:uid="{00000000-0004-0000-1E00-000063040000}"/>
    <hyperlink ref="C1126" location="'SF6_NF3'!$BD$39" display="$BD$39" xr:uid="{00000000-0004-0000-1E00-000064040000}"/>
    <hyperlink ref="C1127" location="'PFC'!$BM$5" display="$BM$5" xr:uid="{00000000-0004-0000-1E00-000065040000}"/>
    <hyperlink ref="C1128" location="'PFC'!$BM$6" display="$BM$6" xr:uid="{00000000-0004-0000-1E00-000066040000}"/>
    <hyperlink ref="C1129" location="'PFC'!$BM$7" display="$BM$7" xr:uid="{00000000-0004-0000-1E00-000067040000}"/>
    <hyperlink ref="C1130" location="'PFC'!$BM$8" display="$BM$8" xr:uid="{00000000-0004-0000-1E00-000068040000}"/>
    <hyperlink ref="C1131" location="'PFC'!$BM$9" display="$BM$9" xr:uid="{00000000-0004-0000-1E00-000069040000}"/>
    <hyperlink ref="C1132" location="'PFC'!$BM$10" display="$BM$10" xr:uid="{00000000-0004-0000-1E00-00006A040000}"/>
    <hyperlink ref="C1133" location="'PFC'!$BM$11" display="$BM$11" xr:uid="{00000000-0004-0000-1E00-00006B040000}"/>
    <hyperlink ref="C1134" location="'PFC'!$BM$12" display="$BM$12" xr:uid="{00000000-0004-0000-1E00-00006C040000}"/>
    <hyperlink ref="C1135" location="'PFC'!$BM$13" display="$BM$13" xr:uid="{00000000-0004-0000-1E00-00006D040000}"/>
    <hyperlink ref="C1136" location="'PFC'!$BM$15" display="$BM$15" xr:uid="{00000000-0004-0000-1E00-00006E040000}"/>
    <hyperlink ref="C1137" location="'PFC'!$BM$16" display="$BM$16" xr:uid="{00000000-0004-0000-1E00-00006F040000}"/>
    <hyperlink ref="C1138" location="'PFC'!$BM$17" display="$BM$17" xr:uid="{00000000-0004-0000-1E00-000070040000}"/>
    <hyperlink ref="C1139" location="'PFC'!$BM$18" display="$BM$18" xr:uid="{00000000-0004-0000-1E00-000071040000}"/>
    <hyperlink ref="C1140" location="'PFC'!$BM$19" display="$BM$19" xr:uid="{00000000-0004-0000-1E00-000072040000}"/>
    <hyperlink ref="C1141" location="'PFC'!$BM$20" display="$BM$20" xr:uid="{00000000-0004-0000-1E00-000073040000}"/>
    <hyperlink ref="C1142" location="'PFC'!$BM$22" display="$BM$22" xr:uid="{00000000-0004-0000-1E00-000074040000}"/>
    <hyperlink ref="C1143" location="'PFC'!$BM$23" display="$BM$23" xr:uid="{00000000-0004-0000-1E00-000075040000}"/>
    <hyperlink ref="C1144" location="'PFC'!$BM$25" display="$BM$25" xr:uid="{00000000-0004-0000-1E00-000076040000}"/>
    <hyperlink ref="C1145" location="'PFC'!$BM$26" display="$BM$26" xr:uid="{00000000-0004-0000-1E00-000077040000}"/>
    <hyperlink ref="C1146" location="'PFC'!$BM$27" display="$BM$27" xr:uid="{00000000-0004-0000-1E00-000078040000}"/>
    <hyperlink ref="C1147" location="'PFC'!$BM$28" display="$BM$28" xr:uid="{00000000-0004-0000-1E00-000079040000}"/>
    <hyperlink ref="C1148" location="'PFC'!$BM$29" display="$BM$29" xr:uid="{00000000-0004-0000-1E00-00007A040000}"/>
    <hyperlink ref="C1149" location="'PFC'!$BM$31" display="$BM$31" xr:uid="{00000000-0004-0000-1E00-00007B040000}"/>
    <hyperlink ref="C1150" location="'PFC'!$BM$32" display="$BM$32" xr:uid="{00000000-0004-0000-1E00-00007C040000}"/>
    <hyperlink ref="C1151" location="'PFC'!$BM$34" display="$BM$34" xr:uid="{00000000-0004-0000-1E00-00007D040000}"/>
    <hyperlink ref="C1152" location="'PFC'!$BM$35" display="$BM$35" xr:uid="{00000000-0004-0000-1E00-00007E040000}"/>
    <hyperlink ref="C1153" location="'PFC'!$BM$36" display="$BM$36" xr:uid="{00000000-0004-0000-1E00-00007F040000}"/>
    <hyperlink ref="C1154" location="'PFC'!$BM$37" display="$BM$37" xr:uid="{00000000-0004-0000-1E00-000080040000}"/>
    <hyperlink ref="C1155" location="'PFC'!$BM$38" display="$BM$38" xr:uid="{00000000-0004-0000-1E00-000081040000}"/>
    <hyperlink ref="C1156" location="'PFC'!$BM$39" display="$BM$39" xr:uid="{00000000-0004-0000-1E00-000082040000}"/>
    <hyperlink ref="C1157" location="'PFC'!$BM$40" display="$BM$40" xr:uid="{00000000-0004-0000-1E00-000083040000}"/>
    <hyperlink ref="C1158" location="'PFC'!$BM$41" display="$BM$41" xr:uid="{00000000-0004-0000-1E00-000084040000}"/>
    <hyperlink ref="C1159" location="'PFC'!$BM$42" display="$BM$42" xr:uid="{00000000-0004-0000-1E00-000085040000}"/>
    <hyperlink ref="C1160" location="'PFC'!$BM$43" display="$BM$43" xr:uid="{00000000-0004-0000-1E00-000086040000}"/>
    <hyperlink ref="C1161" location="'PFC'!$BM$44" display="$BM$44" xr:uid="{00000000-0004-0000-1E00-000087040000}"/>
    <hyperlink ref="C1162" location="'PFC'!$BM$45" display="$BM$45" xr:uid="{00000000-0004-0000-1E00-000088040000}"/>
    <hyperlink ref="C1163" location="'PFC'!$BM$46" display="$BM$46" xr:uid="{00000000-0004-0000-1E00-000089040000}"/>
    <hyperlink ref="C1164" location="'PFC'!$BM$47" display="$BM$47" xr:uid="{00000000-0004-0000-1E00-00008A040000}"/>
    <hyperlink ref="C1165" location="'PFC'!$BM$48" display="$BM$48" xr:uid="{00000000-0004-0000-1E00-00008B040000}"/>
    <hyperlink ref="C1166" location="'PFC'!$BM$49" display="$BM$49" xr:uid="{00000000-0004-0000-1E00-00008C040000}"/>
    <hyperlink ref="C1167" location="'PFC'!$BM$50" display="$BM$50" xr:uid="{00000000-0004-0000-1E00-00008D040000}"/>
    <hyperlink ref="C1168" location="'PFC'!$BM$51" display="$BM$51" xr:uid="{00000000-0004-0000-1E00-00008E040000}"/>
    <hyperlink ref="C1169" location="'PFC'!$BM$52" display="$BM$52" xr:uid="{00000000-0004-0000-1E00-00008F040000}"/>
    <hyperlink ref="C1170" location="'PFC'!$BM$54" display="$BM$54" xr:uid="{00000000-0004-0000-1E00-000090040000}"/>
    <hyperlink ref="C1171" location="'PFC'!$BM$55" display="$BM$55" xr:uid="{00000000-0004-0000-1E00-000091040000}"/>
    <hyperlink ref="C1172" location="'PFC'!$BM$56" display="$BM$56" xr:uid="{00000000-0004-0000-1E00-000092040000}"/>
    <hyperlink ref="C1173" location="'PFC'!$BM$57" display="$BM$57" xr:uid="{00000000-0004-0000-1E00-000093040000}"/>
    <hyperlink ref="C1174" location="'PFC'!$BM$58" display="$BM$58" xr:uid="{00000000-0004-0000-1E00-000094040000}"/>
    <hyperlink ref="C1175" location="'PFC'!$BM$59" display="$BM$59" xr:uid="{00000000-0004-0000-1E00-000095040000}"/>
    <hyperlink ref="C1176" location="'PFC'!$BM$60" display="$BM$60" xr:uid="{00000000-0004-0000-1E00-000096040000}"/>
    <hyperlink ref="C1177" location="'PFC'!$BM$61" display="$BM$61" xr:uid="{00000000-0004-0000-1E00-000097040000}"/>
    <hyperlink ref="C1178" location="'PFC'!$BM$62" display="$BM$62" xr:uid="{00000000-0004-0000-1E00-000098040000}"/>
    <hyperlink ref="C1179" location="'PFC'!$BM$63" display="$BM$63" xr:uid="{00000000-0004-0000-1E00-000099040000}"/>
    <hyperlink ref="C1180" location="'PFC'!$BM$64" display="$BM$64" xr:uid="{00000000-0004-0000-1E00-00009A040000}"/>
    <hyperlink ref="C1181" location="'PFC'!$BM$66" display="$BM$66" xr:uid="{00000000-0004-0000-1E00-00009B040000}"/>
    <hyperlink ref="C1182" location="'PFC'!$BM$67" display="$BM$67" xr:uid="{00000000-0004-0000-1E00-00009C040000}"/>
    <hyperlink ref="C1183" location="'PFC'!$BM$68" display="$BM$68" xr:uid="{00000000-0004-0000-1E00-00009D040000}"/>
    <hyperlink ref="C1184" location="'PFC'!$BM$70" display="$BM$70" xr:uid="{00000000-0004-0000-1E00-00009E040000}"/>
    <hyperlink ref="C1185" location="'PFC'!$BM$71" display="$BM$71" xr:uid="{00000000-0004-0000-1E00-00009F040000}"/>
    <hyperlink ref="C1186" location="'PFC'!$BM$72" display="$BM$72" xr:uid="{00000000-0004-0000-1E00-0000A0040000}"/>
    <hyperlink ref="C1187" location="'PFC'!$BM$73" display="$BM$73" xr:uid="{00000000-0004-0000-1E00-0000A1040000}"/>
    <hyperlink ref="C1188" location="'PFC'!$BM$74" display="$BM$74" xr:uid="{00000000-0004-0000-1E00-0000A2040000}"/>
    <hyperlink ref="C1189" location="'PFC'!$BM$75" display="$BM$75" xr:uid="{00000000-0004-0000-1E00-0000A3040000}"/>
    <hyperlink ref="C1190" location="'PFC'!$BM$76" display="$BM$76" xr:uid="{00000000-0004-0000-1E00-0000A4040000}"/>
    <hyperlink ref="C1191" location="'PFC'!$BM$77" display="$BM$77" xr:uid="{00000000-0004-0000-1E00-0000A5040000}"/>
    <hyperlink ref="C1192" location="'PFC'!$BM$78" display="$BM$78" xr:uid="{00000000-0004-0000-1E00-0000A6040000}"/>
    <hyperlink ref="C1193" location="'PFC'!$BM$79" display="$BM$79" xr:uid="{00000000-0004-0000-1E00-0000A7040000}"/>
    <hyperlink ref="C1194" location="'PFC'!$BM$80" display="$BM$80" xr:uid="{00000000-0004-0000-1E00-0000A8040000}"/>
    <hyperlink ref="C1195" location="'PFC'!$BM$81" display="$BM$81" xr:uid="{00000000-0004-0000-1E00-0000A9040000}"/>
    <hyperlink ref="C1196" location="'PFC'!$BM$82" display="$BM$82" xr:uid="{00000000-0004-0000-1E00-0000AA040000}"/>
    <hyperlink ref="C1197" location="'PFC'!$BM$83" display="$BM$83" xr:uid="{00000000-0004-0000-1E00-0000AB040000}"/>
    <hyperlink ref="C1198" location="'PFC'!$BM$84" display="$BM$84" xr:uid="{00000000-0004-0000-1E00-0000AC040000}"/>
    <hyperlink ref="C1199" location="'PFC'!$BM$85" display="$BM$85" xr:uid="{00000000-0004-0000-1E00-0000AD040000}"/>
    <hyperlink ref="C1200" location="'PFC'!$BM$86" display="$BM$86" xr:uid="{00000000-0004-0000-1E00-0000AE040000}"/>
    <hyperlink ref="C1201" location="'PFC'!$BM$87" display="$BM$87" xr:uid="{00000000-0004-0000-1E00-0000AF040000}"/>
    <hyperlink ref="C1202" location="'PFC'!$BM$88" display="$BM$88" xr:uid="{00000000-0004-0000-1E00-0000B0040000}"/>
    <hyperlink ref="C1203" location="'PFC'!$BM$89" display="$BM$89" xr:uid="{00000000-0004-0000-1E00-0000B1040000}"/>
    <hyperlink ref="C1204" location="'PFC'!$BM$90" display="$BM$90" xr:uid="{00000000-0004-0000-1E00-0000B2040000}"/>
    <hyperlink ref="C1205" location="'PFC'!$BM$91" display="$BM$91" xr:uid="{00000000-0004-0000-1E00-0000B3040000}"/>
    <hyperlink ref="C1206" location="'PFC'!$BM$92" display="$BM$92" xr:uid="{00000000-0004-0000-1E00-0000B4040000}"/>
    <hyperlink ref="C1207" location="'PFC'!$BM$93" display="$BM$93" xr:uid="{00000000-0004-0000-1E00-0000B5040000}"/>
    <hyperlink ref="C1208" location="'PFC'!$BM$94" display="$BM$94" xr:uid="{00000000-0004-0000-1E00-0000B6040000}"/>
    <hyperlink ref="C1209" location="'PFC'!$BM$95" display="$BM$95" xr:uid="{00000000-0004-0000-1E00-0000B7040000}"/>
    <hyperlink ref="C1210" location="'PFC'!$BM$96" display="$BM$96" xr:uid="{00000000-0004-0000-1E00-0000B8040000}"/>
    <hyperlink ref="C1211" location="'PFC'!$BM$97" display="$BM$97" xr:uid="{00000000-0004-0000-1E00-0000B9040000}"/>
    <hyperlink ref="C1212" location="'PFC'!$BM$98" display="$BM$98" xr:uid="{00000000-0004-0000-1E00-0000BA040000}"/>
    <hyperlink ref="C1213" location="'PFC'!$BM$99" display="$BM$99" xr:uid="{00000000-0004-0000-1E00-0000BB040000}"/>
    <hyperlink ref="C1214" location="'PFC'!$BM$100" display="$BM$100" xr:uid="{00000000-0004-0000-1E00-0000BC040000}"/>
    <hyperlink ref="C1215" location="'PFC'!$BM$101" display="$BM$101" xr:uid="{00000000-0004-0000-1E00-0000BD040000}"/>
    <hyperlink ref="C1216" location="'PFC'!$BM$102" display="$BM$102" xr:uid="{00000000-0004-0000-1E00-0000BE040000}"/>
    <hyperlink ref="C1217" location="'PFC'!$BM$103" display="$BM$103" xr:uid="{00000000-0004-0000-1E00-0000BF040000}"/>
    <hyperlink ref="C1218" location="'PFC'!$BM$104" display="$BM$104" xr:uid="{00000000-0004-0000-1E00-0000C0040000}"/>
    <hyperlink ref="C1219" location="'PFC'!$BM$105" display="$BM$105" xr:uid="{00000000-0004-0000-1E00-0000C1040000}"/>
    <hyperlink ref="C1220" location="'PFC'!$H$11" display="$H$11" xr:uid="{00000000-0004-0000-1E00-0000C2040000}"/>
    <hyperlink ref="C1221" location="'PFC'!$N$11" display="$N$11" xr:uid="{00000000-0004-0000-1E00-0000C3040000}"/>
    <hyperlink ref="C1222" location="'PFC'!$V$11" display="$V$11" xr:uid="{00000000-0004-0000-1E00-0000C4040000}"/>
    <hyperlink ref="C1223" location="'PFC'!$AB$11" display="$AB$11" xr:uid="{00000000-0004-0000-1E00-0000C5040000}"/>
    <hyperlink ref="C1224" location="'PFC'!$AF$11" display="$AF$11" xr:uid="{00000000-0004-0000-1E00-0000C6040000}"/>
    <hyperlink ref="C1225" location="'PFC'!$AH$11" display="$AH$11" xr:uid="{00000000-0004-0000-1E00-0000C7040000}"/>
    <hyperlink ref="C1226" location="'PFC'!$AP$11" display="$AP$11" xr:uid="{00000000-0004-0000-1E00-0000C8040000}"/>
    <hyperlink ref="C1227" location="'PFC'!$BH$11" display="$BH$11" xr:uid="{00000000-0004-0000-1E00-0000C9040000}"/>
    <hyperlink ref="C1228" location="'PFC'!$BJ$11" display="$BJ$11" xr:uid="{00000000-0004-0000-1E00-0000CA040000}"/>
    <hyperlink ref="C1229" location="'PFC'!$BL$11" display="$BL$11" xr:uid="{00000000-0004-0000-1E00-0000CB040000}"/>
    <hyperlink ref="C1230" location="'PFC'!$BJ$23" display="$BJ$23" xr:uid="{00000000-0004-0000-1E00-0000CC040000}"/>
    <hyperlink ref="C1231" location="'PFC'!$BL$23" display="$BL$23" xr:uid="{00000000-0004-0000-1E00-0000CD04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B15"/>
  <sheetViews>
    <sheetView workbookViewId="0">
      <selection activeCell="A40" sqref="A40"/>
    </sheetView>
  </sheetViews>
  <sheetFormatPr defaultColWidth="9.453125" defaultRowHeight="12.5"/>
  <cols>
    <col min="1" max="1" width="18.54296875" customWidth="1"/>
    <col min="2" max="2" width="26" customWidth="1"/>
  </cols>
  <sheetData>
    <row r="1" spans="1:2">
      <c r="A1" s="63" t="s">
        <v>663</v>
      </c>
      <c r="B1" s="63" t="s">
        <v>662</v>
      </c>
    </row>
    <row r="2" spans="1:2">
      <c r="A2" s="63" t="s">
        <v>192</v>
      </c>
      <c r="B2" s="63" t="s">
        <v>661</v>
      </c>
    </row>
    <row r="3" spans="1:2">
      <c r="A3" s="63" t="s">
        <v>328</v>
      </c>
      <c r="B3" s="63" t="s">
        <v>661</v>
      </c>
    </row>
    <row r="4" spans="1:2">
      <c r="A4" s="63" t="s">
        <v>183</v>
      </c>
      <c r="B4" s="63" t="s">
        <v>661</v>
      </c>
    </row>
    <row r="5" spans="1:2">
      <c r="A5" s="63" t="s">
        <v>184</v>
      </c>
      <c r="B5" s="63" t="s">
        <v>661</v>
      </c>
    </row>
    <row r="6" spans="1:2">
      <c r="A6" s="63" t="s">
        <v>117</v>
      </c>
      <c r="B6" s="63" t="s">
        <v>661</v>
      </c>
    </row>
    <row r="7" spans="1:2">
      <c r="A7" s="63" t="s">
        <v>118</v>
      </c>
      <c r="B7" s="63" t="s">
        <v>661</v>
      </c>
    </row>
    <row r="8" spans="1:2">
      <c r="A8" s="63" t="s">
        <v>647</v>
      </c>
      <c r="B8" s="63" t="s">
        <v>661</v>
      </c>
    </row>
    <row r="9" spans="1:2">
      <c r="A9" s="63" t="s">
        <v>185</v>
      </c>
      <c r="B9" s="63" t="s">
        <v>661</v>
      </c>
    </row>
    <row r="10" spans="1:2">
      <c r="A10" s="63" t="s">
        <v>187</v>
      </c>
      <c r="B10" s="63" t="s">
        <v>661</v>
      </c>
    </row>
    <row r="11" spans="1:2">
      <c r="A11" s="63" t="s">
        <v>188</v>
      </c>
      <c r="B11" s="63" t="s">
        <v>661</v>
      </c>
    </row>
    <row r="12" spans="1:2">
      <c r="A12" s="63" t="s">
        <v>174</v>
      </c>
      <c r="B12" s="63" t="s">
        <v>661</v>
      </c>
    </row>
    <row r="13" spans="1:2">
      <c r="A13" s="63" t="s">
        <v>189</v>
      </c>
      <c r="B13" s="63" t="s">
        <v>661</v>
      </c>
    </row>
    <row r="14" spans="1:2">
      <c r="A14" s="63" t="s">
        <v>190</v>
      </c>
      <c r="B14" s="63" t="s">
        <v>661</v>
      </c>
    </row>
    <row r="15" spans="1:2">
      <c r="A15" s="63" t="s">
        <v>32</v>
      </c>
      <c r="B15" s="63" t="s">
        <v>661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G22"/>
  <sheetViews>
    <sheetView workbookViewId="0">
      <selection activeCell="F33" sqref="F33"/>
    </sheetView>
  </sheetViews>
  <sheetFormatPr defaultColWidth="9.453125" defaultRowHeight="12.5"/>
  <cols>
    <col min="1" max="1" width="19.54296875" customWidth="1"/>
    <col min="3" max="3" width="10.453125" customWidth="1"/>
    <col min="4" max="4" width="9.453125" style="176"/>
    <col min="6" max="6" width="27.453125" customWidth="1"/>
    <col min="7" max="7" width="11.453125" customWidth="1"/>
  </cols>
  <sheetData>
    <row r="1" spans="1:7" ht="14.5">
      <c r="A1" s="178" t="s">
        <v>727</v>
      </c>
      <c r="B1" s="178" t="s">
        <v>179</v>
      </c>
      <c r="C1" s="178" t="s">
        <v>726</v>
      </c>
      <c r="D1" s="186" t="s">
        <v>725</v>
      </c>
      <c r="E1" s="179"/>
      <c r="F1" s="178" t="s">
        <v>724</v>
      </c>
      <c r="G1" s="185" t="s">
        <v>723</v>
      </c>
    </row>
    <row r="2" spans="1:7" ht="14.5">
      <c r="A2" s="182" t="s">
        <v>722</v>
      </c>
      <c r="B2" s="182" t="s">
        <v>670</v>
      </c>
      <c r="C2" s="182" t="s">
        <v>711</v>
      </c>
      <c r="D2" s="181" t="s">
        <v>64</v>
      </c>
      <c r="E2" s="179"/>
      <c r="F2" s="184" t="s">
        <v>721</v>
      </c>
      <c r="G2" s="185" t="s">
        <v>720</v>
      </c>
    </row>
    <row r="3" spans="1:7" ht="14.5">
      <c r="A3" s="182" t="s">
        <v>719</v>
      </c>
      <c r="B3" s="182" t="s">
        <v>670</v>
      </c>
      <c r="C3" s="182" t="s">
        <v>669</v>
      </c>
      <c r="D3" s="181" t="s">
        <v>718</v>
      </c>
      <c r="E3" s="179"/>
      <c r="F3" s="178" t="s">
        <v>717</v>
      </c>
      <c r="G3" s="183" t="s">
        <v>716</v>
      </c>
    </row>
    <row r="4" spans="1:7" ht="14.5">
      <c r="A4" s="179" t="s">
        <v>715</v>
      </c>
      <c r="B4" s="179" t="s">
        <v>670</v>
      </c>
      <c r="C4" s="179" t="s">
        <v>669</v>
      </c>
      <c r="D4" s="180" t="s">
        <v>714</v>
      </c>
      <c r="E4" s="179"/>
      <c r="F4" s="184" t="s">
        <v>713</v>
      </c>
      <c r="G4" s="185" t="s">
        <v>704</v>
      </c>
    </row>
    <row r="5" spans="1:7" ht="15" customHeight="1">
      <c r="A5" s="182" t="s">
        <v>712</v>
      </c>
      <c r="B5" s="182" t="s">
        <v>670</v>
      </c>
      <c r="C5" s="182" t="s">
        <v>711</v>
      </c>
      <c r="D5" s="181" t="s">
        <v>710</v>
      </c>
      <c r="E5" s="179"/>
      <c r="F5" s="178" t="s">
        <v>709</v>
      </c>
      <c r="G5" s="177" t="s">
        <v>708</v>
      </c>
    </row>
    <row r="6" spans="1:7" ht="14.5">
      <c r="A6" s="179" t="s">
        <v>707</v>
      </c>
      <c r="B6" s="179" t="s">
        <v>670</v>
      </c>
      <c r="C6" s="179" t="s">
        <v>669</v>
      </c>
      <c r="D6" s="180" t="s">
        <v>706</v>
      </c>
      <c r="E6" s="179"/>
      <c r="F6" s="178" t="s">
        <v>705</v>
      </c>
      <c r="G6" s="185" t="s">
        <v>704</v>
      </c>
    </row>
    <row r="7" spans="1:7" ht="14.5">
      <c r="A7" s="179" t="s">
        <v>703</v>
      </c>
      <c r="B7" s="179" t="s">
        <v>670</v>
      </c>
      <c r="C7" s="179" t="s">
        <v>698</v>
      </c>
      <c r="D7" s="181" t="s">
        <v>702</v>
      </c>
      <c r="E7" s="179"/>
      <c r="F7" s="178" t="s">
        <v>701</v>
      </c>
      <c r="G7" s="177" t="s">
        <v>700</v>
      </c>
    </row>
    <row r="8" spans="1:7" ht="14.5">
      <c r="A8" s="182" t="s">
        <v>699</v>
      </c>
      <c r="B8" s="179" t="s">
        <v>670</v>
      </c>
      <c r="C8" s="179" t="s">
        <v>698</v>
      </c>
      <c r="D8" s="181" t="s">
        <v>697</v>
      </c>
      <c r="E8" s="179"/>
      <c r="F8" s="184" t="s">
        <v>696</v>
      </c>
      <c r="G8" s="183" t="s">
        <v>695</v>
      </c>
    </row>
    <row r="9" spans="1:7" ht="14.5">
      <c r="A9" s="179" t="s">
        <v>694</v>
      </c>
      <c r="B9" s="179" t="s">
        <v>670</v>
      </c>
      <c r="C9" s="179" t="s">
        <v>669</v>
      </c>
      <c r="D9" s="181" t="s">
        <v>693</v>
      </c>
      <c r="E9" s="179"/>
      <c r="F9" s="178"/>
      <c r="G9" s="177"/>
    </row>
    <row r="10" spans="1:7" ht="14.5">
      <c r="A10" s="179" t="s">
        <v>692</v>
      </c>
      <c r="B10" s="179" t="s">
        <v>670</v>
      </c>
      <c r="C10" s="179" t="s">
        <v>669</v>
      </c>
      <c r="D10" s="181" t="s">
        <v>691</v>
      </c>
      <c r="E10" s="179"/>
      <c r="F10" s="178"/>
      <c r="G10" s="177"/>
    </row>
    <row r="11" spans="1:7" ht="14.5">
      <c r="A11" s="179" t="s">
        <v>690</v>
      </c>
      <c r="B11" s="179" t="s">
        <v>670</v>
      </c>
      <c r="C11" s="179" t="s">
        <v>669</v>
      </c>
      <c r="D11" s="181" t="s">
        <v>689</v>
      </c>
      <c r="E11" s="179"/>
      <c r="F11" s="178"/>
      <c r="G11" s="177"/>
    </row>
    <row r="12" spans="1:7" ht="14.5">
      <c r="A12" s="179" t="s">
        <v>688</v>
      </c>
      <c r="B12" s="179" t="s">
        <v>670</v>
      </c>
      <c r="C12" s="179" t="s">
        <v>669</v>
      </c>
      <c r="D12" s="181" t="s">
        <v>687</v>
      </c>
      <c r="E12" s="179"/>
      <c r="F12" s="178"/>
      <c r="G12" s="177"/>
    </row>
    <row r="13" spans="1:7" ht="14.5">
      <c r="A13" s="179" t="s">
        <v>686</v>
      </c>
      <c r="B13" s="179" t="s">
        <v>670</v>
      </c>
      <c r="C13" s="179" t="s">
        <v>669</v>
      </c>
      <c r="D13" s="181" t="s">
        <v>685</v>
      </c>
      <c r="E13" s="179"/>
      <c r="F13" s="178"/>
      <c r="G13" s="177"/>
    </row>
    <row r="14" spans="1:7" ht="14.5">
      <c r="A14" s="182" t="s">
        <v>684</v>
      </c>
      <c r="B14" s="182" t="s">
        <v>670</v>
      </c>
      <c r="C14" s="182" t="s">
        <v>683</v>
      </c>
      <c r="D14" s="181" t="s">
        <v>682</v>
      </c>
      <c r="E14" s="179"/>
      <c r="F14" s="178"/>
      <c r="G14" s="177"/>
    </row>
    <row r="15" spans="1:7" ht="14.5">
      <c r="A15" s="182" t="s">
        <v>681</v>
      </c>
      <c r="B15" s="179" t="s">
        <v>666</v>
      </c>
      <c r="C15" s="179" t="s">
        <v>665</v>
      </c>
      <c r="D15" s="181" t="s">
        <v>680</v>
      </c>
      <c r="E15" s="179"/>
      <c r="F15" s="178"/>
      <c r="G15" s="177"/>
    </row>
    <row r="16" spans="1:7" ht="14.5">
      <c r="A16" s="182" t="s">
        <v>679</v>
      </c>
      <c r="B16" s="179" t="s">
        <v>666</v>
      </c>
      <c r="C16" s="179" t="s">
        <v>665</v>
      </c>
      <c r="D16" s="181" t="s">
        <v>678</v>
      </c>
      <c r="E16" s="179"/>
      <c r="F16" s="178"/>
      <c r="G16" s="177"/>
    </row>
    <row r="17" spans="1:7" ht="14.5">
      <c r="A17" s="182" t="s">
        <v>677</v>
      </c>
      <c r="B17" s="179" t="s">
        <v>666</v>
      </c>
      <c r="C17" s="179" t="s">
        <v>665</v>
      </c>
      <c r="D17" s="181" t="s">
        <v>676</v>
      </c>
      <c r="E17" s="179"/>
      <c r="F17" s="178"/>
      <c r="G17" s="177"/>
    </row>
    <row r="18" spans="1:7" ht="14.5">
      <c r="A18" s="182" t="s">
        <v>675</v>
      </c>
      <c r="B18" s="179" t="s">
        <v>666</v>
      </c>
      <c r="C18" s="179" t="s">
        <v>665</v>
      </c>
      <c r="D18" s="181" t="s">
        <v>674</v>
      </c>
      <c r="E18" s="179"/>
      <c r="F18" s="178"/>
      <c r="G18" s="177"/>
    </row>
    <row r="19" spans="1:7" ht="14.5">
      <c r="A19" s="182" t="s">
        <v>673</v>
      </c>
      <c r="B19" s="179" t="s">
        <v>666</v>
      </c>
      <c r="C19" s="179" t="s">
        <v>665</v>
      </c>
      <c r="D19" s="181" t="s">
        <v>672</v>
      </c>
      <c r="E19" s="179"/>
      <c r="F19" s="178"/>
      <c r="G19" s="177"/>
    </row>
    <row r="20" spans="1:7" ht="14.5">
      <c r="A20" s="179" t="s">
        <v>671</v>
      </c>
      <c r="B20" s="179" t="s">
        <v>670</v>
      </c>
      <c r="C20" s="179" t="s">
        <v>669</v>
      </c>
      <c r="D20" s="181" t="s">
        <v>668</v>
      </c>
      <c r="E20" s="179"/>
      <c r="F20" s="178"/>
      <c r="G20" s="177"/>
    </row>
    <row r="21" spans="1:7" ht="14.5">
      <c r="A21" s="182" t="s">
        <v>667</v>
      </c>
      <c r="B21" s="179" t="s">
        <v>666</v>
      </c>
      <c r="C21" s="179" t="s">
        <v>665</v>
      </c>
      <c r="D21" s="181" t="s">
        <v>664</v>
      </c>
      <c r="E21" s="179"/>
      <c r="F21" s="178"/>
      <c r="G21" s="177"/>
    </row>
    <row r="22" spans="1:7">
      <c r="A22" s="179"/>
      <c r="B22" s="179"/>
      <c r="C22" s="179"/>
      <c r="D22" s="180"/>
      <c r="E22" s="179"/>
      <c r="F22" s="178"/>
      <c r="G22" s="17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C114"/>
  <sheetViews>
    <sheetView workbookViewId="0">
      <selection activeCell="A2" sqref="A2"/>
    </sheetView>
  </sheetViews>
  <sheetFormatPr defaultColWidth="9.453125" defaultRowHeight="12.5"/>
  <cols>
    <col min="1" max="1" width="9.54296875" customWidth="1"/>
    <col min="2" max="2" width="24.54296875" customWidth="1"/>
    <col min="3" max="3" width="177.453125" customWidth="1"/>
  </cols>
  <sheetData>
    <row r="1" spans="1:3">
      <c r="A1" t="s">
        <v>735</v>
      </c>
      <c r="B1" t="s">
        <v>734</v>
      </c>
      <c r="C1" t="s">
        <v>733</v>
      </c>
    </row>
    <row r="2" spans="1:3">
      <c r="A2" s="63" t="s">
        <v>732</v>
      </c>
      <c r="B2" s="63" t="s">
        <v>681</v>
      </c>
      <c r="C2" s="63" t="s">
        <v>148</v>
      </c>
    </row>
    <row r="3" spans="1:3">
      <c r="A3" s="63" t="s">
        <v>731</v>
      </c>
      <c r="B3" s="63" t="s">
        <v>681</v>
      </c>
      <c r="C3" s="63" t="s">
        <v>68</v>
      </c>
    </row>
    <row r="4" spans="1:3">
      <c r="A4" s="63" t="s">
        <v>730</v>
      </c>
      <c r="B4" s="63" t="s">
        <v>681</v>
      </c>
      <c r="C4" s="63" t="s">
        <v>330</v>
      </c>
    </row>
    <row r="5" spans="1:3">
      <c r="A5" s="63" t="s">
        <v>732</v>
      </c>
      <c r="B5" s="63" t="s">
        <v>679</v>
      </c>
      <c r="C5" s="63" t="s">
        <v>148</v>
      </c>
    </row>
    <row r="6" spans="1:3">
      <c r="A6" s="63" t="s">
        <v>731</v>
      </c>
      <c r="B6" s="63" t="s">
        <v>679</v>
      </c>
      <c r="C6" s="63" t="s">
        <v>68</v>
      </c>
    </row>
    <row r="7" spans="1:3">
      <c r="A7" s="63" t="s">
        <v>730</v>
      </c>
      <c r="B7" s="63" t="s">
        <v>679</v>
      </c>
      <c r="C7" s="63" t="s">
        <v>330</v>
      </c>
    </row>
    <row r="8" spans="1:3">
      <c r="A8" s="63" t="s">
        <v>732</v>
      </c>
      <c r="B8" s="63" t="s">
        <v>677</v>
      </c>
      <c r="C8" s="63" t="s">
        <v>148</v>
      </c>
    </row>
    <row r="9" spans="1:3">
      <c r="A9" s="63" t="s">
        <v>731</v>
      </c>
      <c r="B9" s="63" t="s">
        <v>677</v>
      </c>
      <c r="C9" s="63" t="s">
        <v>68</v>
      </c>
    </row>
    <row r="10" spans="1:3">
      <c r="A10" s="63" t="s">
        <v>730</v>
      </c>
      <c r="B10" s="63" t="s">
        <v>677</v>
      </c>
      <c r="C10" s="63" t="s">
        <v>330</v>
      </c>
    </row>
    <row r="11" spans="1:3">
      <c r="A11" s="63" t="s">
        <v>732</v>
      </c>
      <c r="B11" s="63" t="s">
        <v>675</v>
      </c>
      <c r="C11" s="63" t="s">
        <v>148</v>
      </c>
    </row>
    <row r="12" spans="1:3">
      <c r="A12" s="63" t="s">
        <v>731</v>
      </c>
      <c r="B12" s="63" t="s">
        <v>675</v>
      </c>
      <c r="C12" s="63" t="s">
        <v>68</v>
      </c>
    </row>
    <row r="13" spans="1:3">
      <c r="A13" s="63" t="s">
        <v>730</v>
      </c>
      <c r="B13" s="63" t="s">
        <v>675</v>
      </c>
      <c r="C13" s="63" t="s">
        <v>330</v>
      </c>
    </row>
    <row r="14" spans="1:3">
      <c r="A14" s="63" t="s">
        <v>729</v>
      </c>
      <c r="B14" s="63" t="s">
        <v>673</v>
      </c>
      <c r="C14" s="63" t="s">
        <v>65</v>
      </c>
    </row>
    <row r="15" spans="1:3">
      <c r="A15" s="63" t="s">
        <v>728</v>
      </c>
      <c r="B15" s="63" t="s">
        <v>673</v>
      </c>
      <c r="C15" s="63" t="s">
        <v>59</v>
      </c>
    </row>
    <row r="16" spans="1:3">
      <c r="A16">
        <v>1</v>
      </c>
      <c r="B16" s="63" t="s">
        <v>667</v>
      </c>
      <c r="C16" t="str">
        <f>IF(ISBLANK(footnote_list!D17),"",footnote_list!D17)</f>
        <v>The domestic (and also international) air transport sector is negligible in the national emissions inventory; fluctuations were caused by the quantity of fuel sold at the airports in Slovakia. This is influenced by the prices of fuels in the international competition and market. Data are based on the EUROCONTROL database.</v>
      </c>
    </row>
    <row r="17" spans="1:3">
      <c r="A17">
        <v>2</v>
      </c>
      <c r="B17" s="63" t="s">
        <v>667</v>
      </c>
      <c r="C17" t="str">
        <f>IF(ISBLANK(footnote_list!D18),"",footnote_list!D18)</f>
        <v>Domestic and international navigation and aviation fluctuate due to changes in fuel prices in Slovakia and neighbouring countries.</v>
      </c>
    </row>
    <row r="18" spans="1:3">
      <c r="A18">
        <v>3</v>
      </c>
      <c r="B18" s="63" t="s">
        <v>667</v>
      </c>
      <c r="C18" t="str">
        <f>IF(ISBLANK(footnote_list!D19),"",footnote_list!D19)</f>
        <v>Consumption of biomass is fluctuating due to price policy, new legislation after the year 2000 (influence of the EU ETS, combustion in energy and industry) and new targets in transport use of biofuels (after the year 2007).</v>
      </c>
    </row>
    <row r="19" spans="1:3">
      <c r="A19">
        <v>4</v>
      </c>
      <c r="B19" s="63" t="s">
        <v>667</v>
      </c>
      <c r="C19" t="str">
        <f>IF(ISBLANK(footnote_list!D20),"",footnote_list!D20)</f>
        <v>Increasing natural gas and electricity prices for households led to a change in the heating media used in households to wood or wooden pellets (biomass). Changes in the amount of biomass (wood) burned in HH/produced emissions are related to climatic conditions in particular years.</v>
      </c>
    </row>
    <row r="20" spans="1:3">
      <c r="A20">
        <v>5</v>
      </c>
      <c r="B20" s="63" t="s">
        <v>667</v>
      </c>
      <c r="C20" t="str">
        <f>IF(ISBLANK(footnote_list!D21),"",footnote_list!D21)</f>
        <v xml:space="preserve">Investments into denitrification units in the chemical industry in Slovakia led to decrease in N2O emissions. </v>
      </c>
    </row>
    <row r="21" spans="1:3">
      <c r="A21">
        <v>6</v>
      </c>
      <c r="B21" s="63" t="s">
        <v>667</v>
      </c>
      <c r="C21" t="str">
        <f>IF(ISBLANK(footnote_list!D22),"",footnote_list!D22)</f>
        <v>The emission trend in F-gases is not consistent due to the special methodology of phase-out, storage and stock.</v>
      </c>
    </row>
    <row r="22" spans="1:3">
      <c r="A22">
        <v>7</v>
      </c>
      <c r="B22" s="63" t="s">
        <v>667</v>
      </c>
      <c r="C22" t="str">
        <f>IF(ISBLANK(footnote_list!D23),"",footnote_list!D23)</f>
        <v>Significant decrease in diesel oil consumption in passenger cars.</v>
      </c>
    </row>
    <row r="23" spans="1:3">
      <c r="A23">
        <v>8</v>
      </c>
      <c r="B23" s="63" t="s">
        <v>667</v>
      </c>
      <c r="C23" t="str">
        <f>IF(ISBLANK(footnote_list!D24),"",footnote_list!D24)</f>
        <v>Car-scrapping bonuses and subsidies on new vehicles led to an increase in the number of passenger cars.</v>
      </c>
    </row>
    <row r="24" spans="1:3">
      <c r="A24">
        <v>9</v>
      </c>
      <c r="B24" s="63" t="s">
        <v>667</v>
      </c>
      <c r="C24" t="str">
        <f>IF(ISBLANK(footnote_list!D25),"",footnote_list!D25)</f>
        <v>A higher amount of emissions is connected to higher production in a given NACE category in particular years. The emissions trend reflects the production trend for the given NACE category in the Supply and Use tables.</v>
      </c>
    </row>
    <row r="25" spans="1:3">
      <c r="A25">
        <v>10</v>
      </c>
      <c r="B25" s="63" t="s">
        <v>667</v>
      </c>
      <c r="C25" t="str">
        <f>IF(ISBLANK(footnote_list!D26),"",footnote_list!D26)</f>
        <v>The decrease in emissions was caused by the reduction of brown coal combustion (for heat production) in households.</v>
      </c>
    </row>
    <row r="26" spans="1:3">
      <c r="A26">
        <v>11</v>
      </c>
      <c r="B26" s="63" t="s">
        <v>667</v>
      </c>
      <c r="C26" t="str">
        <f>IF(ISBLANK(footnote_list!D27),"",footnote_list!D27)</f>
        <v>An increase in emissions was related to higher production of heat and electricity in the category.</v>
      </c>
    </row>
    <row r="27" spans="1:3">
      <c r="A27">
        <v>12</v>
      </c>
      <c r="B27" s="63" t="s">
        <v>667</v>
      </c>
      <c r="C27" t="str">
        <f>IF(ISBLANK(footnote_list!D28),"",footnote_list!D28)</f>
        <v>The new source of air pollution was included in the waste management category (NACE 38).</v>
      </c>
    </row>
    <row r="28" spans="1:3">
      <c r="A28">
        <v>13</v>
      </c>
      <c r="B28" s="63" t="s">
        <v>667</v>
      </c>
      <c r="C28" t="str">
        <f>IF(ISBLANK(footnote_list!D29),"",footnote_list!D29)</f>
        <v>The strong peak of SOx emission in 2015 was caused by a single source (Power Plant), which used the last year of legal exception for non-ecologized combustion blocks during the refurbishment, where no emission limit was applied. In addition, the amount of combusted coal was two times higher than in the previous year 2014. The legal exception was terminated by the end of 2015. In the following year 2016, no legal exception could be applied, and recorded emissions were significantly lower.</v>
      </c>
    </row>
    <row r="29" spans="1:3">
      <c r="A29">
        <v>14</v>
      </c>
      <c r="B29" s="63" t="s">
        <v>667</v>
      </c>
      <c r="C29" t="str">
        <f>IF(ISBLANK(footnote_list!D30),"",footnote_list!D30)</f>
        <v>The decrease in emissions in 2018 and 2019 was caused by the gradual suppression of mining and subsequent combustion of Slovak brown coal in the Nováky Power Plant.</v>
      </c>
    </row>
    <row r="30" spans="1:3">
      <c r="A30">
        <v>15</v>
      </c>
      <c r="B30" s="63" t="s">
        <v>667</v>
      </c>
      <c r="C30" t="str">
        <f>IF(ISBLANK(footnote_list!D31),"",footnote_list!D31)</f>
        <v>The increase in emissions was caused by higher consumption of fuel wood for heating in households.</v>
      </c>
    </row>
    <row r="31" spans="1:3">
      <c r="A31">
        <v>16</v>
      </c>
      <c r="B31" s="63" t="s">
        <v>667</v>
      </c>
      <c r="C31" t="str">
        <f>IF(ISBLANK(footnote_list!D32),"",footnote_list!D32)</f>
        <v xml:space="preserve">The decrease in emissions in 2014 and the subsequent increase in 2015 were caused by climatic conditions in the country. </v>
      </c>
    </row>
    <row r="32" spans="1:3">
      <c r="A32">
        <v>17</v>
      </c>
      <c r="B32" s="63" t="s">
        <v>667</v>
      </c>
      <c r="C32" t="str">
        <f>IF(ISBLANK(footnote_list!D33),"",footnote_list!D33)</f>
        <v>Higher emissions are related to the larger amount of fuels used in burning processes in the chemical industry in a given year.</v>
      </c>
    </row>
    <row r="33" spans="1:3">
      <c r="A33">
        <v>18</v>
      </c>
      <c r="B33" s="63" t="s">
        <v>667</v>
      </c>
      <c r="C33" t="str">
        <f>IF(ISBLANK(footnote_list!D34),"",footnote_list!D34)</f>
        <v>The reason for the significant decrease in the category in the year 1999 was a gap in the solvents used for degreasing in that year. The reason for the subsequent increase in emissions was the return to the common practice regarding solvent use.</v>
      </c>
    </row>
    <row r="34" spans="1:3">
      <c r="A34">
        <v>19</v>
      </c>
      <c r="B34" s="63" t="s">
        <v>667</v>
      </c>
      <c r="C34" t="str">
        <f>IF(ISBLANK(footnote_list!D35),"",footnote_list!D35)</f>
        <v>The increase in emissions was caused by higher car production.</v>
      </c>
    </row>
    <row r="35" spans="1:3">
      <c r="A35">
        <v>20</v>
      </c>
      <c r="B35" s="63" t="s">
        <v>667</v>
      </c>
      <c r="C35" t="str">
        <f>IF(ISBLANK(footnote_list!D36),"",footnote_list!D36)</f>
        <v>The increase in emissions was caused by higher electronic component production.</v>
      </c>
    </row>
    <row r="36" spans="1:3">
      <c r="A36">
        <v>21</v>
      </c>
      <c r="B36" s="63" t="s">
        <v>667</v>
      </c>
      <c r="C36" t="str">
        <f>IF(ISBLANK(footnote_list!D37),"",footnote_list!D37)</f>
        <v>The observed rise is associated with the expansion of the passenger car fleet between 1997 and 1999.</v>
      </c>
    </row>
    <row r="37" spans="1:3">
      <c r="A37">
        <v>22</v>
      </c>
      <c r="B37" s="63" t="s">
        <v>667</v>
      </c>
      <c r="C37" t="str">
        <f>IF(ISBLANK(footnote_list!D38),"",footnote_list!D38)</f>
        <v>Fluctuations are related to the usage of biomass by producers of electricity and heat.</v>
      </c>
    </row>
    <row r="38" spans="1:3">
      <c r="A38">
        <v>23</v>
      </c>
      <c r="B38" s="63" t="s">
        <v>667</v>
      </c>
      <c r="C38" t="str">
        <f>IF(ISBLANK(footnote_list!D39),"",footnote_list!D39)</f>
        <v>The decrease in emissions was related to the lower production of iron and steel.</v>
      </c>
    </row>
    <row r="39" spans="1:3">
      <c r="A39">
        <v>24</v>
      </c>
      <c r="B39" s="63" t="s">
        <v>667</v>
      </c>
      <c r="C39" t="str">
        <f>IF(ISBLANK(footnote_list!D40),"",footnote_list!D40)</f>
        <v>Fluctuations of emissions are related to fluctuations in fuel consumption in national and international shipping and aviation.</v>
      </c>
    </row>
    <row r="40" spans="1:3">
      <c r="A40">
        <v>25</v>
      </c>
      <c r="B40" s="63" t="s">
        <v>667</v>
      </c>
      <c r="C40" t="str">
        <f>IF(ISBLANK(footnote_list!D41),"",footnote_list!D41)</f>
        <v>Change in the methodology.</v>
      </c>
    </row>
    <row r="41" spans="1:3">
      <c r="A41">
        <v>26</v>
      </c>
      <c r="B41" s="63" t="s">
        <v>667</v>
      </c>
      <c r="C41" t="str">
        <f>IF(ISBLANK(footnote_list!D42),"",footnote_list!D42)</f>
        <v>International bunkers are influenced by the price policy of neighbouring countries.</v>
      </c>
    </row>
    <row r="42" spans="1:3">
      <c r="A42">
        <v>27</v>
      </c>
      <c r="B42" s="63" t="s">
        <v>667</v>
      </c>
      <c r="C42" t="str">
        <f>IF(ISBLANK(footnote_list!D43),"",footnote_list!D43)</f>
        <v>The decrease in emissions was due to the changes in the vehicle fleet (old cars replaced by new ones) as a result of the car-scrapping program in 2009.</v>
      </c>
    </row>
    <row r="43" spans="1:3">
      <c r="A43">
        <v>28</v>
      </c>
      <c r="B43" s="63" t="s">
        <v>667</v>
      </c>
      <c r="C43" t="str">
        <f>IF(ISBLANK(footnote_list!D44),"",footnote_list!D44)</f>
        <v>Emissions decreased due to lower fuel consumption caused by the milder winter season.</v>
      </c>
    </row>
    <row r="44" spans="1:3">
      <c r="A44">
        <v>29</v>
      </c>
      <c r="B44" s="63" t="s">
        <v>667</v>
      </c>
      <c r="C44" t="str">
        <f>IF(ISBLANK(footnote_list!D45),"",footnote_list!D45)</f>
        <v>Decrease in road transport and new engine technologies lowers emissions.</v>
      </c>
    </row>
    <row r="45" spans="1:3">
      <c r="A45">
        <v>30</v>
      </c>
      <c r="B45" s="63" t="s">
        <v>667</v>
      </c>
      <c r="C45" t="str">
        <f>IF(ISBLANK(footnote_list!D46),"",footnote_list!D46)</f>
        <v>The increase in emissions was due to the more intense construction of highways in that particular year.</v>
      </c>
    </row>
    <row r="46" spans="1:3">
      <c r="A46">
        <v>31</v>
      </c>
      <c r="B46" s="63" t="s">
        <v>667</v>
      </c>
      <c r="C46" t="str">
        <f>IF(ISBLANK(footnote_list!D47),"",footnote_list!D47)</f>
        <v>Due to the increase in prices of petrol and diesel oil, there was a temporary decline in consumption of both of these fuels in 2014. Since the prices of diesel oil grew more slowly in comparison with petrol oil, there was a change in trend in the transport sector - from using petrol-fuelled vehicles to using diesel-fuelled vehicles.</v>
      </c>
    </row>
    <row r="47" spans="1:3">
      <c r="A47">
        <v>32</v>
      </c>
      <c r="B47" s="63" t="s">
        <v>667</v>
      </c>
      <c r="C47" t="str">
        <f>IF(ISBLANK(footnote_list!D48),"",footnote_list!D48)</f>
        <v>The pandemic of Covid-19 caused a decline in transportation, mainly in passenger transportation</v>
      </c>
    </row>
    <row r="48" spans="1:3">
      <c r="A48">
        <v>33</v>
      </c>
      <c r="B48" s="63" t="s">
        <v>667</v>
      </c>
      <c r="C48" t="str">
        <f>IF(ISBLANK(footnote_list!D49),"",footnote_list!D49)</f>
        <v>Higher usage of petrol in the agriculture sector was reported in national statistics in the given year, which resulted in higher production of CO emissions from this sector in that year.</v>
      </c>
    </row>
    <row r="49" spans="1:3">
      <c r="A49">
        <v>34</v>
      </c>
      <c r="B49" s="63" t="s">
        <v>667</v>
      </c>
      <c r="C49" t="str">
        <f>IF(ISBLANK(footnote_list!D50),"",footnote_list!D50)</f>
        <v>Total calculated based on the emissions reported in the 2025 Proxy Inventory, provided to Eurostat by the EEA.</v>
      </c>
    </row>
    <row r="50" spans="1:3">
      <c r="A50">
        <v>35</v>
      </c>
      <c r="B50" s="63" t="s">
        <v>667</v>
      </c>
      <c r="C50" t="str">
        <f>IF(ISBLANK(footnote_list!D51),"",footnote_list!D51)</f>
        <v>The increase in emissions was caused by rapid increase in vehicle production from 1998 (the company BAZ Slovakia was taken over by Volkswagen) and the related increase in transportation of produced vehicles.</v>
      </c>
    </row>
    <row r="51" spans="1:3">
      <c r="A51">
        <v>36</v>
      </c>
      <c r="B51" s="63" t="s">
        <v>667</v>
      </c>
      <c r="C51" t="str">
        <f>IF(ISBLANK(footnote_list!D52),"",footnote_list!D52)</f>
        <v>Fluctuation in emissions is due to fluctuation in GVA for a given NACE category (the method for estimating the emissions is based on the GVA).</v>
      </c>
    </row>
    <row r="52" spans="1:3">
      <c r="A52">
        <v>37</v>
      </c>
      <c r="B52" s="63" t="s">
        <v>667</v>
      </c>
      <c r="C52" t="str">
        <f>IF(ISBLANK(footnote_list!D53),"",footnote_list!D53)</f>
        <v>Expansion of production in one of the significant companies producing electronic and the related increase in transportation of the produced goods.</v>
      </c>
    </row>
    <row r="53" spans="1:3">
      <c r="A53">
        <v>38</v>
      </c>
      <c r="B53" s="63" t="s">
        <v>667</v>
      </c>
      <c r="C53" t="str">
        <f>IF(ISBLANK(footnote_list!D54),"",footnote_list!D54)</f>
        <v>The increase in emissions was caused by high intensity in construction in 2007, preceding the subsequent economic crisis.</v>
      </c>
    </row>
    <row r="54" spans="1:3">
      <c r="A54">
        <v>39</v>
      </c>
      <c r="B54" s="63" t="s">
        <v>667</v>
      </c>
      <c r="C54" t="str">
        <f>IF(ISBLANK(footnote_list!D55),"",footnote_list!D55)</f>
        <v>Introduction of the new National Water Supply Strategy caused higher activity in respective NACE categories (NACE E36, E37).</v>
      </c>
    </row>
    <row r="55" spans="1:3">
      <c r="A55">
        <v>40</v>
      </c>
      <c r="B55" s="63" t="s">
        <v>667</v>
      </c>
      <c r="C55" t="str">
        <f>IF(ISBLANK(footnote_list!D56),"",footnote_list!D56)</f>
        <v>After a period of decline that ended in 2013, there was a significant increase in logging (NACE A02). It also resulted  in an increase in wood processing (NACE C16).</v>
      </c>
    </row>
    <row r="56" spans="1:3">
      <c r="A56">
        <v>41</v>
      </c>
      <c r="B56" s="63" t="s">
        <v>667</v>
      </c>
      <c r="C56" t="str">
        <f>IF(ISBLANK(footnote_list!D57),"",footnote_list!D57)</f>
        <v>The reason for the increase in emissions is the revival of economic growth after the economic crisis during 2007-2013.</v>
      </c>
    </row>
    <row r="57" spans="1:3">
      <c r="A57">
        <v>42</v>
      </c>
      <c r="B57" s="63" t="s">
        <v>667</v>
      </c>
      <c r="C57" t="str">
        <f>IF(ISBLANK(footnote_list!D58),"",footnote_list!D58)</f>
        <v>The reason for the increase in emissions is the post-pandemic revival of economy.</v>
      </c>
    </row>
    <row r="58" spans="1:3">
      <c r="A58">
        <v>43</v>
      </c>
      <c r="B58" s="63" t="s">
        <v>667</v>
      </c>
      <c r="C58" t="str">
        <f>IF(ISBLANK(footnote_list!D59),"",footnote_list!D59)</f>
        <v>Emissions decreased as a result of the 2009 economic crisis and  the introduction of the EURO 5 standard.</v>
      </c>
    </row>
    <row r="59" spans="1:3">
      <c r="A59">
        <v>44</v>
      </c>
      <c r="B59" s="63" t="s">
        <v>667</v>
      </c>
      <c r="C59" t="str">
        <f>IF(ISBLANK(footnote_list!D60),"",footnote_list!D60)</f>
        <v>The increase in emissions was caused by a higher total mass of biomass burned during open forest residues burning.</v>
      </c>
    </row>
    <row r="60" spans="1:3">
      <c r="A60">
        <v>45</v>
      </c>
      <c r="B60" s="63" t="s">
        <v>667</v>
      </c>
      <c r="C60" t="str">
        <f>IF(ISBLANK(footnote_list!D61),"",footnote_list!D61)</f>
        <v>The decrease in emissions was caused by a decline in  the finalisation of the construction of  highway and  expressway sections.</v>
      </c>
    </row>
    <row r="61" spans="1:3">
      <c r="A61">
        <v>46</v>
      </c>
      <c r="B61" s="63" t="s">
        <v>667</v>
      </c>
      <c r="C61" t="str">
        <f>IF(ISBLANK(footnote_list!D62),"",footnote_list!D62)</f>
        <v>The increase in emissions is due to significantly higher average temperatures throughout the year, which affect the evaporation of NMVOC gasoline from tanks, as well as the rising consumption of gasoline.</v>
      </c>
    </row>
    <row r="62" spans="1:3">
      <c r="A62">
        <v>47</v>
      </c>
      <c r="B62" s="63" t="s">
        <v>667</v>
      </c>
      <c r="C62" t="str">
        <f>IF(ISBLANK(footnote_list!D63),"",footnote_list!D63)</f>
        <v>The increase was caused by a change in the source of calcium carbide production.</v>
      </c>
    </row>
    <row r="63" spans="1:3">
      <c r="A63">
        <v>48</v>
      </c>
      <c r="B63" s="63" t="s">
        <v>667</v>
      </c>
      <c r="C63" t="str">
        <f>IF(ISBLANK(footnote_list!D64),"",footnote_list!D64)</f>
        <v/>
      </c>
    </row>
    <row r="64" spans="1:3">
      <c r="A64">
        <v>49</v>
      </c>
      <c r="B64" s="63" t="s">
        <v>667</v>
      </c>
      <c r="C64" t="str">
        <f>IF(ISBLANK(footnote_list!D65),"",footnote_list!D65)</f>
        <v/>
      </c>
    </row>
    <row r="65" spans="1:3">
      <c r="A65">
        <v>50</v>
      </c>
      <c r="B65" s="63" t="s">
        <v>667</v>
      </c>
      <c r="C65" t="str">
        <f>IF(ISBLANK(footnote_list!D66),"",footnote_list!D66)</f>
        <v/>
      </c>
    </row>
    <row r="66" spans="1:3">
      <c r="A66">
        <v>51</v>
      </c>
      <c r="B66" s="63" t="s">
        <v>667</v>
      </c>
      <c r="C66" t="str">
        <f>IF(ISBLANK(footnote_list!D67),"",footnote_list!D67)</f>
        <v/>
      </c>
    </row>
    <row r="67" spans="1:3">
      <c r="A67">
        <v>52</v>
      </c>
      <c r="B67" s="63" t="s">
        <v>667</v>
      </c>
      <c r="C67" t="str">
        <f>IF(ISBLANK(footnote_list!D68),"",footnote_list!D68)</f>
        <v/>
      </c>
    </row>
    <row r="68" spans="1:3">
      <c r="A68">
        <v>53</v>
      </c>
      <c r="B68" s="63" t="s">
        <v>667</v>
      </c>
      <c r="C68" t="str">
        <f>IF(ISBLANK(footnote_list!D69),"",footnote_list!D69)</f>
        <v/>
      </c>
    </row>
    <row r="69" spans="1:3">
      <c r="A69">
        <v>54</v>
      </c>
      <c r="B69" s="63" t="s">
        <v>667</v>
      </c>
      <c r="C69" t="str">
        <f>IF(ISBLANK(footnote_list!D70),"",footnote_list!D70)</f>
        <v/>
      </c>
    </row>
    <row r="70" spans="1:3">
      <c r="A70">
        <v>55</v>
      </c>
      <c r="B70" s="63" t="s">
        <v>667</v>
      </c>
      <c r="C70" t="str">
        <f>IF(ISBLANK(footnote_list!D71),"",footnote_list!D71)</f>
        <v/>
      </c>
    </row>
    <row r="71" spans="1:3">
      <c r="A71">
        <v>56</v>
      </c>
      <c r="B71" s="63" t="s">
        <v>667</v>
      </c>
      <c r="C71" t="str">
        <f>IF(ISBLANK(footnote_list!D72),"",footnote_list!D72)</f>
        <v/>
      </c>
    </row>
    <row r="72" spans="1:3">
      <c r="A72">
        <v>57</v>
      </c>
      <c r="B72" s="63" t="s">
        <v>667</v>
      </c>
      <c r="C72" t="str">
        <f>IF(ISBLANK(footnote_list!D73),"",footnote_list!D73)</f>
        <v/>
      </c>
    </row>
    <row r="73" spans="1:3">
      <c r="A73">
        <v>58</v>
      </c>
      <c r="B73" s="63" t="s">
        <v>667</v>
      </c>
      <c r="C73" t="str">
        <f>IF(ISBLANK(footnote_list!D74),"",footnote_list!D74)</f>
        <v/>
      </c>
    </row>
    <row r="74" spans="1:3">
      <c r="A74">
        <v>59</v>
      </c>
      <c r="B74" s="63" t="s">
        <v>667</v>
      </c>
      <c r="C74" t="str">
        <f>IF(ISBLANK(footnote_list!D75),"",footnote_list!D75)</f>
        <v/>
      </c>
    </row>
    <row r="75" spans="1:3">
      <c r="A75">
        <v>60</v>
      </c>
      <c r="B75" s="63" t="s">
        <v>667</v>
      </c>
      <c r="C75" t="str">
        <f>IF(ISBLANK(footnote_list!D76),"",footnote_list!D76)</f>
        <v/>
      </c>
    </row>
    <row r="76" spans="1:3">
      <c r="A76">
        <v>61</v>
      </c>
      <c r="B76" s="63" t="s">
        <v>667</v>
      </c>
      <c r="C76" t="str">
        <f>IF(ISBLANK(footnote_list!D77),"",footnote_list!D77)</f>
        <v/>
      </c>
    </row>
    <row r="77" spans="1:3">
      <c r="A77">
        <v>62</v>
      </c>
      <c r="B77" s="63" t="s">
        <v>667</v>
      </c>
      <c r="C77" t="str">
        <f>IF(ISBLANK(footnote_list!D78),"",footnote_list!D78)</f>
        <v/>
      </c>
    </row>
    <row r="78" spans="1:3">
      <c r="A78">
        <v>63</v>
      </c>
      <c r="B78" s="63" t="s">
        <v>667</v>
      </c>
      <c r="C78" t="str">
        <f>IF(ISBLANK(footnote_list!D79),"",footnote_list!D79)</f>
        <v/>
      </c>
    </row>
    <row r="79" spans="1:3">
      <c r="A79">
        <v>64</v>
      </c>
      <c r="B79" s="63" t="s">
        <v>667</v>
      </c>
      <c r="C79" t="str">
        <f>IF(ISBLANK(footnote_list!D80),"",footnote_list!D80)</f>
        <v/>
      </c>
    </row>
    <row r="80" spans="1:3">
      <c r="A80">
        <v>65</v>
      </c>
      <c r="B80" s="63" t="s">
        <v>667</v>
      </c>
      <c r="C80" t="str">
        <f>IF(ISBLANK(footnote_list!D81),"",footnote_list!D81)</f>
        <v/>
      </c>
    </row>
    <row r="81" spans="1:3">
      <c r="A81">
        <v>66</v>
      </c>
      <c r="B81" s="63" t="s">
        <v>667</v>
      </c>
      <c r="C81" t="str">
        <f>IF(ISBLANK(footnote_list!D82),"",footnote_list!D82)</f>
        <v/>
      </c>
    </row>
    <row r="82" spans="1:3">
      <c r="A82">
        <v>67</v>
      </c>
      <c r="B82" s="63" t="s">
        <v>667</v>
      </c>
      <c r="C82" t="str">
        <f>IF(ISBLANK(footnote_list!D83),"",footnote_list!D83)</f>
        <v/>
      </c>
    </row>
    <row r="83" spans="1:3">
      <c r="A83">
        <v>68</v>
      </c>
      <c r="B83" s="63" t="s">
        <v>667</v>
      </c>
      <c r="C83" t="str">
        <f>IF(ISBLANK(footnote_list!D84),"",footnote_list!D84)</f>
        <v/>
      </c>
    </row>
    <row r="84" spans="1:3">
      <c r="A84">
        <v>69</v>
      </c>
      <c r="B84" s="63" t="s">
        <v>667</v>
      </c>
      <c r="C84" t="str">
        <f>IF(ISBLANK(footnote_list!D85),"",footnote_list!D85)</f>
        <v/>
      </c>
    </row>
    <row r="85" spans="1:3">
      <c r="A85">
        <v>70</v>
      </c>
      <c r="B85" s="63" t="s">
        <v>667</v>
      </c>
      <c r="C85" t="str">
        <f>IF(ISBLANK(footnote_list!D86),"",footnote_list!D86)</f>
        <v/>
      </c>
    </row>
    <row r="86" spans="1:3">
      <c r="A86">
        <v>71</v>
      </c>
      <c r="B86" s="63" t="s">
        <v>667</v>
      </c>
      <c r="C86" t="str">
        <f>IF(ISBLANK(footnote_list!D87),"",footnote_list!D87)</f>
        <v/>
      </c>
    </row>
    <row r="87" spans="1:3">
      <c r="A87">
        <v>72</v>
      </c>
      <c r="B87" s="63" t="s">
        <v>667</v>
      </c>
      <c r="C87" t="str">
        <f>IF(ISBLANK(footnote_list!D88),"",footnote_list!D88)</f>
        <v/>
      </c>
    </row>
    <row r="88" spans="1:3">
      <c r="A88">
        <v>73</v>
      </c>
      <c r="B88" s="63" t="s">
        <v>667</v>
      </c>
      <c r="C88" t="str">
        <f>IF(ISBLANK(footnote_list!D89),"",footnote_list!D89)</f>
        <v/>
      </c>
    </row>
    <row r="89" spans="1:3">
      <c r="A89">
        <v>74</v>
      </c>
      <c r="B89" s="63" t="s">
        <v>667</v>
      </c>
      <c r="C89" t="str">
        <f>IF(ISBLANK(footnote_list!D90),"",footnote_list!D90)</f>
        <v/>
      </c>
    </row>
    <row r="90" spans="1:3">
      <c r="A90">
        <v>75</v>
      </c>
      <c r="B90" s="63" t="s">
        <v>667</v>
      </c>
      <c r="C90" t="str">
        <f>IF(ISBLANK(footnote_list!D91),"",footnote_list!D91)</f>
        <v/>
      </c>
    </row>
    <row r="91" spans="1:3">
      <c r="A91">
        <v>76</v>
      </c>
      <c r="B91" s="63" t="s">
        <v>667</v>
      </c>
      <c r="C91" t="str">
        <f>IF(ISBLANK(footnote_list!D92),"",footnote_list!D92)</f>
        <v/>
      </c>
    </row>
    <row r="92" spans="1:3">
      <c r="A92">
        <v>77</v>
      </c>
      <c r="B92" s="63" t="s">
        <v>667</v>
      </c>
      <c r="C92" t="str">
        <f>IF(ISBLANK(footnote_list!D93),"",footnote_list!D93)</f>
        <v/>
      </c>
    </row>
    <row r="93" spans="1:3">
      <c r="A93">
        <v>78</v>
      </c>
      <c r="B93" s="63" t="s">
        <v>667</v>
      </c>
      <c r="C93" t="str">
        <f>IF(ISBLANK(footnote_list!D94),"",footnote_list!D94)</f>
        <v/>
      </c>
    </row>
    <row r="94" spans="1:3">
      <c r="A94">
        <v>79</v>
      </c>
      <c r="B94" s="63" t="s">
        <v>667</v>
      </c>
      <c r="C94" t="str">
        <f>IF(ISBLANK(footnote_list!D95),"",footnote_list!D95)</f>
        <v/>
      </c>
    </row>
    <row r="95" spans="1:3">
      <c r="A95">
        <v>80</v>
      </c>
      <c r="B95" s="63" t="s">
        <v>667</v>
      </c>
      <c r="C95" t="str">
        <f>IF(ISBLANK(footnote_list!D96),"",footnote_list!D96)</f>
        <v/>
      </c>
    </row>
    <row r="96" spans="1:3">
      <c r="A96">
        <v>81</v>
      </c>
      <c r="B96" s="63" t="s">
        <v>667</v>
      </c>
      <c r="C96" t="str">
        <f>IF(ISBLANK(footnote_list!D97),"",footnote_list!D97)</f>
        <v/>
      </c>
    </row>
    <row r="97" spans="1:3">
      <c r="A97">
        <v>82</v>
      </c>
      <c r="B97" s="63" t="s">
        <v>667</v>
      </c>
      <c r="C97" t="str">
        <f>IF(ISBLANK(footnote_list!D98),"",footnote_list!D98)</f>
        <v/>
      </c>
    </row>
    <row r="98" spans="1:3">
      <c r="A98">
        <v>83</v>
      </c>
      <c r="B98" s="63" t="s">
        <v>667</v>
      </c>
      <c r="C98" t="str">
        <f>IF(ISBLANK(footnote_list!D99),"",footnote_list!D99)</f>
        <v/>
      </c>
    </row>
    <row r="99" spans="1:3">
      <c r="A99">
        <v>84</v>
      </c>
      <c r="B99" s="63" t="s">
        <v>667</v>
      </c>
      <c r="C99" t="str">
        <f>IF(ISBLANK(footnote_list!D100),"",footnote_list!D100)</f>
        <v/>
      </c>
    </row>
    <row r="100" spans="1:3">
      <c r="A100">
        <v>85</v>
      </c>
      <c r="B100" s="63" t="s">
        <v>667</v>
      </c>
      <c r="C100" t="str">
        <f>IF(ISBLANK(footnote_list!D101),"",footnote_list!D101)</f>
        <v/>
      </c>
    </row>
    <row r="101" spans="1:3">
      <c r="A101">
        <v>86</v>
      </c>
      <c r="B101" s="63" t="s">
        <v>667</v>
      </c>
      <c r="C101" t="str">
        <f>IF(ISBLANK(footnote_list!D102),"",footnote_list!D102)</f>
        <v/>
      </c>
    </row>
    <row r="102" spans="1:3">
      <c r="A102">
        <v>87</v>
      </c>
      <c r="B102" s="63" t="s">
        <v>667</v>
      </c>
      <c r="C102" t="str">
        <f>IF(ISBLANK(footnote_list!D103),"",footnote_list!D103)</f>
        <v/>
      </c>
    </row>
    <row r="103" spans="1:3">
      <c r="A103">
        <v>88</v>
      </c>
      <c r="B103" s="63" t="s">
        <v>667</v>
      </c>
      <c r="C103" t="str">
        <f>IF(ISBLANK(footnote_list!D104),"",footnote_list!D104)</f>
        <v/>
      </c>
    </row>
    <row r="104" spans="1:3">
      <c r="A104">
        <v>89</v>
      </c>
      <c r="B104" s="63" t="s">
        <v>667</v>
      </c>
      <c r="C104" t="str">
        <f>IF(ISBLANK(footnote_list!D105),"",footnote_list!D105)</f>
        <v/>
      </c>
    </row>
    <row r="105" spans="1:3">
      <c r="A105">
        <v>90</v>
      </c>
      <c r="B105" s="63" t="s">
        <v>667</v>
      </c>
      <c r="C105" t="str">
        <f>IF(ISBLANK(footnote_list!D106),"",footnote_list!D106)</f>
        <v/>
      </c>
    </row>
    <row r="106" spans="1:3">
      <c r="A106">
        <v>91</v>
      </c>
      <c r="B106" s="63" t="s">
        <v>667</v>
      </c>
      <c r="C106" t="str">
        <f>IF(ISBLANK(footnote_list!D107),"",footnote_list!D107)</f>
        <v/>
      </c>
    </row>
    <row r="107" spans="1:3">
      <c r="A107">
        <v>92</v>
      </c>
      <c r="B107" s="63" t="s">
        <v>667</v>
      </c>
      <c r="C107" t="str">
        <f>IF(ISBLANK(footnote_list!D108),"",footnote_list!D108)</f>
        <v/>
      </c>
    </row>
    <row r="108" spans="1:3">
      <c r="A108">
        <v>93</v>
      </c>
      <c r="B108" s="63" t="s">
        <v>667</v>
      </c>
      <c r="C108" t="str">
        <f>IF(ISBLANK(footnote_list!D109),"",footnote_list!D109)</f>
        <v/>
      </c>
    </row>
    <row r="109" spans="1:3">
      <c r="A109">
        <v>94</v>
      </c>
      <c r="B109" s="63" t="s">
        <v>667</v>
      </c>
      <c r="C109" t="str">
        <f>IF(ISBLANK(footnote_list!D110),"",footnote_list!D110)</f>
        <v/>
      </c>
    </row>
    <row r="110" spans="1:3">
      <c r="A110">
        <v>95</v>
      </c>
      <c r="B110" s="63" t="s">
        <v>667</v>
      </c>
      <c r="C110" t="str">
        <f>IF(ISBLANK(footnote_list!D111),"",footnote_list!D111)</f>
        <v/>
      </c>
    </row>
    <row r="111" spans="1:3">
      <c r="A111">
        <v>96</v>
      </c>
      <c r="B111" s="63" t="s">
        <v>667</v>
      </c>
      <c r="C111" t="str">
        <f>IF(ISBLANK(footnote_list!D112),"",footnote_list!D112)</f>
        <v/>
      </c>
    </row>
    <row r="112" spans="1:3">
      <c r="A112">
        <v>97</v>
      </c>
      <c r="B112" s="63" t="s">
        <v>667</v>
      </c>
      <c r="C112" t="str">
        <f>IF(ISBLANK(footnote_list!D113),"",footnote_list!D113)</f>
        <v/>
      </c>
    </row>
    <row r="113" spans="1:3">
      <c r="A113">
        <v>98</v>
      </c>
      <c r="B113" s="63" t="s">
        <v>667</v>
      </c>
      <c r="C113" t="str">
        <f>IF(ISBLANK(footnote_list!D114),"",footnote_list!D114)</f>
        <v/>
      </c>
    </row>
    <row r="114" spans="1:3">
      <c r="A114">
        <v>99</v>
      </c>
      <c r="B114" s="63" t="s">
        <v>667</v>
      </c>
      <c r="C114" t="str">
        <f>IF(ISBLANK(footnote_list!D115),"",footnote_list!D115)</f>
        <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4" tint="0.59999389629810485"/>
  </sheetPr>
  <dimension ref="A1:Q120"/>
  <sheetViews>
    <sheetView showGridLines="0" showRuler="0" topLeftCell="A17" zoomScaleNormal="100" workbookViewId="0">
      <selection activeCell="B62" sqref="B62:N64"/>
    </sheetView>
  </sheetViews>
  <sheetFormatPr defaultRowHeight="12.5"/>
  <cols>
    <col min="1" max="1" width="7.54296875" customWidth="1"/>
    <col min="17" max="17" width="25" style="17" bestFit="1" customWidth="1"/>
  </cols>
  <sheetData>
    <row r="1" spans="1:16">
      <c r="A1" s="140"/>
      <c r="B1" s="140"/>
      <c r="C1" s="140"/>
      <c r="D1" s="140"/>
      <c r="E1" s="140"/>
      <c r="F1" s="140"/>
      <c r="G1" s="140"/>
      <c r="H1" s="140"/>
      <c r="I1" s="140"/>
      <c r="J1" s="140"/>
      <c r="K1" s="140"/>
      <c r="L1" s="140"/>
      <c r="M1" s="140"/>
      <c r="N1" s="140"/>
      <c r="O1" s="140"/>
      <c r="P1" s="140"/>
    </row>
    <row r="2" spans="1:16">
      <c r="A2" s="140"/>
      <c r="B2" s="140"/>
      <c r="C2" s="140"/>
      <c r="D2" s="140"/>
      <c r="E2" s="140"/>
      <c r="F2" s="140"/>
      <c r="G2" s="140"/>
      <c r="H2" s="140"/>
      <c r="I2" s="140"/>
      <c r="J2" s="140"/>
      <c r="K2" s="140"/>
      <c r="L2" s="140"/>
      <c r="M2" s="140"/>
      <c r="N2" s="140"/>
      <c r="O2" s="140"/>
      <c r="P2" s="140"/>
    </row>
    <row r="3" spans="1:16">
      <c r="A3" s="140"/>
      <c r="B3" s="140"/>
      <c r="C3" s="140"/>
      <c r="D3" s="140"/>
      <c r="E3" s="140"/>
      <c r="F3" s="140"/>
      <c r="G3" s="140"/>
      <c r="H3" s="140"/>
      <c r="I3" s="140"/>
      <c r="J3" s="140"/>
      <c r="K3" s="140"/>
      <c r="L3" s="140"/>
      <c r="M3" s="140"/>
      <c r="N3" s="140"/>
      <c r="O3" s="140"/>
      <c r="P3" s="140"/>
    </row>
    <row r="4" spans="1:16" s="17" customFormat="1">
      <c r="A4" s="140"/>
      <c r="B4" s="140"/>
      <c r="C4" s="140"/>
      <c r="D4" s="140"/>
      <c r="E4" s="140"/>
      <c r="F4" s="140"/>
      <c r="G4" s="140"/>
      <c r="H4" s="140"/>
      <c r="I4" s="140"/>
      <c r="J4" s="140"/>
      <c r="K4" s="140"/>
      <c r="L4" s="140"/>
      <c r="M4" s="140"/>
      <c r="N4" s="140"/>
      <c r="O4" s="140"/>
      <c r="P4" s="140"/>
    </row>
    <row r="5" spans="1:16" s="17" customFormat="1" ht="15.5">
      <c r="A5" s="140"/>
      <c r="B5" s="509"/>
      <c r="C5" s="510"/>
      <c r="D5" s="510"/>
      <c r="E5" s="510"/>
      <c r="F5" s="510"/>
      <c r="G5" s="510"/>
      <c r="H5" s="510"/>
      <c r="I5" s="510"/>
      <c r="J5" s="510"/>
      <c r="K5" s="510"/>
      <c r="L5" s="510"/>
      <c r="M5" s="510"/>
      <c r="N5" s="510"/>
      <c r="O5" s="140"/>
      <c r="P5" s="140"/>
    </row>
    <row r="6" spans="1:16" s="17" customFormat="1" ht="33.75" customHeight="1">
      <c r="A6" s="140"/>
      <c r="B6" s="509" t="s">
        <v>1047</v>
      </c>
      <c r="C6" s="510"/>
      <c r="D6" s="510"/>
      <c r="E6" s="510"/>
      <c r="F6" s="510"/>
      <c r="G6" s="510"/>
      <c r="H6" s="510"/>
      <c r="I6" s="510"/>
      <c r="J6" s="510"/>
      <c r="K6" s="510"/>
      <c r="L6" s="510"/>
      <c r="M6" s="510"/>
      <c r="N6" s="510"/>
      <c r="O6" s="140"/>
      <c r="P6" s="140"/>
    </row>
    <row r="7" spans="1:16" s="17" customFormat="1" ht="28.4" customHeight="1">
      <c r="A7" s="140"/>
      <c r="B7" s="140"/>
      <c r="C7" s="140"/>
      <c r="D7" s="140"/>
      <c r="E7" s="140"/>
      <c r="F7" s="140"/>
      <c r="G7" s="140"/>
      <c r="H7" s="140"/>
      <c r="I7" s="140"/>
      <c r="J7" s="140"/>
      <c r="K7" s="140"/>
      <c r="L7" s="140"/>
      <c r="M7" s="140"/>
      <c r="N7" s="140"/>
      <c r="O7" s="140"/>
      <c r="P7" s="140"/>
    </row>
    <row r="8" spans="1:16" s="17" customFormat="1" ht="13">
      <c r="A8" s="140"/>
      <c r="B8" s="511"/>
      <c r="C8" s="511"/>
      <c r="D8" s="511"/>
      <c r="E8" s="511"/>
      <c r="F8" s="511"/>
      <c r="G8" s="511"/>
      <c r="H8" s="511"/>
      <c r="I8" s="511"/>
      <c r="J8" s="511"/>
      <c r="K8" s="511"/>
      <c r="L8" s="511"/>
      <c r="M8" s="511"/>
      <c r="N8" s="511"/>
      <c r="O8" s="140"/>
      <c r="P8" s="140"/>
    </row>
    <row r="9" spans="1:16" s="17" customFormat="1" ht="59.15" customHeight="1">
      <c r="A9" s="140"/>
      <c r="B9" s="500" t="s">
        <v>1134</v>
      </c>
      <c r="C9" s="500"/>
      <c r="D9" s="500"/>
      <c r="E9" s="500"/>
      <c r="F9" s="500"/>
      <c r="G9" s="500"/>
      <c r="H9" s="500"/>
      <c r="I9" s="500"/>
      <c r="J9" s="500"/>
      <c r="K9" s="500"/>
      <c r="L9" s="500"/>
      <c r="M9" s="500"/>
      <c r="N9" s="500"/>
      <c r="O9" s="140"/>
      <c r="P9" s="140"/>
    </row>
    <row r="10" spans="1:16" s="17" customFormat="1" ht="12.65" customHeight="1">
      <c r="A10" s="140"/>
      <c r="B10" s="500"/>
      <c r="C10" s="500"/>
      <c r="D10" s="500"/>
      <c r="E10" s="500"/>
      <c r="F10" s="500"/>
      <c r="G10" s="500"/>
      <c r="H10" s="500"/>
      <c r="I10" s="500"/>
      <c r="J10" s="500"/>
      <c r="K10" s="500"/>
      <c r="L10" s="500"/>
      <c r="M10" s="500"/>
      <c r="N10" s="500"/>
      <c r="O10" s="140"/>
      <c r="P10" s="140"/>
    </row>
    <row r="11" spans="1:16" s="17" customFormat="1" ht="27" customHeight="1">
      <c r="A11" s="140"/>
      <c r="B11" s="505" t="s">
        <v>1135</v>
      </c>
      <c r="C11" s="505"/>
      <c r="D11" s="505"/>
      <c r="E11" s="505"/>
      <c r="F11" s="505"/>
      <c r="G11" s="505"/>
      <c r="H11" s="505"/>
      <c r="I11" s="505"/>
      <c r="J11" s="505"/>
      <c r="K11" s="505"/>
      <c r="L11" s="505"/>
      <c r="M11" s="505"/>
      <c r="N11" s="505"/>
      <c r="O11" s="140"/>
      <c r="P11" s="140"/>
    </row>
    <row r="12" spans="1:16" s="17" customFormat="1" ht="13.4" customHeight="1">
      <c r="A12" s="140"/>
      <c r="B12" s="513"/>
      <c r="C12" s="513"/>
      <c r="D12" s="513"/>
      <c r="E12" s="513"/>
      <c r="F12" s="513"/>
      <c r="G12" s="513"/>
      <c r="H12" s="514"/>
      <c r="I12" s="500"/>
      <c r="J12" s="500"/>
      <c r="K12" s="500"/>
      <c r="L12" s="500"/>
      <c r="M12" s="500"/>
      <c r="N12" s="149"/>
      <c r="O12" s="140"/>
      <c r="P12" s="140"/>
    </row>
    <row r="13" spans="1:16" s="17" customFormat="1" ht="13.4" customHeight="1">
      <c r="A13" s="140"/>
      <c r="B13" s="545" t="s">
        <v>1048</v>
      </c>
      <c r="C13" s="545"/>
      <c r="D13" s="545"/>
      <c r="E13" s="545"/>
      <c r="F13" s="545"/>
      <c r="G13" s="545"/>
      <c r="H13" s="545"/>
      <c r="I13" s="545"/>
      <c r="J13" s="545"/>
      <c r="K13" s="545"/>
      <c r="L13" s="545"/>
      <c r="M13" s="545"/>
      <c r="N13" s="545"/>
      <c r="O13" s="140"/>
      <c r="P13" s="140"/>
    </row>
    <row r="14" spans="1:16" s="17" customFormat="1" ht="13.4" customHeight="1">
      <c r="A14" s="140"/>
      <c r="B14" s="255"/>
      <c r="C14" s="234"/>
      <c r="D14" s="234"/>
      <c r="E14" s="234"/>
      <c r="F14" s="234"/>
      <c r="G14" s="234"/>
      <c r="H14" s="235"/>
      <c r="I14" s="233"/>
      <c r="J14" s="233"/>
      <c r="K14" s="233"/>
      <c r="L14" s="233"/>
      <c r="M14" s="233"/>
      <c r="N14" s="149"/>
      <c r="O14" s="140"/>
      <c r="P14" s="140"/>
    </row>
    <row r="15" spans="1:16" s="17" customFormat="1" ht="39.65" customHeight="1">
      <c r="A15" s="140"/>
      <c r="B15" s="500" t="s">
        <v>1137</v>
      </c>
      <c r="C15" s="500"/>
      <c r="D15" s="500"/>
      <c r="E15" s="500"/>
      <c r="F15" s="500"/>
      <c r="G15" s="500"/>
      <c r="H15" s="500"/>
      <c r="I15" s="500"/>
      <c r="J15" s="500"/>
      <c r="K15" s="500"/>
      <c r="L15" s="500"/>
      <c r="M15" s="500"/>
      <c r="N15" s="500"/>
      <c r="O15" s="140"/>
      <c r="P15" s="140"/>
    </row>
    <row r="16" spans="1:16" s="17" customFormat="1" ht="13.4" customHeight="1">
      <c r="A16" s="140"/>
      <c r="B16" s="515"/>
      <c r="C16" s="515"/>
      <c r="D16" s="515"/>
      <c r="E16" s="515"/>
      <c r="F16" s="515"/>
      <c r="G16" s="515"/>
      <c r="H16" s="515"/>
      <c r="I16" s="515"/>
      <c r="J16" s="515"/>
      <c r="K16" s="515"/>
      <c r="L16" s="515"/>
      <c r="M16" s="515"/>
      <c r="N16" s="515"/>
      <c r="O16" s="140"/>
      <c r="P16" s="140"/>
    </row>
    <row r="17" spans="1:16" s="17" customFormat="1" ht="13.4" customHeight="1">
      <c r="A17" s="140"/>
      <c r="B17" s="524" t="s">
        <v>1049</v>
      </c>
      <c r="C17" s="524"/>
      <c r="D17" s="524"/>
      <c r="E17" s="524"/>
      <c r="F17" s="524"/>
      <c r="G17" s="524"/>
      <c r="H17" s="524"/>
      <c r="I17" s="524"/>
      <c r="J17" s="524"/>
      <c r="K17" s="524"/>
      <c r="L17" s="524"/>
      <c r="M17" s="524"/>
      <c r="N17" s="524"/>
      <c r="O17" s="140"/>
      <c r="P17" s="140"/>
    </row>
    <row r="18" spans="1:16" s="17" customFormat="1" ht="12.65" customHeight="1">
      <c r="A18" s="140"/>
      <c r="B18" s="507"/>
      <c r="C18" s="508"/>
      <c r="D18" s="508"/>
      <c r="E18" s="508"/>
      <c r="F18" s="508"/>
      <c r="G18" s="508"/>
      <c r="H18" s="508"/>
      <c r="I18" s="508"/>
      <c r="J18" s="508"/>
      <c r="K18" s="508"/>
      <c r="L18" s="508"/>
      <c r="M18" s="508"/>
      <c r="N18" s="508"/>
      <c r="O18" s="140"/>
      <c r="P18" s="140"/>
    </row>
    <row r="19" spans="1:16" s="17" customFormat="1" ht="68.150000000000006" customHeight="1">
      <c r="A19" s="140"/>
      <c r="B19" s="500" t="s">
        <v>1050</v>
      </c>
      <c r="C19" s="500"/>
      <c r="D19" s="500"/>
      <c r="E19" s="500"/>
      <c r="F19" s="500"/>
      <c r="G19" s="500"/>
      <c r="H19" s="500"/>
      <c r="I19" s="500"/>
      <c r="J19" s="500"/>
      <c r="K19" s="500"/>
      <c r="L19" s="500"/>
      <c r="M19" s="500"/>
      <c r="N19" s="500"/>
      <c r="O19" s="140"/>
      <c r="P19" s="140"/>
    </row>
    <row r="20" spans="1:16" s="17" customFormat="1" ht="13">
      <c r="A20" s="140"/>
      <c r="B20" s="506"/>
      <c r="C20" s="506"/>
      <c r="D20" s="506"/>
      <c r="E20" s="506"/>
      <c r="F20" s="506"/>
      <c r="G20" s="506"/>
      <c r="H20" s="506"/>
      <c r="I20" s="506"/>
      <c r="J20" s="506"/>
      <c r="K20" s="506"/>
      <c r="L20" s="506"/>
      <c r="M20" s="506"/>
      <c r="N20" s="506"/>
      <c r="O20" s="140"/>
      <c r="P20" s="140"/>
    </row>
    <row r="21" spans="1:16" s="17" customFormat="1" ht="12" customHeight="1">
      <c r="A21" s="140"/>
      <c r="B21" s="505" t="s">
        <v>1051</v>
      </c>
      <c r="C21" s="505"/>
      <c r="D21" s="505"/>
      <c r="E21" s="505"/>
      <c r="F21" s="505"/>
      <c r="G21" s="505"/>
      <c r="H21" s="505"/>
      <c r="I21" s="505"/>
      <c r="J21" s="505"/>
      <c r="K21" s="505"/>
      <c r="L21" s="505"/>
      <c r="M21" s="505"/>
      <c r="N21" s="505"/>
      <c r="O21" s="140"/>
      <c r="P21" s="140"/>
    </row>
    <row r="22" spans="1:16" s="17" customFormat="1" ht="11.5" customHeight="1" thickBot="1">
      <c r="A22" s="257"/>
      <c r="B22" s="140"/>
      <c r="C22" s="500"/>
      <c r="D22" s="500"/>
      <c r="E22" s="500"/>
      <c r="F22" s="500"/>
      <c r="G22" s="500"/>
      <c r="H22" s="500"/>
      <c r="I22" s="500"/>
      <c r="J22" s="500"/>
      <c r="K22" s="500"/>
      <c r="L22" s="500"/>
      <c r="M22" s="500"/>
      <c r="N22" s="500"/>
      <c r="O22" s="140"/>
      <c r="P22" s="140"/>
    </row>
    <row r="23" spans="1:16" s="17" customFormat="1" ht="23.5" customHeight="1">
      <c r="A23" s="140"/>
      <c r="B23" s="521" t="s">
        <v>1052</v>
      </c>
      <c r="C23" s="522"/>
      <c r="D23" s="522"/>
      <c r="E23" s="522"/>
      <c r="F23" s="522"/>
      <c r="G23" s="522"/>
      <c r="H23" s="522"/>
      <c r="I23" s="522"/>
      <c r="J23" s="522"/>
      <c r="K23" s="522"/>
      <c r="L23" s="522"/>
      <c r="M23" s="522"/>
      <c r="N23" s="523"/>
      <c r="O23" s="140"/>
      <c r="P23" s="140"/>
    </row>
    <row r="24" spans="1:16" s="17" customFormat="1">
      <c r="A24" s="140"/>
      <c r="B24" s="546" t="s">
        <v>1053</v>
      </c>
      <c r="C24" s="547"/>
      <c r="D24" s="547"/>
      <c r="E24" s="547"/>
      <c r="F24" s="547"/>
      <c r="G24" s="547"/>
      <c r="H24" s="547"/>
      <c r="I24" s="547"/>
      <c r="J24" s="149" t="s">
        <v>1066</v>
      </c>
      <c r="K24" s="149"/>
      <c r="L24" s="149"/>
      <c r="M24" s="149"/>
      <c r="N24" s="350"/>
      <c r="O24" s="140"/>
      <c r="P24" s="140"/>
    </row>
    <row r="25" spans="1:16" s="17" customFormat="1" ht="15.65" customHeight="1">
      <c r="A25" s="140"/>
      <c r="B25" s="530" t="s">
        <v>1054</v>
      </c>
      <c r="C25" s="500"/>
      <c r="D25" s="500"/>
      <c r="E25" s="500"/>
      <c r="F25" s="500"/>
      <c r="G25" s="500"/>
      <c r="H25" s="500"/>
      <c r="I25" s="500"/>
      <c r="J25" s="149" t="s">
        <v>1067</v>
      </c>
      <c r="K25" s="149"/>
      <c r="L25" s="149"/>
      <c r="M25" s="149"/>
      <c r="N25" s="350"/>
      <c r="O25" s="140"/>
      <c r="P25" s="140"/>
    </row>
    <row r="26" spans="1:16" s="17" customFormat="1">
      <c r="A26" s="140"/>
      <c r="B26" s="546" t="s">
        <v>1055</v>
      </c>
      <c r="C26" s="547"/>
      <c r="D26" s="547"/>
      <c r="E26" s="547"/>
      <c r="F26" s="547"/>
      <c r="G26" s="547"/>
      <c r="H26" s="547"/>
      <c r="I26" s="547"/>
      <c r="J26" s="149" t="s">
        <v>1068</v>
      </c>
      <c r="K26" s="149"/>
      <c r="L26" s="149"/>
      <c r="M26" s="149"/>
      <c r="N26" s="350"/>
      <c r="O26" s="140"/>
      <c r="P26" s="140"/>
    </row>
    <row r="27" spans="1:16" s="17" customFormat="1">
      <c r="A27" s="140"/>
      <c r="B27" s="530" t="s">
        <v>1056</v>
      </c>
      <c r="C27" s="500"/>
      <c r="D27" s="500"/>
      <c r="E27" s="500"/>
      <c r="F27" s="500"/>
      <c r="G27" s="500"/>
      <c r="H27" s="500"/>
      <c r="I27" s="500"/>
      <c r="J27" s="149" t="s">
        <v>1069</v>
      </c>
      <c r="K27" s="149"/>
      <c r="L27" s="149"/>
      <c r="M27" s="149"/>
      <c r="N27" s="350"/>
      <c r="O27" s="140"/>
      <c r="P27" s="140"/>
    </row>
    <row r="28" spans="1:16" s="17" customFormat="1" ht="13">
      <c r="A28" s="140"/>
      <c r="B28" s="530" t="s">
        <v>1057</v>
      </c>
      <c r="C28" s="500"/>
      <c r="D28" s="500"/>
      <c r="E28" s="500"/>
      <c r="F28" s="500"/>
      <c r="G28" s="500"/>
      <c r="H28" s="500"/>
      <c r="I28" s="500"/>
      <c r="J28" s="149" t="s">
        <v>1070</v>
      </c>
      <c r="K28" s="264"/>
      <c r="L28" s="264"/>
      <c r="M28" s="264"/>
      <c r="N28" s="351"/>
      <c r="O28" s="140"/>
      <c r="P28" s="140"/>
    </row>
    <row r="29" spans="1:16" s="17" customFormat="1" ht="7.4" customHeight="1">
      <c r="A29" s="140"/>
      <c r="B29" s="531"/>
      <c r="C29" s="505"/>
      <c r="D29" s="505"/>
      <c r="E29" s="505"/>
      <c r="F29" s="505"/>
      <c r="G29" s="505"/>
      <c r="H29" s="505"/>
      <c r="I29" s="505"/>
      <c r="J29" s="505"/>
      <c r="K29" s="505"/>
      <c r="L29" s="505"/>
      <c r="M29" s="505"/>
      <c r="N29" s="532"/>
      <c r="O29" s="140"/>
      <c r="P29" s="140"/>
    </row>
    <row r="30" spans="1:16" s="17" customFormat="1" ht="18" customHeight="1">
      <c r="A30" s="140"/>
      <c r="B30" s="352" t="s">
        <v>1058</v>
      </c>
      <c r="C30" s="149"/>
      <c r="D30" s="149"/>
      <c r="E30" s="149"/>
      <c r="F30" s="149"/>
      <c r="G30" s="149"/>
      <c r="H30" s="149"/>
      <c r="I30" s="149"/>
      <c r="J30" s="149"/>
      <c r="K30" s="149"/>
      <c r="L30" s="149"/>
      <c r="M30" s="149"/>
      <c r="N30" s="350"/>
      <c r="O30" s="140"/>
      <c r="P30" s="140"/>
    </row>
    <row r="31" spans="1:16" s="17" customFormat="1">
      <c r="A31" s="140"/>
      <c r="B31" s="533" t="s">
        <v>1059</v>
      </c>
      <c r="C31" s="534"/>
      <c r="D31" s="534"/>
      <c r="E31" s="534"/>
      <c r="F31" s="534"/>
      <c r="G31" s="534"/>
      <c r="H31" s="534"/>
      <c r="I31" s="534"/>
      <c r="J31" s="149" t="s">
        <v>1066</v>
      </c>
      <c r="K31" s="149"/>
      <c r="L31" s="149"/>
      <c r="M31" s="149"/>
      <c r="N31" s="350"/>
      <c r="O31" s="140"/>
      <c r="P31" s="140"/>
    </row>
    <row r="32" spans="1:16" s="17" customFormat="1">
      <c r="A32" s="140"/>
      <c r="B32" s="528" t="s">
        <v>1060</v>
      </c>
      <c r="C32" s="535"/>
      <c r="D32" s="535"/>
      <c r="E32" s="535"/>
      <c r="F32" s="535"/>
      <c r="G32" s="535"/>
      <c r="H32" s="535"/>
      <c r="I32" s="535"/>
      <c r="J32" s="149" t="s">
        <v>1067</v>
      </c>
      <c r="K32" s="149"/>
      <c r="L32" s="149"/>
      <c r="M32" s="149"/>
      <c r="N32" s="350"/>
      <c r="O32" s="140"/>
      <c r="P32" s="140"/>
    </row>
    <row r="33" spans="1:17" s="17" customFormat="1" ht="13.4" customHeight="1">
      <c r="A33" s="140"/>
      <c r="B33" s="530" t="s">
        <v>1061</v>
      </c>
      <c r="C33" s="500"/>
      <c r="D33" s="500"/>
      <c r="E33" s="500"/>
      <c r="F33" s="500"/>
      <c r="G33" s="500"/>
      <c r="H33" s="500"/>
      <c r="I33" s="500"/>
      <c r="J33" s="149" t="s">
        <v>1068</v>
      </c>
      <c r="K33" s="149"/>
      <c r="L33" s="149"/>
      <c r="M33" s="149"/>
      <c r="N33" s="350"/>
      <c r="O33" s="140"/>
      <c r="P33" s="140"/>
    </row>
    <row r="34" spans="1:17">
      <c r="A34" s="140"/>
      <c r="B34" s="528" t="s">
        <v>1062</v>
      </c>
      <c r="C34" s="529"/>
      <c r="D34" s="529"/>
      <c r="E34" s="529"/>
      <c r="F34" s="529"/>
      <c r="G34" s="529"/>
      <c r="H34" s="529"/>
      <c r="I34" s="529"/>
      <c r="J34" s="149" t="s">
        <v>1069</v>
      </c>
      <c r="K34" s="149"/>
      <c r="L34" s="149"/>
      <c r="M34" s="149"/>
      <c r="N34" s="350"/>
      <c r="O34" s="140"/>
      <c r="P34" s="140"/>
    </row>
    <row r="35" spans="1:17" ht="13.4" customHeight="1">
      <c r="A35" s="140"/>
      <c r="B35" s="530" t="s">
        <v>1063</v>
      </c>
      <c r="C35" s="500"/>
      <c r="D35" s="500"/>
      <c r="E35" s="500"/>
      <c r="F35" s="500"/>
      <c r="G35" s="500"/>
      <c r="H35" s="500"/>
      <c r="I35" s="500"/>
      <c r="J35" s="149" t="s">
        <v>1071</v>
      </c>
      <c r="K35" s="149"/>
      <c r="L35" s="149"/>
      <c r="M35" s="149"/>
      <c r="N35" s="350"/>
      <c r="O35" s="140"/>
      <c r="P35" s="140"/>
    </row>
    <row r="36" spans="1:17">
      <c r="A36" s="140"/>
      <c r="B36" s="528" t="s">
        <v>1064</v>
      </c>
      <c r="C36" s="529"/>
      <c r="D36" s="529"/>
      <c r="E36" s="529"/>
      <c r="F36" s="529"/>
      <c r="G36" s="529"/>
      <c r="H36" s="529"/>
      <c r="I36" s="529"/>
      <c r="J36" s="149" t="s">
        <v>1072</v>
      </c>
      <c r="K36" s="149"/>
      <c r="L36" s="149"/>
      <c r="M36" s="149"/>
      <c r="N36" s="350"/>
      <c r="O36" s="140"/>
      <c r="P36" s="140"/>
    </row>
    <row r="37" spans="1:17" ht="13.4" customHeight="1">
      <c r="A37" s="140"/>
      <c r="B37" s="530" t="s">
        <v>1065</v>
      </c>
      <c r="C37" s="500"/>
      <c r="D37" s="500"/>
      <c r="E37" s="500"/>
      <c r="F37" s="500"/>
      <c r="G37" s="500"/>
      <c r="H37" s="500"/>
      <c r="I37" s="500"/>
      <c r="J37" s="149" t="s">
        <v>1073</v>
      </c>
      <c r="K37" s="149"/>
      <c r="L37" s="149"/>
      <c r="M37" s="149"/>
      <c r="N37" s="350"/>
      <c r="O37" s="140"/>
      <c r="P37" s="140"/>
    </row>
    <row r="38" spans="1:17" ht="8.5" customHeight="1" thickBot="1">
      <c r="A38" s="140"/>
      <c r="B38" s="353"/>
      <c r="C38" s="526"/>
      <c r="D38" s="526"/>
      <c r="E38" s="526"/>
      <c r="F38" s="526"/>
      <c r="G38" s="526"/>
      <c r="H38" s="526"/>
      <c r="I38" s="526"/>
      <c r="J38" s="526"/>
      <c r="K38" s="526"/>
      <c r="L38" s="526"/>
      <c r="M38" s="526"/>
      <c r="N38" s="527"/>
      <c r="O38" s="140"/>
      <c r="P38" s="140"/>
    </row>
    <row r="39" spans="1:17">
      <c r="A39" s="140"/>
      <c r="B39" s="505"/>
      <c r="C39" s="505"/>
      <c r="D39" s="505"/>
      <c r="E39" s="505"/>
      <c r="F39" s="505"/>
      <c r="G39" s="505"/>
      <c r="H39" s="505"/>
      <c r="I39" s="505"/>
      <c r="J39" s="505"/>
      <c r="K39" s="505"/>
      <c r="L39" s="505"/>
      <c r="M39" s="505"/>
      <c r="N39" s="505"/>
      <c r="O39" s="140"/>
      <c r="P39" s="140"/>
    </row>
    <row r="40" spans="1:17" ht="13.5" customHeight="1">
      <c r="A40" s="140"/>
      <c r="B40" s="525" t="s">
        <v>1074</v>
      </c>
      <c r="C40" s="525"/>
      <c r="D40" s="525"/>
      <c r="E40" s="525"/>
      <c r="F40" s="525"/>
      <c r="G40" s="525"/>
      <c r="H40" s="525"/>
      <c r="I40" s="525"/>
      <c r="J40" s="525"/>
      <c r="K40" s="525"/>
      <c r="L40" s="525"/>
      <c r="M40" s="525"/>
      <c r="N40" s="525"/>
      <c r="O40" s="140"/>
      <c r="P40" s="140"/>
    </row>
    <row r="41" spans="1:17">
      <c r="A41" s="140"/>
      <c r="B41" s="140"/>
      <c r="C41" s="500"/>
      <c r="D41" s="500"/>
      <c r="E41" s="500"/>
      <c r="F41" s="500"/>
      <c r="G41" s="500"/>
      <c r="H41" s="500"/>
      <c r="I41" s="500"/>
      <c r="J41" s="500"/>
      <c r="K41" s="500"/>
      <c r="L41" s="500"/>
      <c r="M41" s="500"/>
      <c r="N41" s="500"/>
      <c r="O41" s="140"/>
      <c r="P41" s="140"/>
      <c r="Q41" s="291"/>
    </row>
    <row r="42" spans="1:17" ht="46.5" customHeight="1">
      <c r="A42" s="140"/>
      <c r="B42" s="506" t="s">
        <v>1107</v>
      </c>
      <c r="C42" s="505"/>
      <c r="D42" s="505"/>
      <c r="E42" s="505"/>
      <c r="F42" s="505"/>
      <c r="G42" s="505"/>
      <c r="H42" s="505"/>
      <c r="I42" s="505"/>
      <c r="J42" s="505"/>
      <c r="K42" s="505"/>
      <c r="L42" s="505"/>
      <c r="M42" s="505"/>
      <c r="N42" s="505"/>
      <c r="O42" s="140"/>
      <c r="P42" s="140"/>
    </row>
    <row r="43" spans="1:17" ht="3.65" customHeight="1">
      <c r="A43" s="140"/>
      <c r="B43" s="505"/>
      <c r="C43" s="505"/>
      <c r="D43" s="505"/>
      <c r="E43" s="505"/>
      <c r="F43" s="505"/>
      <c r="G43" s="505"/>
      <c r="H43" s="505"/>
      <c r="I43" s="505"/>
      <c r="J43" s="505"/>
      <c r="K43" s="505"/>
      <c r="L43" s="505"/>
      <c r="M43" s="505"/>
      <c r="N43" s="505"/>
      <c r="O43" s="140"/>
      <c r="P43" s="140"/>
    </row>
    <row r="44" spans="1:17" ht="27.65" customHeight="1">
      <c r="A44" s="140"/>
      <c r="B44" s="505" t="s">
        <v>1108</v>
      </c>
      <c r="C44" s="505"/>
      <c r="D44" s="505"/>
      <c r="E44" s="505"/>
      <c r="F44" s="505"/>
      <c r="G44" s="505"/>
      <c r="H44" s="505"/>
      <c r="I44" s="505"/>
      <c r="J44" s="505"/>
      <c r="K44" s="505"/>
      <c r="L44" s="505"/>
      <c r="M44" s="505"/>
      <c r="N44" s="505"/>
      <c r="O44" s="140"/>
      <c r="P44" s="140"/>
    </row>
    <row r="45" spans="1:17" ht="9" customHeight="1">
      <c r="A45" s="140"/>
      <c r="B45" s="505"/>
      <c r="C45" s="505"/>
      <c r="D45" s="505"/>
      <c r="E45" s="505"/>
      <c r="F45" s="505"/>
      <c r="G45" s="505"/>
      <c r="H45" s="505"/>
      <c r="I45" s="505"/>
      <c r="J45" s="505"/>
      <c r="K45" s="505"/>
      <c r="L45" s="505"/>
      <c r="M45" s="505"/>
      <c r="N45" s="505"/>
      <c r="O45" s="140"/>
      <c r="P45" s="140"/>
    </row>
    <row r="46" spans="1:17" ht="18.649999999999999" customHeight="1">
      <c r="A46" s="140"/>
      <c r="B46" s="505" t="s">
        <v>1075</v>
      </c>
      <c r="C46" s="505"/>
      <c r="D46" s="505"/>
      <c r="E46" s="505"/>
      <c r="F46" s="505"/>
      <c r="G46" s="505"/>
      <c r="H46" s="505"/>
      <c r="I46" s="505"/>
      <c r="J46" s="505"/>
      <c r="K46" s="505"/>
      <c r="L46" s="505"/>
      <c r="M46" s="505"/>
      <c r="N46" s="505"/>
      <c r="O46" s="140"/>
      <c r="P46" s="140"/>
    </row>
    <row r="47" spans="1:17" ht="6" customHeight="1">
      <c r="A47" s="140"/>
      <c r="B47" s="505"/>
      <c r="C47" s="505"/>
      <c r="D47" s="505"/>
      <c r="E47" s="505"/>
      <c r="F47" s="505"/>
      <c r="G47" s="505"/>
      <c r="H47" s="505"/>
      <c r="I47" s="505"/>
      <c r="J47" s="505"/>
      <c r="K47" s="505"/>
      <c r="L47" s="505"/>
      <c r="M47" s="505"/>
      <c r="N47" s="505"/>
      <c r="O47" s="140"/>
      <c r="P47" s="140"/>
    </row>
    <row r="48" spans="1:17" ht="36.65" customHeight="1">
      <c r="A48" s="140"/>
      <c r="B48" s="149"/>
      <c r="C48" s="513" t="s">
        <v>1076</v>
      </c>
      <c r="D48" s="500"/>
      <c r="E48" s="500"/>
      <c r="F48" s="500"/>
      <c r="G48" s="500"/>
      <c r="H48" s="500"/>
      <c r="I48" s="500"/>
      <c r="J48" s="500"/>
      <c r="K48" s="500"/>
      <c r="L48" s="500"/>
      <c r="M48" s="500"/>
      <c r="N48" s="500"/>
      <c r="O48" s="140"/>
      <c r="P48" s="140"/>
    </row>
    <row r="49" spans="1:16" ht="35.15" customHeight="1">
      <c r="A49" s="140"/>
      <c r="B49" s="149"/>
      <c r="C49" s="513" t="s">
        <v>1077</v>
      </c>
      <c r="D49" s="500"/>
      <c r="E49" s="500"/>
      <c r="F49" s="500"/>
      <c r="G49" s="500"/>
      <c r="H49" s="500"/>
      <c r="I49" s="500"/>
      <c r="J49" s="500"/>
      <c r="K49" s="500"/>
      <c r="L49" s="500"/>
      <c r="M49" s="500"/>
      <c r="N49" s="500"/>
      <c r="O49" s="140"/>
      <c r="P49" s="140"/>
    </row>
    <row r="50" spans="1:16" s="17" customFormat="1" ht="51.65" customHeight="1">
      <c r="A50" s="140"/>
      <c r="B50" s="264"/>
      <c r="C50" s="513" t="s">
        <v>1136</v>
      </c>
      <c r="D50" s="500"/>
      <c r="E50" s="500"/>
      <c r="F50" s="500"/>
      <c r="G50" s="500"/>
      <c r="H50" s="500"/>
      <c r="I50" s="500"/>
      <c r="J50" s="500"/>
      <c r="K50" s="500"/>
      <c r="L50" s="500"/>
      <c r="M50" s="500"/>
      <c r="N50" s="500"/>
      <c r="O50" s="140"/>
      <c r="P50" s="140"/>
    </row>
    <row r="51" spans="1:16" s="17" customFormat="1" ht="15" customHeight="1">
      <c r="A51" s="140"/>
      <c r="B51" s="505"/>
      <c r="C51" s="505"/>
      <c r="D51" s="505"/>
      <c r="E51" s="505"/>
      <c r="F51" s="505"/>
      <c r="G51" s="505"/>
      <c r="H51" s="505"/>
      <c r="I51" s="505"/>
      <c r="J51" s="505"/>
      <c r="K51" s="505"/>
      <c r="L51" s="505"/>
      <c r="M51" s="505"/>
      <c r="N51" s="505"/>
      <c r="O51" s="140"/>
      <c r="P51" s="140"/>
    </row>
    <row r="52" spans="1:16" s="17" customFormat="1" ht="29.9" customHeight="1">
      <c r="A52" s="140"/>
      <c r="B52" s="505"/>
      <c r="C52" s="505"/>
      <c r="D52" s="505"/>
      <c r="E52" s="505"/>
      <c r="F52" s="505"/>
      <c r="G52" s="505"/>
      <c r="H52" s="505"/>
      <c r="I52" s="505"/>
      <c r="J52" s="505"/>
      <c r="K52" s="505"/>
      <c r="L52" s="505"/>
      <c r="M52" s="505"/>
      <c r="N52" s="505"/>
      <c r="O52" s="140"/>
      <c r="P52" s="140"/>
    </row>
    <row r="53" spans="1:16" s="17" customFormat="1" ht="4.4000000000000004" customHeight="1">
      <c r="A53" s="140"/>
      <c r="B53" s="505"/>
      <c r="C53" s="505"/>
      <c r="D53" s="505"/>
      <c r="E53" s="505"/>
      <c r="F53" s="505"/>
      <c r="G53" s="505"/>
      <c r="H53" s="505"/>
      <c r="I53" s="505"/>
      <c r="J53" s="505"/>
      <c r="K53" s="505"/>
      <c r="L53" s="505"/>
      <c r="M53" s="505"/>
      <c r="N53" s="505"/>
      <c r="O53" s="140"/>
      <c r="P53" s="140"/>
    </row>
    <row r="54" spans="1:16" s="17" customFormat="1">
      <c r="A54" s="140"/>
      <c r="B54" s="505"/>
      <c r="C54" s="505"/>
      <c r="D54" s="505"/>
      <c r="E54" s="505"/>
      <c r="F54" s="505"/>
      <c r="G54" s="505"/>
      <c r="H54" s="505"/>
      <c r="I54" s="505"/>
      <c r="J54" s="505"/>
      <c r="K54" s="505"/>
      <c r="L54" s="505"/>
      <c r="M54" s="505"/>
      <c r="N54" s="505"/>
      <c r="O54" s="140"/>
      <c r="P54" s="140"/>
    </row>
    <row r="55" spans="1:16" s="17" customFormat="1" ht="1.4" customHeight="1">
      <c r="A55" s="140"/>
      <c r="B55" s="149"/>
      <c r="C55" s="149"/>
      <c r="D55" s="149"/>
      <c r="E55" s="149"/>
      <c r="F55" s="149"/>
      <c r="G55" s="149"/>
      <c r="H55" s="149"/>
      <c r="I55" s="149"/>
      <c r="J55" s="149"/>
      <c r="K55" s="149"/>
      <c r="L55" s="149"/>
      <c r="M55" s="149"/>
      <c r="N55" s="149"/>
      <c r="O55" s="140"/>
      <c r="P55" s="140"/>
    </row>
    <row r="56" spans="1:16" s="17" customFormat="1" ht="15" customHeight="1">
      <c r="A56"/>
      <c r="B56" s="537"/>
      <c r="C56" s="537"/>
      <c r="D56" s="537"/>
      <c r="E56" s="537"/>
      <c r="F56" s="537"/>
      <c r="G56" s="537"/>
      <c r="H56" s="537"/>
      <c r="I56" s="537"/>
      <c r="J56" s="537"/>
      <c r="K56" s="537"/>
      <c r="L56" s="537"/>
      <c r="M56" s="537"/>
      <c r="N56" s="537"/>
      <c r="O56"/>
      <c r="P56"/>
    </row>
    <row r="57" spans="1:16" s="17" customFormat="1">
      <c r="A57"/>
      <c r="B57" s="537"/>
      <c r="C57" s="537"/>
      <c r="D57" s="537"/>
      <c r="E57" s="537"/>
      <c r="F57" s="537"/>
      <c r="G57" s="537"/>
      <c r="H57" s="537"/>
      <c r="I57" s="537"/>
      <c r="J57" s="537"/>
      <c r="K57" s="537"/>
      <c r="L57" s="537"/>
      <c r="M57" s="537"/>
      <c r="N57" s="537"/>
      <c r="O57"/>
      <c r="P57"/>
    </row>
    <row r="58" spans="1:16" s="17" customFormat="1">
      <c r="A58"/>
      <c r="B58" s="537"/>
      <c r="C58" s="537"/>
      <c r="D58" s="537"/>
      <c r="E58" s="537"/>
      <c r="F58" s="537"/>
      <c r="G58" s="537"/>
      <c r="H58" s="537"/>
      <c r="I58" s="537"/>
      <c r="J58" s="537"/>
      <c r="K58" s="537"/>
      <c r="L58" s="537"/>
      <c r="M58" s="537"/>
      <c r="N58" s="537"/>
      <c r="O58"/>
      <c r="P58"/>
    </row>
    <row r="59" spans="1:16" s="17" customFormat="1" ht="13">
      <c r="A59"/>
      <c r="B59" s="536"/>
      <c r="C59" s="536"/>
      <c r="D59" s="536"/>
      <c r="E59" s="536"/>
      <c r="F59" s="536"/>
      <c r="G59" s="536"/>
      <c r="H59" s="536"/>
      <c r="I59" s="536"/>
      <c r="J59" s="536"/>
      <c r="K59" s="536"/>
      <c r="L59" s="536"/>
      <c r="M59" s="536"/>
      <c r="N59" s="536"/>
      <c r="O59"/>
      <c r="P59"/>
    </row>
    <row r="60" spans="1:16" s="17" customFormat="1" ht="7.4" customHeight="1">
      <c r="A60"/>
      <c r="B60" s="537"/>
      <c r="C60" s="537"/>
      <c r="D60" s="537"/>
      <c r="E60" s="537"/>
      <c r="F60" s="537"/>
      <c r="G60" s="537"/>
      <c r="H60" s="537"/>
      <c r="I60" s="537"/>
      <c r="J60" s="537"/>
      <c r="K60" s="537"/>
      <c r="L60" s="537"/>
      <c r="M60" s="537"/>
      <c r="N60" s="537"/>
      <c r="O60"/>
      <c r="P60"/>
    </row>
    <row r="61" spans="1:16" s="17" customFormat="1" ht="31.4" customHeight="1">
      <c r="A61"/>
      <c r="B61" s="537"/>
      <c r="C61" s="537"/>
      <c r="D61" s="537"/>
      <c r="E61" s="537"/>
      <c r="F61" s="537"/>
      <c r="G61" s="537"/>
      <c r="H61" s="537"/>
      <c r="I61" s="537"/>
      <c r="J61" s="537"/>
      <c r="K61" s="537"/>
      <c r="L61" s="537"/>
      <c r="M61" s="537"/>
      <c r="N61" s="537"/>
      <c r="O61"/>
      <c r="P61"/>
    </row>
    <row r="62" spans="1:16" s="17" customFormat="1" ht="6.65" customHeight="1">
      <c r="A62"/>
      <c r="B62" s="537"/>
      <c r="C62" s="537"/>
      <c r="D62" s="537"/>
      <c r="E62" s="537"/>
      <c r="F62" s="537"/>
      <c r="G62" s="537"/>
      <c r="H62" s="537"/>
      <c r="I62" s="537"/>
      <c r="J62" s="537"/>
      <c r="K62" s="537"/>
      <c r="L62" s="537"/>
      <c r="M62" s="537"/>
      <c r="N62" s="537"/>
      <c r="O62"/>
      <c r="P62"/>
    </row>
    <row r="63" spans="1:16" s="17" customFormat="1" ht="42.65" customHeight="1">
      <c r="A63"/>
      <c r="B63" s="536"/>
      <c r="C63" s="537"/>
      <c r="D63" s="537"/>
      <c r="E63" s="537"/>
      <c r="F63" s="537"/>
      <c r="G63" s="537"/>
      <c r="H63" s="537"/>
      <c r="I63" s="537"/>
      <c r="J63" s="537"/>
      <c r="K63" s="537"/>
      <c r="L63" s="537"/>
      <c r="M63" s="537"/>
      <c r="N63" s="537"/>
      <c r="O63"/>
      <c r="P63"/>
    </row>
    <row r="64" spans="1:16" s="17" customFormat="1" ht="4.4000000000000004" customHeight="1">
      <c r="A64"/>
      <c r="B64" s="537"/>
      <c r="C64" s="537"/>
      <c r="D64" s="537"/>
      <c r="E64" s="537"/>
      <c r="F64" s="537"/>
      <c r="G64" s="537"/>
      <c r="H64" s="537"/>
      <c r="I64" s="537"/>
      <c r="J64" s="537"/>
      <c r="K64" s="537"/>
      <c r="L64" s="537"/>
      <c r="M64" s="537"/>
      <c r="N64" s="537"/>
      <c r="O64"/>
      <c r="P64"/>
    </row>
    <row r="65" spans="1:17" s="17" customFormat="1" ht="29.9" customHeight="1">
      <c r="A65"/>
      <c r="B65" s="537"/>
      <c r="C65" s="537"/>
      <c r="D65" s="537"/>
      <c r="E65" s="537"/>
      <c r="F65" s="537"/>
      <c r="G65" s="537"/>
      <c r="H65" s="537"/>
      <c r="I65" s="537"/>
      <c r="J65" s="537"/>
      <c r="K65" s="537"/>
      <c r="L65" s="537"/>
      <c r="M65" s="537"/>
      <c r="N65" s="537"/>
      <c r="O65"/>
      <c r="P65"/>
    </row>
    <row r="66" spans="1:17" ht="8.15" customHeight="1">
      <c r="B66" s="537"/>
      <c r="C66" s="537"/>
      <c r="D66" s="537"/>
      <c r="E66" s="537"/>
      <c r="F66" s="537"/>
      <c r="G66" s="537"/>
      <c r="H66" s="537"/>
      <c r="I66" s="537"/>
      <c r="J66" s="537"/>
      <c r="K66" s="537"/>
      <c r="L66" s="537"/>
      <c r="M66" s="537"/>
      <c r="N66" s="537"/>
    </row>
    <row r="67" spans="1:17">
      <c r="B67" s="537"/>
      <c r="C67" s="537"/>
      <c r="D67" s="537"/>
      <c r="E67" s="537"/>
      <c r="F67" s="537"/>
      <c r="G67" s="537"/>
      <c r="H67" s="537"/>
      <c r="I67" s="537"/>
      <c r="J67" s="537"/>
      <c r="K67" s="537"/>
      <c r="L67" s="537"/>
      <c r="M67" s="537"/>
      <c r="N67" s="537"/>
    </row>
    <row r="68" spans="1:17" ht="9" customHeight="1">
      <c r="B68" s="537"/>
      <c r="C68" s="537"/>
      <c r="D68" s="537"/>
      <c r="E68" s="537"/>
      <c r="F68" s="537"/>
      <c r="G68" s="537"/>
      <c r="H68" s="537"/>
      <c r="I68" s="537"/>
      <c r="J68" s="537"/>
      <c r="K68" s="537"/>
      <c r="L68" s="537"/>
      <c r="M68" s="537"/>
      <c r="N68" s="537"/>
    </row>
    <row r="69" spans="1:17" ht="21.75" customHeight="1">
      <c r="B69" s="538"/>
      <c r="C69" s="538"/>
      <c r="D69" s="538"/>
      <c r="E69" s="538"/>
      <c r="F69" s="538"/>
      <c r="G69" s="538"/>
      <c r="H69" s="538"/>
      <c r="I69" s="538"/>
      <c r="J69" s="538"/>
      <c r="K69" s="538"/>
      <c r="L69" s="501"/>
      <c r="M69" s="501"/>
      <c r="N69" s="354"/>
      <c r="Q69" s="291"/>
    </row>
    <row r="70" spans="1:17" ht="9" customHeight="1">
      <c r="B70" s="537"/>
      <c r="C70" s="537"/>
      <c r="D70" s="537"/>
      <c r="E70" s="537"/>
      <c r="F70" s="537"/>
      <c r="G70" s="537"/>
      <c r="H70" s="537"/>
      <c r="I70" s="537"/>
      <c r="J70" s="537"/>
      <c r="K70" s="537"/>
      <c r="L70" s="537"/>
      <c r="M70" s="537"/>
      <c r="N70" s="537"/>
      <c r="Q70" s="291"/>
    </row>
    <row r="71" spans="1:17" ht="26.25" customHeight="1">
      <c r="B71" s="537"/>
      <c r="C71" s="537"/>
      <c r="D71" s="537"/>
      <c r="E71" s="537"/>
      <c r="F71" s="537"/>
      <c r="G71" s="537"/>
      <c r="H71" s="537"/>
      <c r="I71" s="537"/>
      <c r="J71" s="537"/>
      <c r="K71" s="537"/>
      <c r="L71" s="537"/>
      <c r="M71" s="537"/>
      <c r="N71" s="537"/>
    </row>
    <row r="72" spans="1:17" ht="9" customHeight="1">
      <c r="B72" s="537"/>
      <c r="C72" s="537"/>
      <c r="D72" s="537"/>
      <c r="E72" s="537"/>
      <c r="F72" s="537"/>
      <c r="G72" s="537"/>
      <c r="H72" s="537"/>
      <c r="I72" s="537"/>
      <c r="J72" s="537"/>
      <c r="K72" s="537"/>
      <c r="L72" s="537"/>
      <c r="M72" s="537"/>
      <c r="N72" s="537"/>
      <c r="Q72" s="291"/>
    </row>
    <row r="73" spans="1:17" ht="37.5" customHeight="1">
      <c r="B73" s="538"/>
      <c r="C73" s="538"/>
      <c r="D73" s="538"/>
      <c r="E73" s="538"/>
      <c r="F73" s="538"/>
      <c r="G73" s="538"/>
      <c r="H73" s="538"/>
      <c r="I73" s="538"/>
      <c r="J73" s="538"/>
      <c r="K73" s="538"/>
      <c r="L73" s="538"/>
      <c r="M73" s="538"/>
      <c r="N73" s="355"/>
    </row>
    <row r="74" spans="1:17" ht="9" customHeight="1">
      <c r="B74" s="537"/>
      <c r="C74" s="537"/>
      <c r="D74" s="537"/>
      <c r="E74" s="537"/>
      <c r="F74" s="537"/>
      <c r="G74" s="537"/>
      <c r="H74" s="537"/>
      <c r="I74" s="537"/>
      <c r="J74" s="537"/>
      <c r="K74" s="537"/>
      <c r="L74" s="537"/>
      <c r="M74" s="537"/>
      <c r="N74" s="537"/>
    </row>
    <row r="75" spans="1:17" ht="40.4" customHeight="1">
      <c r="B75" s="537"/>
      <c r="C75" s="537"/>
      <c r="D75" s="537"/>
      <c r="E75" s="537"/>
      <c r="F75" s="537"/>
      <c r="G75" s="537"/>
      <c r="H75" s="537"/>
      <c r="I75" s="537"/>
      <c r="J75" s="537"/>
      <c r="K75" s="537"/>
      <c r="L75" s="537"/>
      <c r="M75" s="537"/>
      <c r="N75" s="537"/>
    </row>
    <row r="76" spans="1:17" ht="7.5" customHeight="1">
      <c r="B76" s="354"/>
      <c r="C76" s="354"/>
      <c r="D76" s="354"/>
      <c r="E76" s="354"/>
      <c r="F76" s="354"/>
      <c r="G76" s="354"/>
      <c r="H76" s="354"/>
      <c r="I76" s="354"/>
      <c r="J76" s="354"/>
      <c r="K76" s="354"/>
      <c r="L76" s="354"/>
      <c r="M76" s="354"/>
      <c r="N76" s="354"/>
    </row>
    <row r="77" spans="1:17" ht="42.75" customHeight="1">
      <c r="A77" s="356"/>
      <c r="B77" s="539"/>
      <c r="C77" s="539"/>
      <c r="D77" s="539"/>
      <c r="E77" s="539"/>
      <c r="F77" s="539"/>
      <c r="G77" s="539"/>
      <c r="H77" s="539"/>
      <c r="I77" s="539"/>
      <c r="J77" s="539"/>
      <c r="K77" s="539"/>
      <c r="L77" s="539"/>
      <c r="M77" s="539"/>
      <c r="N77" s="539"/>
    </row>
    <row r="78" spans="1:17" ht="10.5" customHeight="1">
      <c r="B78" s="537"/>
      <c r="C78" s="537"/>
      <c r="D78" s="537"/>
      <c r="E78" s="537"/>
      <c r="F78" s="537"/>
      <c r="G78" s="537"/>
      <c r="H78" s="537"/>
      <c r="I78" s="537"/>
      <c r="J78" s="537"/>
      <c r="K78" s="537"/>
      <c r="L78" s="537"/>
      <c r="M78" s="537"/>
      <c r="N78" s="537"/>
    </row>
    <row r="79" spans="1:17" ht="17.149999999999999" customHeight="1">
      <c r="B79" s="541"/>
      <c r="C79" s="541"/>
      <c r="D79" s="541"/>
      <c r="E79" s="541"/>
      <c r="F79" s="541"/>
      <c r="G79" s="541"/>
      <c r="H79" s="541"/>
      <c r="I79" s="541"/>
      <c r="J79" s="541"/>
      <c r="K79" s="541"/>
      <c r="L79" s="541"/>
      <c r="M79" s="354"/>
      <c r="N79" s="354"/>
    </row>
    <row r="80" spans="1:17" ht="20.149999999999999" customHeight="1">
      <c r="B80" s="354"/>
      <c r="C80" s="540"/>
      <c r="D80" s="542"/>
      <c r="E80" s="542"/>
      <c r="F80" s="542"/>
      <c r="G80" s="542"/>
      <c r="H80" s="542"/>
      <c r="I80" s="542"/>
      <c r="J80" s="542"/>
      <c r="K80" s="542"/>
      <c r="L80" s="542"/>
      <c r="M80" s="354"/>
      <c r="N80" s="354"/>
    </row>
    <row r="81" spans="1:16" ht="30.65" customHeight="1">
      <c r="B81" s="354"/>
      <c r="C81" s="540"/>
      <c r="D81" s="542"/>
      <c r="E81" s="542"/>
      <c r="F81" s="542"/>
      <c r="G81" s="542"/>
      <c r="H81" s="542"/>
      <c r="I81" s="542"/>
      <c r="J81" s="542"/>
      <c r="K81" s="542"/>
      <c r="L81" s="542"/>
      <c r="M81" s="354"/>
      <c r="N81" s="354"/>
    </row>
    <row r="82" spans="1:16" s="17" customFormat="1" ht="10.5" customHeight="1">
      <c r="A82"/>
      <c r="B82" s="541"/>
      <c r="C82" s="541"/>
      <c r="D82" s="541"/>
      <c r="E82" s="541"/>
      <c r="F82" s="541"/>
      <c r="G82" s="541"/>
      <c r="H82" s="354"/>
      <c r="I82" s="354"/>
      <c r="J82" s="354"/>
      <c r="K82" s="354"/>
      <c r="L82" s="354"/>
      <c r="M82" s="354"/>
      <c r="N82" s="354"/>
      <c r="O82"/>
      <c r="P82"/>
    </row>
    <row r="83" spans="1:16" s="17" customFormat="1" ht="10.5" customHeight="1">
      <c r="A83"/>
      <c r="B83" s="354"/>
      <c r="C83" s="354"/>
      <c r="D83" s="354"/>
      <c r="E83" s="354"/>
      <c r="F83" s="354"/>
      <c r="G83" s="354"/>
      <c r="H83" s="354"/>
      <c r="I83" s="354"/>
      <c r="J83" s="354"/>
      <c r="K83" s="354"/>
      <c r="L83" s="354"/>
      <c r="M83" s="354"/>
      <c r="N83" s="354"/>
      <c r="O83"/>
      <c r="P83"/>
    </row>
    <row r="84" spans="1:16" s="17" customFormat="1">
      <c r="A84"/>
      <c r="B84" s="537"/>
      <c r="C84" s="537"/>
      <c r="D84" s="537"/>
      <c r="E84" s="537"/>
      <c r="F84" s="537"/>
      <c r="G84" s="537"/>
      <c r="H84" s="537"/>
      <c r="I84" s="537"/>
      <c r="J84" s="537"/>
      <c r="K84" s="537"/>
      <c r="L84" s="537"/>
      <c r="M84" s="537"/>
      <c r="N84" s="537"/>
      <c r="O84"/>
      <c r="P84"/>
    </row>
    <row r="85" spans="1:16" s="17" customFormat="1" ht="4.4000000000000004" customHeight="1">
      <c r="A85"/>
      <c r="B85" s="537"/>
      <c r="C85" s="537"/>
      <c r="D85" s="537"/>
      <c r="E85" s="537"/>
      <c r="F85" s="537"/>
      <c r="G85" s="537"/>
      <c r="H85" s="537"/>
      <c r="I85" s="537"/>
      <c r="J85" s="537"/>
      <c r="K85" s="537"/>
      <c r="L85" s="537"/>
      <c r="M85" s="537"/>
      <c r="N85" s="537"/>
      <c r="O85"/>
      <c r="P85"/>
    </row>
    <row r="86" spans="1:16" s="17" customFormat="1">
      <c r="A86"/>
      <c r="B86"/>
      <c r="C86" s="540"/>
      <c r="D86" s="538"/>
      <c r="E86" s="538"/>
      <c r="F86" s="538"/>
      <c r="G86" s="538"/>
      <c r="H86" s="538"/>
      <c r="I86" s="538"/>
      <c r="J86" s="538"/>
      <c r="K86" s="538"/>
      <c r="L86" s="538"/>
      <c r="M86" s="538"/>
      <c r="N86" s="538"/>
      <c r="O86"/>
      <c r="P86"/>
    </row>
    <row r="87" spans="1:16" s="17" customFormat="1" ht="4.4000000000000004" customHeight="1">
      <c r="A87"/>
      <c r="B87" s="537"/>
      <c r="C87" s="537"/>
      <c r="D87" s="537"/>
      <c r="E87" s="537"/>
      <c r="F87" s="537"/>
      <c r="G87" s="537"/>
      <c r="H87" s="537"/>
      <c r="I87" s="537"/>
      <c r="J87" s="537"/>
      <c r="K87" s="537"/>
      <c r="L87" s="537"/>
      <c r="M87" s="537"/>
      <c r="N87" s="537"/>
      <c r="O87"/>
      <c r="P87"/>
    </row>
    <row r="88" spans="1:16" s="17" customFormat="1">
      <c r="A88"/>
      <c r="B88"/>
      <c r="C88" s="540"/>
      <c r="D88" s="538"/>
      <c r="E88" s="538"/>
      <c r="F88" s="538"/>
      <c r="G88" s="538"/>
      <c r="H88" s="538"/>
      <c r="I88" s="538"/>
      <c r="J88" s="538"/>
      <c r="K88" s="538"/>
      <c r="L88" s="538"/>
      <c r="M88" s="538"/>
      <c r="N88" s="538"/>
      <c r="O88"/>
      <c r="P88"/>
    </row>
    <row r="89" spans="1:16" s="17" customFormat="1" ht="4.4000000000000004" customHeight="1">
      <c r="A89"/>
      <c r="B89" s="537"/>
      <c r="C89" s="537"/>
      <c r="D89" s="537"/>
      <c r="E89" s="537"/>
      <c r="F89" s="537"/>
      <c r="G89" s="537"/>
      <c r="H89" s="537"/>
      <c r="I89" s="537"/>
      <c r="J89" s="537"/>
      <c r="K89" s="537"/>
      <c r="L89" s="537"/>
      <c r="M89" s="537"/>
      <c r="N89" s="537"/>
      <c r="O89"/>
      <c r="P89"/>
    </row>
    <row r="90" spans="1:16" s="17" customFormat="1">
      <c r="A90"/>
      <c r="B90"/>
      <c r="C90" s="540"/>
      <c r="D90" s="538"/>
      <c r="E90" s="538"/>
      <c r="F90" s="538"/>
      <c r="G90" s="538"/>
      <c r="H90" s="538"/>
      <c r="I90" s="538"/>
      <c r="J90" s="538"/>
      <c r="K90" s="538"/>
      <c r="L90" s="538"/>
      <c r="M90" s="538"/>
      <c r="N90" s="538"/>
      <c r="O90"/>
      <c r="P90"/>
    </row>
    <row r="91" spans="1:16" s="17" customFormat="1" ht="4.4000000000000004" customHeight="1">
      <c r="A91"/>
      <c r="B91" s="537"/>
      <c r="C91" s="537"/>
      <c r="D91" s="537"/>
      <c r="E91" s="537"/>
      <c r="F91" s="537"/>
      <c r="G91" s="537"/>
      <c r="H91" s="537"/>
      <c r="I91" s="537"/>
      <c r="J91" s="537"/>
      <c r="K91" s="537"/>
      <c r="L91" s="537"/>
      <c r="M91" s="537"/>
      <c r="N91" s="537"/>
      <c r="O91"/>
      <c r="P91"/>
    </row>
    <row r="92" spans="1:16" s="17" customFormat="1" ht="13.4" customHeight="1">
      <c r="A92"/>
      <c r="B92" s="538"/>
      <c r="C92" s="538"/>
      <c r="D92" s="538"/>
      <c r="E92" s="538"/>
      <c r="F92" s="538"/>
      <c r="G92" s="538"/>
      <c r="H92" s="538"/>
      <c r="I92" s="354"/>
      <c r="J92" s="354"/>
      <c r="K92" s="354"/>
      <c r="L92" s="354"/>
      <c r="M92" s="354"/>
      <c r="N92" s="354"/>
      <c r="O92"/>
      <c r="P92"/>
    </row>
    <row r="93" spans="1:16" s="17" customFormat="1" ht="11.15" customHeight="1">
      <c r="A93"/>
      <c r="B93" s="537"/>
      <c r="C93" s="537"/>
      <c r="D93" s="537"/>
      <c r="E93" s="537"/>
      <c r="F93" s="537"/>
      <c r="G93" s="537"/>
      <c r="H93" s="537"/>
      <c r="I93" s="537"/>
      <c r="J93" s="537"/>
      <c r="K93" s="537"/>
      <c r="L93" s="537"/>
      <c r="M93" s="537"/>
      <c r="N93" s="537"/>
      <c r="O93"/>
      <c r="P93"/>
    </row>
    <row r="94" spans="1:16" s="17" customFormat="1" ht="27" customHeight="1">
      <c r="A94"/>
      <c r="B94" s="537"/>
      <c r="C94" s="537"/>
      <c r="D94" s="537"/>
      <c r="E94" s="537"/>
      <c r="F94" s="537"/>
      <c r="G94" s="537"/>
      <c r="H94" s="537"/>
      <c r="I94" s="537"/>
      <c r="J94" s="537"/>
      <c r="K94" s="537"/>
      <c r="L94" s="537"/>
      <c r="M94" s="537"/>
      <c r="N94" s="537"/>
      <c r="O94"/>
      <c r="P94"/>
    </row>
    <row r="95" spans="1:16" s="17" customFormat="1" ht="3" customHeight="1">
      <c r="A95"/>
      <c r="B95" s="537"/>
      <c r="C95" s="537"/>
      <c r="D95" s="537"/>
      <c r="E95" s="537"/>
      <c r="F95" s="537"/>
      <c r="G95" s="537"/>
      <c r="H95" s="537"/>
      <c r="I95" s="537"/>
      <c r="J95" s="537"/>
      <c r="K95" s="537"/>
      <c r="L95" s="537"/>
      <c r="M95" s="537"/>
      <c r="N95" s="537"/>
      <c r="O95"/>
      <c r="P95"/>
    </row>
    <row r="96" spans="1:16" s="17" customFormat="1" ht="24" customHeight="1">
      <c r="A96"/>
      <c r="B96"/>
      <c r="C96" s="540"/>
      <c r="D96" s="538"/>
      <c r="E96" s="538"/>
      <c r="F96" s="538"/>
      <c r="G96" s="538"/>
      <c r="H96" s="538"/>
      <c r="I96" s="538"/>
      <c r="J96" s="538"/>
      <c r="K96" s="538"/>
      <c r="L96" s="538"/>
      <c r="M96" s="538"/>
      <c r="N96" s="538"/>
      <c r="O96"/>
      <c r="P96"/>
    </row>
    <row r="97" spans="1:16" s="17" customFormat="1" ht="5.15" customHeight="1">
      <c r="A97"/>
      <c r="B97" s="537"/>
      <c r="C97" s="537"/>
      <c r="D97" s="537"/>
      <c r="E97" s="537"/>
      <c r="F97" s="537"/>
      <c r="G97" s="537"/>
      <c r="H97" s="537"/>
      <c r="I97" s="537"/>
      <c r="J97" s="537"/>
      <c r="K97" s="537"/>
      <c r="L97" s="537"/>
      <c r="M97" s="537"/>
      <c r="N97" s="537"/>
      <c r="O97"/>
      <c r="P97"/>
    </row>
    <row r="98" spans="1:16" s="17" customFormat="1" ht="26.9" customHeight="1">
      <c r="A98"/>
      <c r="B98"/>
      <c r="C98" s="540"/>
      <c r="D98" s="538"/>
      <c r="E98" s="538"/>
      <c r="F98" s="538"/>
      <c r="G98" s="538"/>
      <c r="H98" s="538"/>
      <c r="I98" s="538"/>
      <c r="J98" s="538"/>
      <c r="K98" s="538"/>
      <c r="L98" s="538"/>
      <c r="M98" s="538"/>
      <c r="N98" s="538"/>
      <c r="O98"/>
      <c r="P98"/>
    </row>
    <row r="99" spans="1:16" s="17" customFormat="1" ht="5.15" customHeight="1">
      <c r="A99"/>
      <c r="B99" s="537"/>
      <c r="C99" s="537"/>
      <c r="D99" s="537"/>
      <c r="E99" s="537"/>
      <c r="F99" s="537"/>
      <c r="G99" s="537"/>
      <c r="H99" s="537"/>
      <c r="I99" s="537"/>
      <c r="J99" s="537"/>
      <c r="K99" s="537"/>
      <c r="L99" s="537"/>
      <c r="M99" s="537"/>
      <c r="N99" s="537"/>
      <c r="O99"/>
      <c r="P99"/>
    </row>
    <row r="100" spans="1:16" s="17" customFormat="1">
      <c r="A100"/>
      <c r="B100"/>
      <c r="C100" s="540"/>
      <c r="D100" s="538"/>
      <c r="E100" s="538"/>
      <c r="F100" s="538"/>
      <c r="G100" s="538"/>
      <c r="H100" s="538"/>
      <c r="I100" s="538"/>
      <c r="J100" s="538"/>
      <c r="K100" s="538"/>
      <c r="L100" s="538"/>
      <c r="M100" s="538"/>
      <c r="N100" s="538"/>
      <c r="O100"/>
      <c r="P100"/>
    </row>
    <row r="101" spans="1:16" s="17" customFormat="1" ht="5.15" customHeight="1">
      <c r="A101"/>
      <c r="B101" s="537"/>
      <c r="C101" s="537"/>
      <c r="D101" s="537"/>
      <c r="E101" s="537"/>
      <c r="F101" s="537"/>
      <c r="G101" s="537"/>
      <c r="H101" s="537"/>
      <c r="I101" s="537"/>
      <c r="J101" s="537"/>
      <c r="K101" s="537"/>
      <c r="L101" s="537"/>
      <c r="M101" s="537"/>
      <c r="N101" s="537"/>
      <c r="O101"/>
      <c r="P101"/>
    </row>
    <row r="102" spans="1:16" s="17" customFormat="1" ht="32.15" customHeight="1">
      <c r="A102"/>
      <c r="B102"/>
      <c r="C102" s="540"/>
      <c r="D102" s="538"/>
      <c r="E102" s="538"/>
      <c r="F102" s="538"/>
      <c r="G102" s="538"/>
      <c r="H102" s="538"/>
      <c r="I102" s="538"/>
      <c r="J102" s="538"/>
      <c r="K102" s="538"/>
      <c r="L102" s="538"/>
      <c r="M102" s="538"/>
      <c r="N102" s="538"/>
      <c r="O102"/>
      <c r="P102"/>
    </row>
    <row r="103" spans="1:16" s="17" customFormat="1" ht="5.15" customHeight="1">
      <c r="A103"/>
      <c r="B103" s="537"/>
      <c r="C103" s="537"/>
      <c r="D103" s="537"/>
      <c r="E103" s="537"/>
      <c r="F103" s="537"/>
      <c r="G103" s="537"/>
      <c r="H103" s="537"/>
      <c r="I103" s="537"/>
      <c r="J103" s="537"/>
      <c r="K103" s="537"/>
      <c r="L103" s="537"/>
      <c r="M103" s="537"/>
      <c r="N103" s="537"/>
      <c r="O103"/>
      <c r="P103"/>
    </row>
    <row r="104" spans="1:16" s="17" customFormat="1" ht="26.15" customHeight="1">
      <c r="A104"/>
      <c r="B104"/>
      <c r="C104" s="540"/>
      <c r="D104" s="538"/>
      <c r="E104" s="538"/>
      <c r="F104" s="538"/>
      <c r="G104" s="538"/>
      <c r="H104" s="538"/>
      <c r="I104" s="538"/>
      <c r="J104" s="538"/>
      <c r="K104" s="538"/>
      <c r="L104" s="538"/>
      <c r="M104" s="538"/>
      <c r="N104" s="538"/>
      <c r="O104"/>
      <c r="P104"/>
    </row>
    <row r="105" spans="1:16" s="17" customFormat="1" ht="5.15" customHeight="1">
      <c r="A105"/>
      <c r="B105" s="537"/>
      <c r="C105" s="537"/>
      <c r="D105" s="537"/>
      <c r="E105" s="537"/>
      <c r="F105" s="537"/>
      <c r="G105" s="537"/>
      <c r="H105" s="537"/>
      <c r="I105" s="537"/>
      <c r="J105" s="537"/>
      <c r="K105" s="537"/>
      <c r="L105" s="537"/>
      <c r="M105" s="537"/>
      <c r="N105" s="537"/>
      <c r="O105"/>
      <c r="P105"/>
    </row>
    <row r="106" spans="1:16" s="17" customFormat="1" ht="26.9" customHeight="1">
      <c r="A106"/>
      <c r="B106"/>
      <c r="C106" s="540"/>
      <c r="D106" s="538"/>
      <c r="E106" s="538"/>
      <c r="F106" s="538"/>
      <c r="G106" s="538"/>
      <c r="H106" s="538"/>
      <c r="I106" s="538"/>
      <c r="J106" s="538"/>
      <c r="K106" s="538"/>
      <c r="L106" s="538"/>
      <c r="M106" s="538"/>
      <c r="N106" s="538"/>
      <c r="O106"/>
      <c r="P106"/>
    </row>
    <row r="107" spans="1:16" s="17" customFormat="1" ht="5.15" customHeight="1">
      <c r="A107"/>
      <c r="B107" s="537"/>
      <c r="C107" s="537"/>
      <c r="D107" s="537"/>
      <c r="E107" s="537"/>
      <c r="F107" s="537"/>
      <c r="G107" s="537"/>
      <c r="H107" s="537"/>
      <c r="I107" s="537"/>
      <c r="J107" s="537"/>
      <c r="K107" s="537"/>
      <c r="L107" s="537"/>
      <c r="M107" s="537"/>
      <c r="N107" s="537"/>
      <c r="O107"/>
      <c r="P107"/>
    </row>
    <row r="108" spans="1:16" s="17" customFormat="1" ht="28.5" customHeight="1">
      <c r="A108"/>
      <c r="B108"/>
      <c r="C108" s="540"/>
      <c r="D108" s="538"/>
      <c r="E108" s="538"/>
      <c r="F108" s="538"/>
      <c r="G108" s="538"/>
      <c r="H108" s="538"/>
      <c r="I108" s="538"/>
      <c r="J108" s="538"/>
      <c r="K108" s="538"/>
      <c r="L108" s="538"/>
      <c r="M108" s="538"/>
      <c r="N108" s="538"/>
      <c r="O108"/>
      <c r="P108"/>
    </row>
    <row r="109" spans="1:16" s="17" customFormat="1" ht="9" customHeight="1">
      <c r="A109"/>
      <c r="B109" s="537"/>
      <c r="C109" s="537"/>
      <c r="D109" s="537"/>
      <c r="E109" s="537"/>
      <c r="F109" s="537"/>
      <c r="G109" s="537"/>
      <c r="H109" s="537"/>
      <c r="I109" s="537"/>
      <c r="J109" s="537"/>
      <c r="K109" s="537"/>
      <c r="L109" s="537"/>
      <c r="M109" s="537"/>
      <c r="N109" s="537"/>
      <c r="O109"/>
      <c r="P109"/>
    </row>
    <row r="110" spans="1:16" s="17" customFormat="1" ht="27.75" customHeight="1">
      <c r="A110"/>
      <c r="B110" s="537"/>
      <c r="C110" s="501"/>
      <c r="D110" s="501"/>
      <c r="E110" s="501"/>
      <c r="F110" s="501"/>
      <c r="G110" s="501"/>
      <c r="H110" s="501"/>
      <c r="I110" s="501"/>
      <c r="J110" s="501"/>
      <c r="K110" s="501"/>
      <c r="L110" s="501"/>
      <c r="M110" s="501"/>
      <c r="N110" s="354"/>
      <c r="O110"/>
      <c r="P110"/>
    </row>
    <row r="111" spans="1:16" s="17" customFormat="1" ht="12" customHeight="1">
      <c r="A111"/>
      <c r="B111" s="354"/>
      <c r="C111" s="354"/>
      <c r="D111" s="354"/>
      <c r="E111" s="354"/>
      <c r="F111" s="354"/>
      <c r="G111" s="354"/>
      <c r="H111" s="354"/>
      <c r="I111" s="354"/>
      <c r="J111" s="354"/>
      <c r="K111" s="354"/>
      <c r="L111" s="354"/>
      <c r="M111" s="354"/>
      <c r="N111" s="354"/>
      <c r="O111"/>
      <c r="P111"/>
    </row>
    <row r="112" spans="1:16" s="17" customFormat="1" ht="18" customHeight="1">
      <c r="A112"/>
      <c r="B112" s="538"/>
      <c r="C112" s="538"/>
      <c r="D112" s="538"/>
      <c r="E112" s="538"/>
      <c r="F112" s="538"/>
      <c r="G112" s="538"/>
      <c r="H112" s="538"/>
      <c r="I112" s="538"/>
      <c r="J112" s="538"/>
      <c r="K112" s="354"/>
      <c r="L112" s="354"/>
      <c r="M112" s="354"/>
      <c r="N112"/>
      <c r="O112"/>
      <c r="P112"/>
    </row>
    <row r="113" spans="1:17" s="17" customFormat="1" ht="5.25" customHeight="1">
      <c r="A113"/>
      <c r="B113" s="355"/>
      <c r="C113" s="355"/>
      <c r="D113" s="355"/>
      <c r="E113" s="355"/>
      <c r="F113" s="355"/>
      <c r="G113" s="355"/>
      <c r="H113" s="355"/>
      <c r="I113" s="355"/>
      <c r="J113" s="355"/>
      <c r="K113" s="355"/>
      <c r="L113" s="354"/>
      <c r="M113" s="354"/>
      <c r="N113"/>
      <c r="O113"/>
      <c r="P113"/>
    </row>
    <row r="114" spans="1:17" ht="18.75" customHeight="1">
      <c r="B114" s="538"/>
      <c r="C114" s="538"/>
      <c r="D114" s="538"/>
      <c r="E114" s="538"/>
      <c r="F114" s="538"/>
      <c r="G114" s="538"/>
      <c r="H114" s="538"/>
      <c r="I114" s="538"/>
      <c r="J114" s="538"/>
      <c r="K114" s="538"/>
      <c r="L114" s="538"/>
      <c r="M114" s="538"/>
    </row>
    <row r="115" spans="1:17" ht="8.25" customHeight="1">
      <c r="B115" s="355"/>
      <c r="C115" s="355"/>
      <c r="D115" s="355"/>
      <c r="E115" s="355"/>
      <c r="F115" s="355"/>
      <c r="G115" s="355"/>
      <c r="H115" s="355"/>
      <c r="I115" s="355"/>
      <c r="J115" s="355"/>
      <c r="K115" s="355"/>
      <c r="L115" s="355"/>
      <c r="M115" s="354"/>
      <c r="N115" s="354"/>
    </row>
    <row r="116" spans="1:17">
      <c r="B116" s="537"/>
      <c r="C116" s="537"/>
      <c r="D116" s="537"/>
      <c r="E116" s="537"/>
      <c r="F116" s="537"/>
      <c r="G116" s="537"/>
      <c r="H116" s="537"/>
      <c r="I116" s="537"/>
      <c r="J116" s="537"/>
      <c r="K116" s="537"/>
      <c r="L116" s="537"/>
      <c r="M116" s="537"/>
      <c r="N116" s="537"/>
      <c r="Q116" s="291"/>
    </row>
    <row r="117" spans="1:17">
      <c r="B117" s="354"/>
      <c r="C117" s="354"/>
      <c r="D117" s="354"/>
      <c r="E117" s="354"/>
      <c r="F117" s="354"/>
      <c r="G117" s="354"/>
      <c r="H117" s="354"/>
      <c r="I117" s="354"/>
      <c r="J117" s="354"/>
      <c r="K117" s="354"/>
      <c r="L117" s="354"/>
      <c r="M117" s="354"/>
      <c r="N117" s="354"/>
      <c r="Q117" s="291"/>
    </row>
    <row r="118" spans="1:17" ht="45.75" customHeight="1">
      <c r="A118" s="356"/>
      <c r="B118" s="543"/>
      <c r="C118" s="544"/>
      <c r="D118" s="544"/>
      <c r="E118" s="544"/>
      <c r="F118" s="544"/>
      <c r="G118" s="544"/>
      <c r="H118" s="544"/>
      <c r="I118" s="544"/>
      <c r="J118" s="544"/>
      <c r="K118" s="544"/>
      <c r="L118" s="544"/>
      <c r="M118" s="544"/>
      <c r="N118" s="544"/>
    </row>
    <row r="119" spans="1:17">
      <c r="B119" s="537"/>
      <c r="C119" s="537"/>
      <c r="D119" s="537"/>
      <c r="E119" s="537"/>
      <c r="F119" s="537"/>
      <c r="G119" s="537"/>
      <c r="H119" s="537"/>
      <c r="I119" s="537"/>
      <c r="J119" s="537"/>
      <c r="K119" s="537"/>
      <c r="L119" s="537"/>
      <c r="M119" s="537"/>
      <c r="N119" s="537"/>
    </row>
    <row r="120" spans="1:17">
      <c r="B120" s="537"/>
      <c r="C120" s="537"/>
      <c r="D120" s="537"/>
      <c r="E120" s="537"/>
      <c r="F120" s="537"/>
      <c r="G120" s="537"/>
      <c r="H120" s="537"/>
      <c r="I120" s="537"/>
      <c r="J120" s="537"/>
      <c r="K120" s="537"/>
      <c r="L120" s="537"/>
      <c r="M120" s="537"/>
      <c r="N120" s="537"/>
    </row>
  </sheetData>
  <mergeCells count="107">
    <mergeCell ref="B118:N118"/>
    <mergeCell ref="B119:N119"/>
    <mergeCell ref="B120:N120"/>
    <mergeCell ref="B5:N5"/>
    <mergeCell ref="B13:N13"/>
    <mergeCell ref="B19:N19"/>
    <mergeCell ref="B24:I24"/>
    <mergeCell ref="B25:I25"/>
    <mergeCell ref="B26:I26"/>
    <mergeCell ref="B27:I27"/>
    <mergeCell ref="C108:N108"/>
    <mergeCell ref="B109:N109"/>
    <mergeCell ref="B110:M110"/>
    <mergeCell ref="B112:J112"/>
    <mergeCell ref="B114:M114"/>
    <mergeCell ref="B116:N116"/>
    <mergeCell ref="C102:N102"/>
    <mergeCell ref="B103:N103"/>
    <mergeCell ref="C104:N104"/>
    <mergeCell ref="B105:N105"/>
    <mergeCell ref="C106:N106"/>
    <mergeCell ref="B107:N107"/>
    <mergeCell ref="C96:N96"/>
    <mergeCell ref="B97:N97"/>
    <mergeCell ref="C98:N98"/>
    <mergeCell ref="B99:N99"/>
    <mergeCell ref="C100:N100"/>
    <mergeCell ref="B101:N101"/>
    <mergeCell ref="B91:N91"/>
    <mergeCell ref="B92:H92"/>
    <mergeCell ref="B93:N93"/>
    <mergeCell ref="B94:N94"/>
    <mergeCell ref="B95:N95"/>
    <mergeCell ref="B85:N85"/>
    <mergeCell ref="C86:N86"/>
    <mergeCell ref="B87:N87"/>
    <mergeCell ref="C88:N88"/>
    <mergeCell ref="B89:N89"/>
    <mergeCell ref="C90:N90"/>
    <mergeCell ref="B78:N78"/>
    <mergeCell ref="B79:L79"/>
    <mergeCell ref="C80:L80"/>
    <mergeCell ref="C81:L81"/>
    <mergeCell ref="B82:G82"/>
    <mergeCell ref="B84:N84"/>
    <mergeCell ref="B71:N71"/>
    <mergeCell ref="B72:N72"/>
    <mergeCell ref="B73:M73"/>
    <mergeCell ref="B74:N74"/>
    <mergeCell ref="B75:N75"/>
    <mergeCell ref="B77:N77"/>
    <mergeCell ref="B65:N65"/>
    <mergeCell ref="B66:N66"/>
    <mergeCell ref="B67:N67"/>
    <mergeCell ref="B68:N68"/>
    <mergeCell ref="B69:M69"/>
    <mergeCell ref="B70:N70"/>
    <mergeCell ref="B59:N59"/>
    <mergeCell ref="B60:N60"/>
    <mergeCell ref="B61:N61"/>
    <mergeCell ref="B62:N62"/>
    <mergeCell ref="B63:N63"/>
    <mergeCell ref="B64:N64"/>
    <mergeCell ref="B52:N52"/>
    <mergeCell ref="B53:N53"/>
    <mergeCell ref="B54:N54"/>
    <mergeCell ref="B56:N56"/>
    <mergeCell ref="B57:N57"/>
    <mergeCell ref="B58:N58"/>
    <mergeCell ref="B46:N46"/>
    <mergeCell ref="B47:N47"/>
    <mergeCell ref="B51:N51"/>
    <mergeCell ref="C48:N48"/>
    <mergeCell ref="C49:N49"/>
    <mergeCell ref="C50:N50"/>
    <mergeCell ref="C41:N41"/>
    <mergeCell ref="B42:N42"/>
    <mergeCell ref="B43:N43"/>
    <mergeCell ref="B44:N44"/>
    <mergeCell ref="B45:N45"/>
    <mergeCell ref="B40:N40"/>
    <mergeCell ref="C38:N38"/>
    <mergeCell ref="B39:N39"/>
    <mergeCell ref="B34:I34"/>
    <mergeCell ref="B35:I35"/>
    <mergeCell ref="B36:I36"/>
    <mergeCell ref="B37:I37"/>
    <mergeCell ref="B29:N29"/>
    <mergeCell ref="B28:I28"/>
    <mergeCell ref="B31:I31"/>
    <mergeCell ref="B32:I32"/>
    <mergeCell ref="B33:I33"/>
    <mergeCell ref="C22:N22"/>
    <mergeCell ref="B23:N23"/>
    <mergeCell ref="B15:N15"/>
    <mergeCell ref="B16:N16"/>
    <mergeCell ref="B17:N17"/>
    <mergeCell ref="B18:N18"/>
    <mergeCell ref="B20:N20"/>
    <mergeCell ref="B21:N21"/>
    <mergeCell ref="B6:N6"/>
    <mergeCell ref="B8:N8"/>
    <mergeCell ref="B9:N9"/>
    <mergeCell ref="B10:N10"/>
    <mergeCell ref="B11:N11"/>
    <mergeCell ref="B12:G12"/>
    <mergeCell ref="H12:M12"/>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4" tint="0.59999389629810485"/>
  </sheetPr>
  <dimension ref="A1:O88"/>
  <sheetViews>
    <sheetView showGridLines="0" topLeftCell="A16" zoomScaleNormal="100" workbookViewId="0">
      <selection activeCell="P30" sqref="P30"/>
    </sheetView>
  </sheetViews>
  <sheetFormatPr defaultColWidth="8.54296875" defaultRowHeight="12.5"/>
  <cols>
    <col min="1" max="2" width="8.54296875" customWidth="1"/>
    <col min="5" max="5" width="8.54296875" customWidth="1"/>
  </cols>
  <sheetData>
    <row r="1" spans="1:15">
      <c r="A1" s="140"/>
      <c r="B1" s="140"/>
      <c r="C1" s="140"/>
      <c r="D1" s="140"/>
      <c r="E1" s="140"/>
      <c r="F1" s="140"/>
      <c r="G1" s="140"/>
      <c r="H1" s="140"/>
      <c r="I1" s="140"/>
      <c r="J1" s="140"/>
      <c r="K1" s="140"/>
      <c r="L1" s="140"/>
      <c r="M1" s="140"/>
      <c r="N1" s="140"/>
      <c r="O1" s="140"/>
    </row>
    <row r="2" spans="1:15">
      <c r="A2" s="140"/>
      <c r="B2" s="140"/>
      <c r="C2" s="140"/>
      <c r="D2" s="140"/>
      <c r="E2" s="140"/>
      <c r="F2" s="140"/>
      <c r="G2" s="140"/>
      <c r="H2" s="140"/>
      <c r="I2" s="140"/>
      <c r="J2" s="140"/>
      <c r="K2" s="140"/>
      <c r="L2" s="140"/>
      <c r="M2" s="140"/>
      <c r="N2" s="140"/>
      <c r="O2" s="140"/>
    </row>
    <row r="3" spans="1:15">
      <c r="A3" s="140"/>
      <c r="B3" s="140"/>
      <c r="C3" s="140"/>
      <c r="D3" s="140"/>
      <c r="E3" s="140"/>
      <c r="F3" s="140"/>
      <c r="G3" s="140"/>
      <c r="H3" s="140"/>
      <c r="I3" s="140"/>
      <c r="J3" s="140"/>
      <c r="K3" s="140"/>
      <c r="L3" s="140"/>
      <c r="M3" s="140"/>
      <c r="N3" s="140"/>
      <c r="O3" s="140"/>
    </row>
    <row r="4" spans="1:15">
      <c r="A4" s="140"/>
      <c r="B4" s="140"/>
      <c r="C4" s="140"/>
      <c r="D4" s="140"/>
      <c r="E4" s="140"/>
      <c r="F4" s="140"/>
      <c r="G4" s="140"/>
      <c r="H4" s="140"/>
      <c r="I4" s="140"/>
      <c r="J4" s="140"/>
      <c r="K4" s="140"/>
      <c r="L4" s="140"/>
      <c r="M4" s="140"/>
      <c r="N4" s="140"/>
      <c r="O4" s="140"/>
    </row>
    <row r="5" spans="1:15" ht="33.75" customHeight="1">
      <c r="A5" s="140"/>
      <c r="B5" s="509" t="s">
        <v>899</v>
      </c>
      <c r="C5" s="510"/>
      <c r="D5" s="510"/>
      <c r="E5" s="510"/>
      <c r="F5" s="510"/>
      <c r="G5" s="510"/>
      <c r="H5" s="510"/>
      <c r="I5" s="510"/>
      <c r="J5" s="510"/>
      <c r="K5" s="510"/>
      <c r="L5" s="510"/>
      <c r="M5" s="510"/>
      <c r="N5" s="510"/>
      <c r="O5" s="140"/>
    </row>
    <row r="6" spans="1:15" ht="13.5" customHeight="1">
      <c r="A6" s="140"/>
      <c r="B6" s="140"/>
      <c r="C6" s="140"/>
      <c r="D6" s="140"/>
      <c r="E6" s="140"/>
      <c r="F6" s="140"/>
      <c r="G6" s="140"/>
      <c r="H6" s="140"/>
      <c r="I6" s="140"/>
      <c r="J6" s="140"/>
      <c r="K6" s="140"/>
      <c r="L6" s="140"/>
      <c r="M6" s="140"/>
      <c r="N6" s="140"/>
      <c r="O6" s="140"/>
    </row>
    <row r="7" spans="1:15">
      <c r="A7" s="140"/>
      <c r="B7" s="548"/>
      <c r="C7" s="548"/>
      <c r="D7" s="548"/>
      <c r="E7" s="548"/>
      <c r="F7" s="548"/>
      <c r="G7" s="548"/>
      <c r="H7" s="548"/>
      <c r="I7" s="548"/>
      <c r="J7" s="548"/>
      <c r="K7" s="548"/>
      <c r="L7" s="548"/>
      <c r="M7" s="548"/>
      <c r="N7" s="548"/>
      <c r="O7" s="140"/>
    </row>
    <row r="8" spans="1:15" ht="13.4" customHeight="1">
      <c r="A8" s="140"/>
      <c r="B8" s="568" t="s">
        <v>865</v>
      </c>
      <c r="C8" s="568"/>
      <c r="D8" s="568"/>
      <c r="E8" s="568"/>
      <c r="F8" s="568"/>
      <c r="G8" s="568"/>
      <c r="H8" s="568"/>
      <c r="I8" s="568"/>
      <c r="J8" s="568"/>
      <c r="K8" s="568"/>
      <c r="L8" s="568"/>
      <c r="M8" s="568"/>
      <c r="N8" s="568"/>
      <c r="O8" s="140"/>
    </row>
    <row r="9" spans="1:15" ht="13.4" customHeight="1">
      <c r="A9" s="140"/>
      <c r="B9" s="255"/>
      <c r="C9" s="261"/>
      <c r="D9" s="261"/>
      <c r="E9" s="261"/>
      <c r="F9" s="261"/>
      <c r="G9" s="261"/>
      <c r="H9" s="235"/>
      <c r="I9" s="262"/>
      <c r="J9" s="262"/>
      <c r="K9" s="262"/>
      <c r="L9" s="262"/>
      <c r="M9" s="262"/>
      <c r="N9" s="260"/>
      <c r="O9" s="140"/>
    </row>
    <row r="10" spans="1:15" ht="13.4" customHeight="1">
      <c r="A10" s="140"/>
      <c r="B10" s="569" t="s">
        <v>866</v>
      </c>
      <c r="C10" s="569"/>
      <c r="D10" s="569"/>
      <c r="E10" s="569"/>
      <c r="F10" s="569"/>
      <c r="G10" s="569"/>
      <c r="H10" s="569"/>
      <c r="I10" s="569"/>
      <c r="J10" s="569"/>
      <c r="K10" s="569"/>
      <c r="L10" s="569"/>
      <c r="M10" s="569"/>
      <c r="N10" s="569"/>
      <c r="O10" s="140"/>
    </row>
    <row r="11" spans="1:15" ht="13.4" customHeight="1">
      <c r="A11" s="140"/>
      <c r="B11" s="255"/>
      <c r="C11" s="261"/>
      <c r="D11" s="261"/>
      <c r="E11" s="261"/>
      <c r="F11" s="261"/>
      <c r="G11" s="261"/>
      <c r="H11" s="235"/>
      <c r="I11" s="262"/>
      <c r="J11" s="262"/>
      <c r="K11" s="262"/>
      <c r="L11" s="262"/>
      <c r="M11" s="262"/>
      <c r="N11" s="260"/>
      <c r="O11" s="140"/>
    </row>
    <row r="12" spans="1:15" ht="13.4" customHeight="1">
      <c r="A12" s="140"/>
      <c r="B12" s="569" t="s">
        <v>867</v>
      </c>
      <c r="C12" s="569"/>
      <c r="D12" s="569"/>
      <c r="E12" s="569"/>
      <c r="F12" s="569"/>
      <c r="G12" s="569"/>
      <c r="H12" s="569"/>
      <c r="I12" s="569"/>
      <c r="J12" s="569"/>
      <c r="K12" s="569"/>
      <c r="L12" s="569"/>
      <c r="M12" s="569"/>
      <c r="N12" s="569"/>
      <c r="O12" s="140"/>
    </row>
    <row r="13" spans="1:15" ht="6.65" customHeight="1">
      <c r="A13" s="140"/>
      <c r="B13" s="569"/>
      <c r="C13" s="569"/>
      <c r="D13" s="569"/>
      <c r="E13" s="569"/>
      <c r="F13" s="569"/>
      <c r="G13" s="569"/>
      <c r="H13" s="569"/>
      <c r="I13" s="569"/>
      <c r="J13" s="569"/>
      <c r="K13" s="569"/>
      <c r="L13" s="569"/>
      <c r="M13" s="569"/>
      <c r="N13" s="569"/>
      <c r="O13" s="140"/>
    </row>
    <row r="14" spans="1:15" ht="13.4" customHeight="1">
      <c r="A14" s="140"/>
      <c r="B14" s="569" t="s">
        <v>868</v>
      </c>
      <c r="C14" s="569"/>
      <c r="D14" s="569"/>
      <c r="E14" s="569"/>
      <c r="F14" s="569"/>
      <c r="G14" s="569"/>
      <c r="H14" s="569"/>
      <c r="I14" s="569"/>
      <c r="J14" s="569"/>
      <c r="K14" s="569"/>
      <c r="L14" s="569"/>
      <c r="M14" s="569"/>
      <c r="N14" s="569"/>
      <c r="O14" s="140"/>
    </row>
    <row r="15" spans="1:15" ht="13.4" customHeight="1">
      <c r="A15" s="140"/>
      <c r="B15" s="266"/>
      <c r="C15" s="266"/>
      <c r="D15" s="266"/>
      <c r="E15" s="266"/>
      <c r="F15" s="266"/>
      <c r="G15" s="266"/>
      <c r="H15" s="266"/>
      <c r="I15" s="266"/>
      <c r="J15" s="266"/>
      <c r="K15" s="266"/>
      <c r="L15" s="266"/>
      <c r="M15" s="266"/>
      <c r="N15" s="266"/>
      <c r="O15" s="140"/>
    </row>
    <row r="16" spans="1:15" ht="30" customHeight="1">
      <c r="A16" s="140"/>
      <c r="B16" s="551" t="s">
        <v>869</v>
      </c>
      <c r="C16" s="551"/>
      <c r="D16" s="551"/>
      <c r="E16" s="551"/>
      <c r="F16" s="551"/>
      <c r="G16" s="551"/>
      <c r="H16" s="551"/>
      <c r="I16" s="551"/>
      <c r="J16" s="551"/>
      <c r="K16" s="551"/>
      <c r="L16" s="551"/>
      <c r="M16" s="551"/>
      <c r="N16" s="551"/>
      <c r="O16" s="140"/>
    </row>
    <row r="17" spans="1:15" ht="12.65" customHeight="1">
      <c r="A17" s="140"/>
      <c r="B17" s="516" t="s">
        <v>870</v>
      </c>
      <c r="C17" s="516"/>
      <c r="D17" s="516"/>
      <c r="E17" s="516"/>
      <c r="F17" s="516"/>
      <c r="G17" s="516"/>
      <c r="H17" s="516"/>
      <c r="I17" s="516"/>
      <c r="J17" s="516"/>
      <c r="K17" s="516"/>
      <c r="L17" s="516"/>
      <c r="M17" s="516"/>
      <c r="N17" s="516"/>
      <c r="O17" s="140"/>
    </row>
    <row r="18" spans="1:15" ht="26.15" customHeight="1">
      <c r="A18" s="140"/>
      <c r="B18" s="516"/>
      <c r="C18" s="516"/>
      <c r="D18" s="516"/>
      <c r="E18" s="516"/>
      <c r="F18" s="516"/>
      <c r="G18" s="516"/>
      <c r="H18" s="516"/>
      <c r="I18" s="516"/>
      <c r="J18" s="516"/>
      <c r="K18" s="516"/>
      <c r="L18" s="516"/>
      <c r="M18" s="516"/>
      <c r="N18" s="516"/>
      <c r="O18" s="140"/>
    </row>
    <row r="19" spans="1:15" ht="22.4" customHeight="1">
      <c r="A19" s="257"/>
      <c r="B19" s="140"/>
      <c r="C19" s="516"/>
      <c r="D19" s="516"/>
      <c r="E19" s="516"/>
      <c r="F19" s="516"/>
      <c r="G19" s="516"/>
      <c r="H19" s="516"/>
      <c r="I19" s="516"/>
      <c r="J19" s="516"/>
      <c r="K19" s="516"/>
      <c r="L19" s="516"/>
      <c r="M19" s="516"/>
      <c r="N19" s="516"/>
      <c r="O19" s="140"/>
    </row>
    <row r="20" spans="1:15" ht="14.15" customHeight="1">
      <c r="A20" s="140"/>
      <c r="B20" s="553" t="s">
        <v>871</v>
      </c>
      <c r="C20" s="553"/>
      <c r="D20" s="553"/>
      <c r="E20" s="553"/>
      <c r="F20" s="553"/>
      <c r="G20" s="553"/>
      <c r="H20" s="553"/>
      <c r="I20" s="553"/>
      <c r="J20" s="553"/>
      <c r="K20" s="553"/>
      <c r="L20" s="553"/>
      <c r="M20" s="553"/>
      <c r="N20" s="553"/>
      <c r="O20" s="140"/>
    </row>
    <row r="21" spans="1:15" ht="20.9" customHeight="1">
      <c r="A21" s="140"/>
      <c r="B21" s="140"/>
      <c r="C21" s="516"/>
      <c r="D21" s="516"/>
      <c r="E21" s="516"/>
      <c r="F21" s="516"/>
      <c r="G21" s="516"/>
      <c r="H21" s="516"/>
      <c r="I21" s="516"/>
      <c r="J21" s="516"/>
      <c r="K21" s="516"/>
      <c r="L21" s="516"/>
      <c r="M21" s="516"/>
      <c r="N21" s="516"/>
      <c r="O21" s="140"/>
    </row>
    <row r="22" spans="1:15" ht="20.9" customHeight="1">
      <c r="A22" s="140"/>
      <c r="B22" s="547" t="s">
        <v>1109</v>
      </c>
      <c r="C22" s="552"/>
      <c r="D22" s="552"/>
      <c r="E22" s="552"/>
      <c r="F22" s="552"/>
      <c r="G22" s="552"/>
      <c r="H22" s="552"/>
      <c r="I22" s="552"/>
      <c r="J22" s="552"/>
      <c r="K22" s="552"/>
      <c r="L22" s="552"/>
      <c r="M22" s="552"/>
      <c r="N22" s="552"/>
      <c r="O22" s="140"/>
    </row>
    <row r="23" spans="1:15" ht="20.9" customHeight="1">
      <c r="A23" s="140"/>
      <c r="B23" s="552" t="s">
        <v>872</v>
      </c>
      <c r="C23" s="552"/>
      <c r="D23" s="552"/>
      <c r="E23" s="552"/>
      <c r="F23" s="552"/>
      <c r="G23" s="552"/>
      <c r="H23" s="552"/>
      <c r="I23" s="552"/>
      <c r="J23" s="552"/>
      <c r="K23" s="552"/>
      <c r="L23" s="552"/>
      <c r="M23" s="552"/>
      <c r="N23" s="552"/>
      <c r="O23" s="140"/>
    </row>
    <row r="24" spans="1:15" ht="4.4000000000000004" customHeight="1">
      <c r="A24" s="140"/>
      <c r="B24" s="551"/>
      <c r="C24" s="551"/>
      <c r="D24" s="551"/>
      <c r="E24" s="551"/>
      <c r="F24" s="551"/>
      <c r="G24" s="551"/>
      <c r="H24" s="551"/>
      <c r="I24" s="551"/>
      <c r="J24" s="551"/>
      <c r="K24" s="551"/>
      <c r="L24" s="551"/>
      <c r="M24" s="551"/>
      <c r="N24" s="551"/>
      <c r="O24" s="140"/>
    </row>
    <row r="25" spans="1:15">
      <c r="A25" s="140"/>
      <c r="B25" s="140"/>
      <c r="C25" s="516"/>
      <c r="D25" s="516"/>
      <c r="E25" s="516"/>
      <c r="F25" s="516"/>
      <c r="G25" s="516"/>
      <c r="H25" s="516"/>
      <c r="I25" s="516"/>
      <c r="J25" s="516"/>
      <c r="K25" s="516"/>
      <c r="L25" s="516"/>
      <c r="M25" s="516"/>
      <c r="N25" s="516"/>
      <c r="O25" s="140"/>
    </row>
    <row r="26" spans="1:15" ht="4.4000000000000004" customHeight="1">
      <c r="A26" s="140"/>
      <c r="B26" s="551"/>
      <c r="C26" s="551"/>
      <c r="D26" s="551"/>
      <c r="E26" s="551"/>
      <c r="F26" s="551"/>
      <c r="G26" s="551"/>
      <c r="H26" s="551"/>
      <c r="I26" s="551"/>
      <c r="J26" s="551"/>
      <c r="K26" s="551"/>
      <c r="L26" s="551"/>
      <c r="M26" s="551"/>
      <c r="N26" s="551"/>
      <c r="O26" s="140"/>
    </row>
    <row r="27" spans="1:15" ht="26.15" customHeight="1">
      <c r="A27" s="140"/>
      <c r="B27" s="288" t="s">
        <v>830</v>
      </c>
      <c r="C27" s="560" t="s">
        <v>831</v>
      </c>
      <c r="D27" s="560"/>
      <c r="E27" s="560"/>
      <c r="F27" s="560" t="s">
        <v>832</v>
      </c>
      <c r="G27" s="560"/>
      <c r="H27" s="560"/>
      <c r="I27" s="560"/>
      <c r="J27" s="560"/>
      <c r="K27" s="560"/>
      <c r="L27" s="560"/>
      <c r="M27" s="560"/>
      <c r="N27" s="140"/>
      <c r="O27" s="140"/>
    </row>
    <row r="28" spans="1:15" ht="77.150000000000006" customHeight="1">
      <c r="A28" s="140"/>
      <c r="B28" s="287" t="s">
        <v>132</v>
      </c>
      <c r="C28" s="561" t="s">
        <v>833</v>
      </c>
      <c r="D28" s="561"/>
      <c r="E28" s="561"/>
      <c r="F28" s="561" t="s">
        <v>1083</v>
      </c>
      <c r="G28" s="561"/>
      <c r="H28" s="561"/>
      <c r="I28" s="561"/>
      <c r="J28" s="561"/>
      <c r="K28" s="561"/>
      <c r="L28" s="561"/>
      <c r="M28" s="561"/>
      <c r="N28" s="140"/>
      <c r="O28" s="140"/>
    </row>
    <row r="29" spans="1:15" ht="51.65" customHeight="1">
      <c r="A29" s="140"/>
      <c r="B29" s="287" t="s">
        <v>133</v>
      </c>
      <c r="C29" s="554" t="s">
        <v>54</v>
      </c>
      <c r="D29" s="555"/>
      <c r="E29" s="556"/>
      <c r="F29" s="554" t="s">
        <v>1084</v>
      </c>
      <c r="G29" s="555"/>
      <c r="H29" s="555"/>
      <c r="I29" s="555"/>
      <c r="J29" s="555"/>
      <c r="K29" s="555"/>
      <c r="L29" s="555"/>
      <c r="M29" s="556"/>
      <c r="N29" s="140"/>
      <c r="O29" s="140"/>
    </row>
    <row r="30" spans="1:15" ht="62.9" customHeight="1">
      <c r="A30" s="140"/>
      <c r="B30" s="287" t="s">
        <v>432</v>
      </c>
      <c r="C30" s="554" t="s">
        <v>433</v>
      </c>
      <c r="D30" s="555"/>
      <c r="E30" s="556"/>
      <c r="F30" s="554" t="s">
        <v>1085</v>
      </c>
      <c r="G30" s="555"/>
      <c r="H30" s="555"/>
      <c r="I30" s="555"/>
      <c r="J30" s="555"/>
      <c r="K30" s="555"/>
      <c r="L30" s="555"/>
      <c r="M30" s="556"/>
      <c r="N30" s="140"/>
      <c r="O30" s="140"/>
    </row>
    <row r="31" spans="1:15" ht="45" customHeight="1">
      <c r="A31" s="140"/>
      <c r="B31" s="287" t="s">
        <v>16</v>
      </c>
      <c r="C31" s="554" t="s">
        <v>349</v>
      </c>
      <c r="D31" s="555"/>
      <c r="E31" s="556"/>
      <c r="F31" s="554" t="s">
        <v>1086</v>
      </c>
      <c r="G31" s="555"/>
      <c r="H31" s="555"/>
      <c r="I31" s="555"/>
      <c r="J31" s="555"/>
      <c r="K31" s="555"/>
      <c r="L31" s="555"/>
      <c r="M31" s="556"/>
      <c r="N31" s="140"/>
      <c r="O31" s="140"/>
    </row>
    <row r="32" spans="1:15" ht="83.5" customHeight="1">
      <c r="A32" s="140"/>
      <c r="B32" s="287" t="s">
        <v>56</v>
      </c>
      <c r="C32" s="554" t="s">
        <v>434</v>
      </c>
      <c r="D32" s="555"/>
      <c r="E32" s="556"/>
      <c r="F32" s="554" t="s">
        <v>1087</v>
      </c>
      <c r="G32" s="555"/>
      <c r="H32" s="555"/>
      <c r="I32" s="555"/>
      <c r="J32" s="555"/>
      <c r="K32" s="555"/>
      <c r="L32" s="555"/>
      <c r="M32" s="556"/>
      <c r="N32" s="140"/>
      <c r="O32" s="140"/>
    </row>
    <row r="33" spans="1:15" ht="26.15" customHeight="1">
      <c r="A33" s="140"/>
      <c r="B33" s="140"/>
      <c r="C33" s="140"/>
      <c r="D33" s="140"/>
      <c r="E33" s="140"/>
      <c r="F33" s="140"/>
      <c r="G33" s="140"/>
      <c r="H33" s="140"/>
      <c r="I33" s="140"/>
      <c r="J33" s="140"/>
      <c r="K33" s="140"/>
      <c r="L33" s="140"/>
      <c r="M33" s="140"/>
      <c r="N33" s="140"/>
      <c r="O33" s="140"/>
    </row>
    <row r="34" spans="1:15" ht="26.15" customHeight="1">
      <c r="A34" s="140"/>
      <c r="B34" s="524" t="s">
        <v>1088</v>
      </c>
      <c r="C34" s="524"/>
      <c r="D34" s="524"/>
      <c r="E34" s="524"/>
      <c r="F34" s="524"/>
      <c r="G34" s="524"/>
      <c r="H34" s="524"/>
      <c r="I34" s="524"/>
      <c r="J34" s="524"/>
      <c r="K34" s="524"/>
      <c r="L34" s="524"/>
      <c r="M34" s="524"/>
      <c r="N34" s="524"/>
      <c r="O34" s="140"/>
    </row>
    <row r="35" spans="1:15" ht="26.15" customHeight="1">
      <c r="A35" s="140"/>
      <c r="B35" s="563" t="s">
        <v>1089</v>
      </c>
      <c r="C35" s="563"/>
      <c r="D35" s="563"/>
      <c r="E35" s="563"/>
      <c r="F35" s="564" t="s">
        <v>1090</v>
      </c>
      <c r="G35" s="564"/>
      <c r="H35" s="564"/>
      <c r="I35" s="564"/>
      <c r="J35" s="140"/>
      <c r="K35" s="140"/>
      <c r="L35" s="140"/>
      <c r="M35" s="140"/>
      <c r="N35" s="140"/>
      <c r="O35" s="140"/>
    </row>
    <row r="36" spans="1:15" ht="26.15" customHeight="1">
      <c r="A36" s="140"/>
      <c r="B36" s="557" t="s">
        <v>1092</v>
      </c>
      <c r="C36" s="557"/>
      <c r="D36" s="557"/>
      <c r="E36" s="557"/>
      <c r="F36" s="558" t="s">
        <v>1091</v>
      </c>
      <c r="G36" s="559"/>
      <c r="H36" s="559"/>
      <c r="I36" s="559"/>
      <c r="J36" s="140"/>
      <c r="K36" s="140"/>
      <c r="L36" s="140"/>
      <c r="M36" s="140"/>
      <c r="N36" s="140"/>
      <c r="O36" s="140"/>
    </row>
    <row r="37" spans="1:15" ht="26.15" customHeight="1">
      <c r="A37" s="140"/>
      <c r="B37" s="557" t="s">
        <v>860</v>
      </c>
      <c r="C37" s="557"/>
      <c r="D37" s="557"/>
      <c r="E37" s="557"/>
      <c r="F37" s="558" t="s">
        <v>1097</v>
      </c>
      <c r="G37" s="559"/>
      <c r="H37" s="559"/>
      <c r="I37" s="559"/>
      <c r="J37" s="140"/>
      <c r="K37" s="140"/>
      <c r="L37" s="140"/>
      <c r="M37" s="140"/>
      <c r="N37" s="140"/>
      <c r="O37" s="140"/>
    </row>
    <row r="38" spans="1:15" ht="26.15" customHeight="1">
      <c r="A38" s="140"/>
      <c r="B38" s="557" t="s">
        <v>1093</v>
      </c>
      <c r="C38" s="557"/>
      <c r="D38" s="557"/>
      <c r="E38" s="557"/>
      <c r="F38" s="558" t="s">
        <v>1098</v>
      </c>
      <c r="G38" s="559"/>
      <c r="H38" s="559"/>
      <c r="I38" s="559"/>
      <c r="J38" s="140"/>
      <c r="K38" s="140"/>
      <c r="L38" s="140"/>
      <c r="M38" s="140"/>
      <c r="N38" s="140"/>
      <c r="O38" s="140"/>
    </row>
    <row r="39" spans="1:15" ht="26.15" customHeight="1">
      <c r="A39" s="140"/>
      <c r="B39" s="557" t="s">
        <v>1094</v>
      </c>
      <c r="C39" s="557"/>
      <c r="D39" s="557"/>
      <c r="E39" s="557"/>
      <c r="F39" s="558" t="s">
        <v>1099</v>
      </c>
      <c r="G39" s="559"/>
      <c r="H39" s="559"/>
      <c r="I39" s="559"/>
      <c r="J39" s="140"/>
      <c r="K39" s="140"/>
      <c r="L39" s="140"/>
      <c r="M39" s="140"/>
      <c r="N39" s="140"/>
      <c r="O39" s="140"/>
    </row>
    <row r="40" spans="1:15" ht="26.15" customHeight="1">
      <c r="A40" s="140"/>
      <c r="B40" s="557" t="s">
        <v>1095</v>
      </c>
      <c r="C40" s="557"/>
      <c r="D40" s="557"/>
      <c r="E40" s="557"/>
      <c r="F40" s="558" t="s">
        <v>1100</v>
      </c>
      <c r="G40" s="559"/>
      <c r="H40" s="559"/>
      <c r="I40" s="559"/>
      <c r="J40" s="140"/>
      <c r="K40" s="140"/>
      <c r="L40" s="140"/>
      <c r="M40" s="140"/>
      <c r="N40" s="140"/>
      <c r="O40" s="140"/>
    </row>
    <row r="41" spans="1:15" ht="26.15" customHeight="1">
      <c r="A41" s="140"/>
      <c r="B41" s="557" t="s">
        <v>1096</v>
      </c>
      <c r="C41" s="557"/>
      <c r="D41" s="557"/>
      <c r="E41" s="557"/>
      <c r="F41" s="558" t="s">
        <v>1101</v>
      </c>
      <c r="G41" s="559"/>
      <c r="H41" s="559"/>
      <c r="I41" s="559"/>
      <c r="J41" s="140"/>
      <c r="K41" s="140"/>
      <c r="L41" s="140"/>
      <c r="M41" s="140"/>
      <c r="N41" s="140"/>
      <c r="O41" s="140"/>
    </row>
    <row r="42" spans="1:15" ht="17.149999999999999" customHeight="1">
      <c r="A42" s="140"/>
      <c r="B42" s="359"/>
      <c r="C42" s="359"/>
      <c r="D42" s="359"/>
      <c r="E42" s="359"/>
      <c r="F42" s="359"/>
      <c r="G42" s="359"/>
      <c r="H42" s="359"/>
      <c r="I42" s="359"/>
      <c r="J42" s="140"/>
      <c r="K42" s="140"/>
      <c r="L42" s="140"/>
      <c r="M42" s="140"/>
      <c r="N42" s="140"/>
      <c r="O42" s="140"/>
    </row>
    <row r="43" spans="1:15" ht="19.399999999999999" customHeight="1">
      <c r="A43" s="140"/>
      <c r="B43" s="549" t="s">
        <v>873</v>
      </c>
      <c r="C43" s="524"/>
      <c r="D43" s="524"/>
      <c r="E43" s="524"/>
      <c r="F43" s="524"/>
      <c r="G43" s="524"/>
      <c r="H43" s="524"/>
      <c r="I43" s="524"/>
      <c r="J43" s="524"/>
      <c r="K43" s="524"/>
      <c r="L43" s="524"/>
      <c r="M43" s="524"/>
      <c r="N43" s="524"/>
      <c r="O43" s="140"/>
    </row>
    <row r="44" spans="1:15">
      <c r="A44" s="140"/>
      <c r="B44" s="550"/>
      <c r="C44" s="550"/>
      <c r="D44" s="550"/>
      <c r="E44" s="550"/>
      <c r="F44" s="550"/>
      <c r="G44" s="550"/>
      <c r="H44" s="550"/>
      <c r="I44" s="550"/>
      <c r="J44" s="550"/>
      <c r="K44" s="550"/>
      <c r="L44" s="550"/>
      <c r="M44" s="550"/>
      <c r="N44" s="550"/>
      <c r="O44" s="140"/>
    </row>
    <row r="45" spans="1:15" ht="23.15" customHeight="1">
      <c r="A45" s="140"/>
      <c r="B45" s="552" t="s">
        <v>874</v>
      </c>
      <c r="C45" s="552"/>
      <c r="D45" s="552"/>
      <c r="E45" s="552"/>
      <c r="F45" s="552"/>
      <c r="G45" s="552"/>
      <c r="H45" s="552"/>
      <c r="I45" s="552"/>
      <c r="J45" s="552"/>
      <c r="K45" s="552"/>
      <c r="L45" s="552"/>
      <c r="M45" s="552"/>
      <c r="N45" s="552"/>
      <c r="O45" s="140"/>
    </row>
    <row r="46" spans="1:15" ht="18" customHeight="1">
      <c r="A46" s="140"/>
      <c r="B46" s="552" t="s">
        <v>875</v>
      </c>
      <c r="C46" s="552"/>
      <c r="D46" s="552"/>
      <c r="E46" s="552"/>
      <c r="F46" s="552"/>
      <c r="G46" s="552"/>
      <c r="H46" s="552"/>
      <c r="I46" s="552"/>
      <c r="J46" s="552"/>
      <c r="K46" s="552"/>
      <c r="L46" s="552"/>
      <c r="M46" s="552"/>
      <c r="N46" s="552"/>
      <c r="O46" s="140"/>
    </row>
    <row r="47" spans="1:15" ht="19.399999999999999" customHeight="1">
      <c r="A47" s="140"/>
      <c r="B47" s="552" t="s">
        <v>876</v>
      </c>
      <c r="C47" s="552"/>
      <c r="D47" s="552"/>
      <c r="E47" s="552"/>
      <c r="F47" s="552"/>
      <c r="G47" s="552"/>
      <c r="H47" s="552"/>
      <c r="I47" s="552"/>
      <c r="J47" s="552"/>
      <c r="K47" s="552"/>
      <c r="L47" s="552"/>
      <c r="M47" s="552"/>
      <c r="N47" s="552"/>
      <c r="O47" s="140"/>
    </row>
    <row r="48" spans="1:15" ht="18.649999999999999" customHeight="1">
      <c r="A48" s="140"/>
      <c r="B48" s="508" t="s">
        <v>877</v>
      </c>
      <c r="C48" s="508"/>
      <c r="D48" s="508"/>
      <c r="E48" s="508"/>
      <c r="F48" s="508"/>
      <c r="G48" s="508"/>
      <c r="H48" s="508"/>
      <c r="I48" s="508"/>
      <c r="J48" s="508"/>
      <c r="K48" s="508"/>
      <c r="L48" s="508"/>
      <c r="M48" s="508"/>
      <c r="N48" s="508"/>
      <c r="O48" s="140"/>
    </row>
    <row r="49" spans="1:15" ht="18.75" customHeight="1">
      <c r="A49" s="140"/>
      <c r="B49" s="140"/>
      <c r="C49" s="140"/>
      <c r="D49" s="140"/>
      <c r="E49" s="140"/>
      <c r="F49" s="140"/>
      <c r="G49" s="140"/>
      <c r="H49" s="140"/>
      <c r="I49" s="140"/>
      <c r="J49" s="140"/>
      <c r="K49" s="140"/>
      <c r="L49" s="140"/>
      <c r="M49" s="140"/>
      <c r="N49" s="140"/>
      <c r="O49" s="140"/>
    </row>
    <row r="50" spans="1:15" ht="15.65" customHeight="1">
      <c r="A50" s="140"/>
      <c r="B50" s="506" t="s">
        <v>878</v>
      </c>
      <c r="C50" s="506"/>
      <c r="D50" s="506"/>
      <c r="E50" s="506"/>
      <c r="F50" s="506"/>
      <c r="G50" s="506"/>
      <c r="H50" s="506"/>
      <c r="I50" s="506"/>
      <c r="J50" s="506"/>
      <c r="K50" s="506"/>
      <c r="L50" s="506"/>
      <c r="M50" s="506"/>
      <c r="N50" s="506"/>
      <c r="O50" s="140"/>
    </row>
    <row r="51" spans="1:15" ht="8.15" customHeight="1">
      <c r="A51" s="140"/>
      <c r="B51" s="140"/>
      <c r="C51" s="140"/>
      <c r="D51" s="140"/>
      <c r="E51" s="140"/>
      <c r="F51" s="140"/>
      <c r="G51" s="140"/>
      <c r="H51" s="140"/>
      <c r="I51" s="140"/>
      <c r="J51" s="140"/>
      <c r="K51" s="140"/>
      <c r="L51" s="140"/>
      <c r="M51" s="140"/>
      <c r="N51" s="140"/>
      <c r="O51" s="140"/>
    </row>
    <row r="52" spans="1:15" ht="33.65" customHeight="1">
      <c r="A52" s="140"/>
      <c r="B52" s="516" t="s">
        <v>879</v>
      </c>
      <c r="C52" s="516"/>
      <c r="D52" s="516"/>
      <c r="E52" s="516"/>
      <c r="F52" s="516"/>
      <c r="G52" s="516"/>
      <c r="H52" s="516"/>
      <c r="I52" s="516"/>
      <c r="J52" s="516"/>
      <c r="K52" s="516"/>
      <c r="L52" s="516"/>
      <c r="M52" s="516"/>
      <c r="N52" s="516"/>
      <c r="O52" s="140"/>
    </row>
    <row r="53" spans="1:15" ht="13">
      <c r="A53" s="140"/>
      <c r="B53" s="552" t="s">
        <v>880</v>
      </c>
      <c r="C53" s="552"/>
      <c r="D53" s="552"/>
      <c r="E53" s="552"/>
      <c r="F53" s="552"/>
      <c r="G53" s="552"/>
      <c r="H53" s="552"/>
      <c r="I53" s="552"/>
      <c r="J53" s="552"/>
      <c r="K53" s="552"/>
      <c r="L53" s="552"/>
      <c r="M53" s="552"/>
      <c r="N53" s="552"/>
      <c r="O53" s="140"/>
    </row>
    <row r="54" spans="1:15" ht="9" customHeight="1">
      <c r="A54" s="140"/>
      <c r="B54" s="263"/>
      <c r="C54" s="562"/>
      <c r="D54" s="562"/>
      <c r="E54" s="562"/>
      <c r="F54" s="562"/>
      <c r="G54" s="562"/>
      <c r="H54" s="562"/>
      <c r="I54" s="562"/>
      <c r="J54" s="562"/>
      <c r="K54" s="562"/>
      <c r="L54" s="562"/>
      <c r="M54" s="562"/>
      <c r="N54" s="562"/>
      <c r="O54" s="140"/>
    </row>
    <row r="55" spans="1:15" ht="31.4" customHeight="1">
      <c r="A55" s="140"/>
      <c r="B55" s="562" t="s">
        <v>881</v>
      </c>
      <c r="C55" s="562"/>
      <c r="D55" s="562"/>
      <c r="E55" s="562"/>
      <c r="F55" s="562"/>
      <c r="G55" s="562"/>
      <c r="H55" s="562"/>
      <c r="I55" s="562"/>
      <c r="J55" s="562"/>
      <c r="K55" s="562"/>
      <c r="L55" s="562"/>
      <c r="M55" s="562"/>
      <c r="N55" s="562"/>
      <c r="O55" s="140"/>
    </row>
    <row r="56" spans="1:15" ht="15" customHeight="1">
      <c r="A56" s="140"/>
      <c r="B56" s="263"/>
      <c r="C56" s="562"/>
      <c r="D56" s="562"/>
      <c r="E56" s="562"/>
      <c r="F56" s="562"/>
      <c r="G56" s="562"/>
      <c r="H56" s="562"/>
      <c r="I56" s="562"/>
      <c r="J56" s="562"/>
      <c r="K56" s="562"/>
      <c r="L56" s="562"/>
      <c r="M56" s="562"/>
      <c r="N56" s="562"/>
      <c r="O56" s="140"/>
    </row>
    <row r="57" spans="1:15" ht="41.9" customHeight="1">
      <c r="A57" s="140"/>
      <c r="B57" s="516" t="s">
        <v>882</v>
      </c>
      <c r="C57" s="516"/>
      <c r="D57" s="516"/>
      <c r="E57" s="516"/>
      <c r="F57" s="516"/>
      <c r="G57" s="516"/>
      <c r="H57" s="516"/>
      <c r="I57" s="516"/>
      <c r="J57" s="516"/>
      <c r="K57" s="516"/>
      <c r="L57" s="516"/>
      <c r="M57" s="516"/>
      <c r="N57" s="516"/>
      <c r="O57" s="140"/>
    </row>
    <row r="58" spans="1:15" ht="15" customHeight="1">
      <c r="A58" s="140"/>
      <c r="B58" s="264"/>
      <c r="C58" s="565"/>
      <c r="D58" s="565"/>
      <c r="E58" s="565"/>
      <c r="F58" s="565"/>
      <c r="G58" s="565"/>
      <c r="H58" s="565"/>
      <c r="I58" s="565"/>
      <c r="J58" s="565"/>
      <c r="K58" s="565"/>
      <c r="L58" s="565"/>
      <c r="M58" s="565"/>
      <c r="N58" s="565"/>
      <c r="O58" s="140"/>
    </row>
    <row r="59" spans="1:15" ht="32.9" customHeight="1">
      <c r="A59" s="140"/>
      <c r="B59" s="516" t="s">
        <v>883</v>
      </c>
      <c r="C59" s="516"/>
      <c r="D59" s="516"/>
      <c r="E59" s="516"/>
      <c r="F59" s="516"/>
      <c r="G59" s="516"/>
      <c r="H59" s="516"/>
      <c r="I59" s="516"/>
      <c r="J59" s="516"/>
      <c r="K59" s="516"/>
      <c r="L59" s="516"/>
      <c r="M59" s="516"/>
      <c r="N59" s="516"/>
      <c r="O59" s="140"/>
    </row>
    <row r="60" spans="1:15">
      <c r="A60" s="140"/>
      <c r="B60" s="562"/>
      <c r="C60" s="562"/>
      <c r="D60" s="562"/>
      <c r="E60" s="562"/>
      <c r="F60" s="562"/>
      <c r="G60" s="562"/>
      <c r="H60" s="562"/>
      <c r="I60" s="562"/>
      <c r="J60" s="562"/>
      <c r="K60" s="562"/>
      <c r="L60" s="562"/>
      <c r="M60" s="562"/>
      <c r="N60" s="562"/>
      <c r="O60" s="140"/>
    </row>
    <row r="61" spans="1:15" ht="19.399999999999999" customHeight="1">
      <c r="A61" s="140"/>
      <c r="B61" s="551" t="s">
        <v>884</v>
      </c>
      <c r="C61" s="551"/>
      <c r="D61" s="551"/>
      <c r="E61" s="551"/>
      <c r="F61" s="551"/>
      <c r="G61" s="551"/>
      <c r="H61" s="551"/>
      <c r="I61" s="551"/>
      <c r="J61" s="551"/>
      <c r="K61" s="551"/>
      <c r="L61" s="551"/>
      <c r="M61" s="551"/>
      <c r="N61" s="551"/>
      <c r="O61" s="140"/>
    </row>
    <row r="62" spans="1:15" ht="13.4" customHeight="1">
      <c r="A62" s="140"/>
      <c r="B62" s="140"/>
      <c r="C62" s="516"/>
      <c r="D62" s="516"/>
      <c r="E62" s="516"/>
      <c r="F62" s="516"/>
      <c r="G62" s="516"/>
      <c r="H62" s="516"/>
      <c r="I62" s="516"/>
      <c r="J62" s="516"/>
      <c r="K62" s="516"/>
      <c r="L62" s="516"/>
      <c r="M62" s="516"/>
      <c r="N62" s="516"/>
      <c r="O62" s="140"/>
    </row>
    <row r="63" spans="1:15" ht="26.15" customHeight="1">
      <c r="A63" s="140"/>
      <c r="B63" s="288" t="s">
        <v>834</v>
      </c>
      <c r="C63" s="560" t="s">
        <v>835</v>
      </c>
      <c r="D63" s="560"/>
      <c r="E63" s="560"/>
      <c r="F63" s="560" t="s">
        <v>836</v>
      </c>
      <c r="G63" s="560"/>
      <c r="H63" s="560"/>
      <c r="I63" s="560"/>
      <c r="J63" s="560"/>
      <c r="K63" s="560"/>
      <c r="L63" s="560"/>
      <c r="M63" s="560"/>
      <c r="N63" s="260"/>
      <c r="O63" s="140"/>
    </row>
    <row r="64" spans="1:15" ht="44.9" customHeight="1">
      <c r="A64" s="140"/>
      <c r="B64" s="272" t="s">
        <v>902</v>
      </c>
      <c r="C64" s="566" t="s">
        <v>885</v>
      </c>
      <c r="D64" s="567"/>
      <c r="E64" s="567"/>
      <c r="F64" s="567" t="s">
        <v>837</v>
      </c>
      <c r="G64" s="567"/>
      <c r="H64" s="567"/>
      <c r="I64" s="567"/>
      <c r="J64" s="567"/>
      <c r="K64" s="567"/>
      <c r="L64" s="567"/>
      <c r="M64" s="567"/>
      <c r="N64" s="260"/>
      <c r="O64" s="140"/>
    </row>
    <row r="65" spans="1:15" ht="56.9" customHeight="1">
      <c r="A65" s="140"/>
      <c r="B65" s="272" t="s">
        <v>903</v>
      </c>
      <c r="C65" s="567" t="s">
        <v>886</v>
      </c>
      <c r="D65" s="567"/>
      <c r="E65" s="567"/>
      <c r="F65" s="567" t="s">
        <v>838</v>
      </c>
      <c r="G65" s="567"/>
      <c r="H65" s="567"/>
      <c r="I65" s="567"/>
      <c r="J65" s="567"/>
      <c r="K65" s="567"/>
      <c r="L65" s="567"/>
      <c r="M65" s="567"/>
      <c r="N65" s="260"/>
      <c r="O65" s="140"/>
    </row>
    <row r="66" spans="1:15" ht="33.65" customHeight="1">
      <c r="A66" s="140"/>
      <c r="B66" s="273" t="s">
        <v>904</v>
      </c>
      <c r="C66" s="567" t="s">
        <v>887</v>
      </c>
      <c r="D66" s="567"/>
      <c r="E66" s="567"/>
      <c r="F66" s="567" t="s">
        <v>839</v>
      </c>
      <c r="G66" s="567"/>
      <c r="H66" s="567"/>
      <c r="I66" s="567"/>
      <c r="J66" s="567"/>
      <c r="K66" s="567"/>
      <c r="L66" s="567"/>
      <c r="M66" s="567"/>
      <c r="N66" s="260"/>
      <c r="O66" s="140"/>
    </row>
    <row r="67" spans="1:15" ht="26.9" customHeight="1">
      <c r="A67" s="140"/>
      <c r="B67" s="140"/>
      <c r="C67" s="516"/>
      <c r="D67" s="516"/>
      <c r="E67" s="516"/>
      <c r="F67" s="516"/>
      <c r="G67" s="516"/>
      <c r="H67" s="516"/>
      <c r="I67" s="516"/>
      <c r="J67" s="516"/>
      <c r="K67" s="516"/>
      <c r="L67" s="516"/>
      <c r="M67" s="516"/>
      <c r="N67" s="516"/>
      <c r="O67" s="140"/>
    </row>
    <row r="68" spans="1:15" ht="18" customHeight="1">
      <c r="A68" s="140"/>
      <c r="B68" s="506" t="s">
        <v>888</v>
      </c>
      <c r="C68" s="506"/>
      <c r="D68" s="506"/>
      <c r="E68" s="506"/>
      <c r="F68" s="506"/>
      <c r="G68" s="506"/>
      <c r="H68" s="506"/>
      <c r="I68" s="506"/>
      <c r="J68" s="506"/>
      <c r="K68" s="506"/>
      <c r="L68" s="506"/>
      <c r="M68" s="506"/>
      <c r="N68" s="506"/>
      <c r="O68" s="140"/>
    </row>
    <row r="69" spans="1:15" ht="19.399999999999999" customHeight="1">
      <c r="A69" s="140"/>
      <c r="B69" s="140"/>
      <c r="C69" s="516"/>
      <c r="D69" s="516"/>
      <c r="E69" s="516"/>
      <c r="F69" s="516"/>
      <c r="G69" s="516"/>
      <c r="H69" s="516"/>
      <c r="I69" s="516"/>
      <c r="J69" s="516"/>
      <c r="K69" s="516"/>
      <c r="L69" s="516"/>
      <c r="M69" s="516"/>
      <c r="N69" s="516"/>
      <c r="O69" s="140"/>
    </row>
    <row r="70" spans="1:15" ht="13">
      <c r="A70" s="140"/>
      <c r="B70" s="570" t="s">
        <v>840</v>
      </c>
      <c r="C70" s="570"/>
      <c r="D70" s="570" t="s">
        <v>841</v>
      </c>
      <c r="E70" s="570"/>
      <c r="F70" s="570"/>
      <c r="G70" s="570"/>
      <c r="H70" s="570"/>
      <c r="I70" s="570"/>
      <c r="J70" s="570"/>
      <c r="K70" s="570"/>
      <c r="L70" s="570"/>
      <c r="M70" s="570"/>
      <c r="N70" s="260"/>
      <c r="O70" s="140"/>
    </row>
    <row r="71" spans="1:15" ht="13">
      <c r="A71" s="140"/>
      <c r="B71" s="265" t="s">
        <v>842</v>
      </c>
      <c r="C71" s="265" t="s">
        <v>843</v>
      </c>
      <c r="D71" s="570" t="s">
        <v>844</v>
      </c>
      <c r="E71" s="570"/>
      <c r="F71" s="570"/>
      <c r="G71" s="570" t="s">
        <v>845</v>
      </c>
      <c r="H71" s="570"/>
      <c r="I71" s="570"/>
      <c r="J71" s="570" t="s">
        <v>846</v>
      </c>
      <c r="K71" s="570"/>
      <c r="L71" s="570"/>
      <c r="M71" s="570"/>
      <c r="N71" s="260"/>
      <c r="O71" s="140"/>
    </row>
    <row r="72" spans="1:15" ht="32.15" customHeight="1">
      <c r="A72" s="140"/>
      <c r="B72" s="274">
        <v>1</v>
      </c>
      <c r="C72" s="275" t="s">
        <v>350</v>
      </c>
      <c r="D72" s="566" t="s">
        <v>847</v>
      </c>
      <c r="E72" s="567"/>
      <c r="F72" s="567"/>
      <c r="G72" s="567" t="s">
        <v>848</v>
      </c>
      <c r="H72" s="567"/>
      <c r="I72" s="567"/>
      <c r="J72" s="567" t="s">
        <v>849</v>
      </c>
      <c r="K72" s="567"/>
      <c r="L72" s="567"/>
      <c r="M72" s="567"/>
      <c r="N72" s="260"/>
      <c r="O72" s="140"/>
    </row>
    <row r="73" spans="1:15" ht="47.15" customHeight="1">
      <c r="A73" s="140"/>
      <c r="B73" s="274">
        <v>2</v>
      </c>
      <c r="C73" s="275" t="s">
        <v>850</v>
      </c>
      <c r="D73" s="566" t="s">
        <v>847</v>
      </c>
      <c r="E73" s="567"/>
      <c r="F73" s="567"/>
      <c r="G73" s="566" t="s">
        <v>851</v>
      </c>
      <c r="H73" s="567"/>
      <c r="I73" s="567"/>
      <c r="J73" s="567" t="s">
        <v>849</v>
      </c>
      <c r="K73" s="567"/>
      <c r="L73" s="567"/>
      <c r="M73" s="567"/>
      <c r="N73" s="260"/>
      <c r="O73" s="140"/>
    </row>
    <row r="74" spans="1:15" ht="34.4" customHeight="1">
      <c r="A74" s="140"/>
      <c r="B74" s="274">
        <v>3</v>
      </c>
      <c r="C74" s="275" t="s">
        <v>852</v>
      </c>
      <c r="D74" s="566" t="s">
        <v>853</v>
      </c>
      <c r="E74" s="567"/>
      <c r="F74" s="567"/>
      <c r="G74" s="566" t="s">
        <v>854</v>
      </c>
      <c r="H74" s="567"/>
      <c r="I74" s="567"/>
      <c r="J74" s="567" t="s">
        <v>855</v>
      </c>
      <c r="K74" s="567"/>
      <c r="L74" s="567"/>
      <c r="M74" s="567"/>
      <c r="N74" s="260"/>
      <c r="O74" s="140"/>
    </row>
    <row r="75" spans="1:15" ht="29.15" customHeight="1">
      <c r="A75" s="140"/>
      <c r="B75" s="274">
        <v>4</v>
      </c>
      <c r="C75" s="275" t="s">
        <v>856</v>
      </c>
      <c r="D75" s="566" t="s">
        <v>853</v>
      </c>
      <c r="E75" s="567"/>
      <c r="F75" s="567"/>
      <c r="G75" s="566" t="s">
        <v>857</v>
      </c>
      <c r="H75" s="567"/>
      <c r="I75" s="567"/>
      <c r="J75" s="567" t="s">
        <v>858</v>
      </c>
      <c r="K75" s="567"/>
      <c r="L75" s="567"/>
      <c r="M75" s="567"/>
      <c r="N75" s="260"/>
      <c r="O75" s="140"/>
    </row>
    <row r="76" spans="1:15" ht="27" customHeight="1">
      <c r="A76" s="140"/>
      <c r="B76" s="274">
        <v>5</v>
      </c>
      <c r="C76" s="275" t="s">
        <v>859</v>
      </c>
      <c r="D76" s="566" t="s">
        <v>853</v>
      </c>
      <c r="E76" s="567"/>
      <c r="F76" s="567"/>
      <c r="G76" s="567" t="s">
        <v>849</v>
      </c>
      <c r="H76" s="567"/>
      <c r="I76" s="567"/>
      <c r="J76" s="567" t="s">
        <v>55</v>
      </c>
      <c r="K76" s="567"/>
      <c r="L76" s="567"/>
      <c r="M76" s="567"/>
      <c r="N76" s="260"/>
      <c r="O76" s="140"/>
    </row>
    <row r="77" spans="1:15">
      <c r="A77" s="140"/>
      <c r="B77" s="274">
        <v>6</v>
      </c>
      <c r="C77" s="275" t="s">
        <v>860</v>
      </c>
      <c r="D77" s="567" t="s">
        <v>849</v>
      </c>
      <c r="E77" s="567"/>
      <c r="F77" s="567"/>
      <c r="G77" s="567" t="s">
        <v>849</v>
      </c>
      <c r="H77" s="567"/>
      <c r="I77" s="567"/>
      <c r="J77" s="567" t="s">
        <v>858</v>
      </c>
      <c r="K77" s="567"/>
      <c r="L77" s="567"/>
      <c r="M77" s="567"/>
      <c r="N77" s="260"/>
      <c r="O77" s="140"/>
    </row>
    <row r="78" spans="1:15">
      <c r="A78" s="140"/>
      <c r="B78" s="274">
        <v>7</v>
      </c>
      <c r="C78" s="276" t="s">
        <v>861</v>
      </c>
      <c r="D78" s="567" t="s">
        <v>849</v>
      </c>
      <c r="E78" s="567"/>
      <c r="F78" s="567"/>
      <c r="G78" s="566" t="s">
        <v>857</v>
      </c>
      <c r="H78" s="567"/>
      <c r="I78" s="567"/>
      <c r="J78" s="567" t="s">
        <v>855</v>
      </c>
      <c r="K78" s="567"/>
      <c r="L78" s="567"/>
      <c r="M78" s="567"/>
      <c r="N78" s="260"/>
      <c r="O78" s="140"/>
    </row>
    <row r="79" spans="1:15">
      <c r="A79" s="140"/>
      <c r="B79" s="274">
        <v>8</v>
      </c>
      <c r="C79" s="276" t="s">
        <v>862</v>
      </c>
      <c r="D79" s="567" t="s">
        <v>849</v>
      </c>
      <c r="E79" s="567"/>
      <c r="F79" s="567"/>
      <c r="G79" s="566" t="s">
        <v>851</v>
      </c>
      <c r="H79" s="567"/>
      <c r="I79" s="567"/>
      <c r="J79" s="567" t="s">
        <v>858</v>
      </c>
      <c r="K79" s="567"/>
      <c r="L79" s="567"/>
      <c r="M79" s="567"/>
      <c r="N79" s="260"/>
      <c r="O79" s="140"/>
    </row>
    <row r="80" spans="1:15" ht="18" customHeight="1">
      <c r="A80" s="140"/>
      <c r="B80" s="274">
        <v>9</v>
      </c>
      <c r="C80" s="276" t="s">
        <v>863</v>
      </c>
      <c r="D80" s="567" t="s">
        <v>849</v>
      </c>
      <c r="E80" s="567"/>
      <c r="F80" s="567"/>
      <c r="G80" s="566" t="s">
        <v>851</v>
      </c>
      <c r="H80" s="567"/>
      <c r="I80" s="567"/>
      <c r="J80" s="567" t="s">
        <v>849</v>
      </c>
      <c r="K80" s="567"/>
      <c r="L80" s="567"/>
      <c r="M80" s="567"/>
      <c r="N80" s="260"/>
      <c r="O80" s="140"/>
    </row>
    <row r="81" spans="1:15" ht="18" customHeight="1">
      <c r="A81" s="140"/>
      <c r="B81" s="274">
        <v>10</v>
      </c>
      <c r="C81" s="276" t="s">
        <v>864</v>
      </c>
      <c r="D81" s="567" t="s">
        <v>849</v>
      </c>
      <c r="E81" s="567"/>
      <c r="F81" s="567"/>
      <c r="G81" s="567" t="s">
        <v>849</v>
      </c>
      <c r="H81" s="567"/>
      <c r="I81" s="567"/>
      <c r="J81" s="567" t="s">
        <v>55</v>
      </c>
      <c r="K81" s="567"/>
      <c r="L81" s="567"/>
      <c r="M81" s="567"/>
      <c r="N81" s="264"/>
      <c r="O81" s="140"/>
    </row>
    <row r="82" spans="1:15" ht="15.65" customHeight="1">
      <c r="A82" s="140"/>
      <c r="B82" s="274">
        <v>11</v>
      </c>
      <c r="C82" s="276" t="s">
        <v>860</v>
      </c>
      <c r="D82" s="567" t="s">
        <v>849</v>
      </c>
      <c r="E82" s="567"/>
      <c r="F82" s="567"/>
      <c r="G82" s="567" t="s">
        <v>849</v>
      </c>
      <c r="H82" s="567"/>
      <c r="I82" s="567"/>
      <c r="J82" s="567" t="s">
        <v>858</v>
      </c>
      <c r="K82" s="567"/>
      <c r="L82" s="567"/>
      <c r="M82" s="567"/>
      <c r="N82" s="260"/>
      <c r="O82" s="140"/>
    </row>
    <row r="83" spans="1:15" ht="25.4" customHeight="1">
      <c r="A83" s="140"/>
      <c r="B83" s="260"/>
      <c r="C83" s="260"/>
      <c r="D83" s="260"/>
      <c r="E83" s="260"/>
      <c r="F83" s="260"/>
      <c r="G83" s="260"/>
      <c r="H83" s="260"/>
      <c r="I83" s="260"/>
      <c r="J83" s="260"/>
      <c r="K83" s="260"/>
      <c r="L83" s="260"/>
      <c r="M83" s="260"/>
      <c r="N83" s="260"/>
      <c r="O83" s="140"/>
    </row>
    <row r="84" spans="1:15" ht="5.15" customHeight="1">
      <c r="A84" s="140"/>
      <c r="B84" s="260"/>
      <c r="C84" s="260"/>
      <c r="D84" s="260"/>
      <c r="E84" s="260"/>
      <c r="F84" s="260"/>
      <c r="G84" s="260"/>
      <c r="H84" s="260"/>
      <c r="I84" s="260"/>
      <c r="J84" s="260"/>
      <c r="K84" s="260"/>
      <c r="L84" s="260"/>
      <c r="M84" s="260"/>
      <c r="N84" s="260"/>
      <c r="O84" s="140"/>
    </row>
    <row r="85" spans="1:15" ht="31.4" customHeight="1">
      <c r="A85" s="140"/>
      <c r="B85" s="260"/>
      <c r="C85" s="260"/>
      <c r="D85" s="260"/>
      <c r="E85" s="260"/>
      <c r="F85" s="260"/>
      <c r="G85" s="260"/>
      <c r="H85" s="260"/>
      <c r="I85" s="260"/>
      <c r="J85" s="260"/>
      <c r="K85" s="260"/>
      <c r="L85" s="260"/>
      <c r="M85" s="260"/>
      <c r="N85" s="260"/>
      <c r="O85" s="140"/>
    </row>
    <row r="86" spans="1:15">
      <c r="A86" s="140"/>
      <c r="B86" s="260"/>
      <c r="C86" s="260"/>
      <c r="D86" s="260"/>
      <c r="E86" s="260"/>
      <c r="F86" s="260"/>
      <c r="G86" s="260"/>
      <c r="H86" s="260"/>
      <c r="I86" s="260"/>
      <c r="J86" s="260"/>
      <c r="K86" s="260"/>
      <c r="L86" s="260"/>
      <c r="M86" s="260"/>
      <c r="N86" s="260"/>
      <c r="O86" s="140"/>
    </row>
    <row r="87" spans="1:15" ht="13">
      <c r="A87" s="140"/>
      <c r="B87" s="506"/>
      <c r="C87" s="506"/>
      <c r="D87" s="506"/>
      <c r="E87" s="506"/>
      <c r="F87" s="506"/>
      <c r="G87" s="506"/>
      <c r="H87" s="506"/>
      <c r="I87" s="506"/>
      <c r="J87" s="506"/>
      <c r="K87" s="506"/>
      <c r="L87" s="506"/>
      <c r="M87" s="506"/>
      <c r="N87" s="506"/>
      <c r="O87" s="140"/>
    </row>
    <row r="88" spans="1:15" ht="7.4" customHeight="1">
      <c r="A88" s="140"/>
      <c r="B88" s="551"/>
      <c r="C88" s="551"/>
      <c r="D88" s="551"/>
      <c r="E88" s="551"/>
      <c r="F88" s="551"/>
      <c r="G88" s="551"/>
      <c r="H88" s="551"/>
      <c r="I88" s="551"/>
      <c r="J88" s="551"/>
      <c r="K88" s="551"/>
      <c r="L88" s="551"/>
      <c r="M88" s="551"/>
      <c r="N88" s="551"/>
      <c r="O88" s="140"/>
    </row>
  </sheetData>
  <mergeCells count="113">
    <mergeCell ref="D82:F82"/>
    <mergeCell ref="G82:I82"/>
    <mergeCell ref="G77:I77"/>
    <mergeCell ref="C67:N67"/>
    <mergeCell ref="B68:N68"/>
    <mergeCell ref="C69:N69"/>
    <mergeCell ref="B70:C70"/>
    <mergeCell ref="D70:M70"/>
    <mergeCell ref="D71:F71"/>
    <mergeCell ref="G71:I71"/>
    <mergeCell ref="J71:M71"/>
    <mergeCell ref="J82:M82"/>
    <mergeCell ref="D74:F74"/>
    <mergeCell ref="G74:I74"/>
    <mergeCell ref="J74:M74"/>
    <mergeCell ref="D75:F75"/>
    <mergeCell ref="G75:I75"/>
    <mergeCell ref="J75:M75"/>
    <mergeCell ref="D72:F72"/>
    <mergeCell ref="G72:I72"/>
    <mergeCell ref="J72:M72"/>
    <mergeCell ref="D73:F73"/>
    <mergeCell ref="G73:I73"/>
    <mergeCell ref="J73:M73"/>
    <mergeCell ref="B87:N87"/>
    <mergeCell ref="B88:N88"/>
    <mergeCell ref="B8:N8"/>
    <mergeCell ref="B10:N10"/>
    <mergeCell ref="B12:N12"/>
    <mergeCell ref="B13:N13"/>
    <mergeCell ref="B14:N14"/>
    <mergeCell ref="D80:F80"/>
    <mergeCell ref="G80:I80"/>
    <mergeCell ref="J80:M80"/>
    <mergeCell ref="D81:F81"/>
    <mergeCell ref="G81:I81"/>
    <mergeCell ref="J81:M81"/>
    <mergeCell ref="D78:F78"/>
    <mergeCell ref="G78:I78"/>
    <mergeCell ref="J78:M78"/>
    <mergeCell ref="D79:F79"/>
    <mergeCell ref="G79:I79"/>
    <mergeCell ref="J79:M79"/>
    <mergeCell ref="D76:F76"/>
    <mergeCell ref="G76:I76"/>
    <mergeCell ref="J76:M76"/>
    <mergeCell ref="D77:F77"/>
    <mergeCell ref="J77:M77"/>
    <mergeCell ref="B61:N61"/>
    <mergeCell ref="C62:N62"/>
    <mergeCell ref="C63:E63"/>
    <mergeCell ref="F63:M63"/>
    <mergeCell ref="C64:E64"/>
    <mergeCell ref="F64:M64"/>
    <mergeCell ref="C65:E65"/>
    <mergeCell ref="F65:M65"/>
    <mergeCell ref="C66:E66"/>
    <mergeCell ref="F66:M66"/>
    <mergeCell ref="C56:N56"/>
    <mergeCell ref="C58:N58"/>
    <mergeCell ref="B60:N60"/>
    <mergeCell ref="B50:N50"/>
    <mergeCell ref="B52:N52"/>
    <mergeCell ref="B45:N45"/>
    <mergeCell ref="B46:N46"/>
    <mergeCell ref="B47:N47"/>
    <mergeCell ref="B48:N48"/>
    <mergeCell ref="B53:N53"/>
    <mergeCell ref="B57:N57"/>
    <mergeCell ref="B59:N59"/>
    <mergeCell ref="B26:N26"/>
    <mergeCell ref="C27:E27"/>
    <mergeCell ref="F27:M27"/>
    <mergeCell ref="C28:E28"/>
    <mergeCell ref="F28:M28"/>
    <mergeCell ref="C29:E29"/>
    <mergeCell ref="F29:M29"/>
    <mergeCell ref="C54:N54"/>
    <mergeCell ref="B55:N55"/>
    <mergeCell ref="B34:N34"/>
    <mergeCell ref="B35:E35"/>
    <mergeCell ref="F35:I35"/>
    <mergeCell ref="B36:E36"/>
    <mergeCell ref="F36:I36"/>
    <mergeCell ref="B37:E37"/>
    <mergeCell ref="F37:I37"/>
    <mergeCell ref="B38:E38"/>
    <mergeCell ref="F40:I40"/>
    <mergeCell ref="F41:I41"/>
    <mergeCell ref="B5:N5"/>
    <mergeCell ref="B7:N7"/>
    <mergeCell ref="B43:N43"/>
    <mergeCell ref="B44:N44"/>
    <mergeCell ref="B24:N24"/>
    <mergeCell ref="C25:N25"/>
    <mergeCell ref="C21:N21"/>
    <mergeCell ref="B22:N22"/>
    <mergeCell ref="B23:N23"/>
    <mergeCell ref="B16:N16"/>
    <mergeCell ref="C19:N19"/>
    <mergeCell ref="B20:N20"/>
    <mergeCell ref="B17:N18"/>
    <mergeCell ref="C30:E30"/>
    <mergeCell ref="F30:M30"/>
    <mergeCell ref="C31:E31"/>
    <mergeCell ref="F31:M31"/>
    <mergeCell ref="C32:E32"/>
    <mergeCell ref="F32:M32"/>
    <mergeCell ref="B39:E39"/>
    <mergeCell ref="B40:E40"/>
    <mergeCell ref="B41:E41"/>
    <mergeCell ref="F38:I38"/>
    <mergeCell ref="F39:I39"/>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OTNOTE">
    <tabColor rgb="FFFFFF99"/>
  </sheetPr>
  <dimension ref="A1:AP147"/>
  <sheetViews>
    <sheetView showGridLines="0" zoomScale="90" zoomScaleNormal="90" workbookViewId="0">
      <pane ySplit="9" topLeftCell="A41" activePane="bottomLeft" state="frozen"/>
      <selection pane="bottomLeft" activeCell="N57" sqref="N57"/>
    </sheetView>
  </sheetViews>
  <sheetFormatPr defaultColWidth="11.453125" defaultRowHeight="20.25" customHeight="1"/>
  <cols>
    <col min="1" max="1" width="2.54296875" style="236" customWidth="1"/>
    <col min="2" max="2" width="17.453125" style="236" customWidth="1"/>
    <col min="3" max="3" width="17.453125" style="237" customWidth="1"/>
    <col min="4" max="4" width="104.453125" style="237" customWidth="1"/>
    <col min="5" max="5" width="2.54296875" style="237" hidden="1" customWidth="1"/>
    <col min="6" max="7" width="13.453125" style="237" hidden="1" customWidth="1"/>
    <col min="8" max="9" width="3.54296875" style="237" customWidth="1"/>
    <col min="10" max="11" width="11.453125" style="236"/>
    <col min="12" max="12" width="14" style="236" customWidth="1"/>
    <col min="13" max="16384" width="11.453125" style="236"/>
  </cols>
  <sheetData>
    <row r="1" spans="1:42" ht="5.25" customHeight="1" thickBot="1">
      <c r="A1" s="241"/>
      <c r="B1" s="241"/>
      <c r="C1" s="242"/>
      <c r="D1" s="242" t="str">
        <f>intro!F7</f>
        <v>SK</v>
      </c>
      <c r="E1" s="241"/>
      <c r="F1" s="281"/>
      <c r="G1" s="28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row>
    <row r="2" spans="1:42" s="238" customFormat="1" ht="18" customHeight="1" thickBot="1">
      <c r="A2" s="243"/>
      <c r="B2" s="578" t="s">
        <v>736</v>
      </c>
      <c r="C2" s="579"/>
      <c r="D2" s="278" t="str">
        <f>intro!F7</f>
        <v>SK</v>
      </c>
      <c r="E2" s="241"/>
      <c r="F2" s="574" t="s">
        <v>821</v>
      </c>
      <c r="G2" s="575"/>
      <c r="H2" s="241"/>
      <c r="I2" s="241"/>
      <c r="J2" s="243"/>
      <c r="K2" s="244"/>
      <c r="L2" s="244"/>
      <c r="M2" s="244"/>
      <c r="N2" s="244"/>
      <c r="O2" s="244"/>
      <c r="P2" s="245"/>
      <c r="Q2" s="245"/>
      <c r="R2" s="245"/>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row>
    <row r="3" spans="1:42" s="238" customFormat="1" ht="18" customHeight="1" thickBot="1">
      <c r="A3" s="243"/>
      <c r="B3" s="246" t="s">
        <v>737</v>
      </c>
      <c r="C3" s="247"/>
      <c r="D3" s="279" t="s">
        <v>735</v>
      </c>
      <c r="E3" s="243"/>
      <c r="F3" s="576" t="str">
        <f>Parameters!C21</f>
        <v>SDMX Flags</v>
      </c>
      <c r="G3" s="577"/>
      <c r="H3" s="241"/>
      <c r="I3" s="241"/>
      <c r="J3" s="243"/>
      <c r="K3" s="244"/>
      <c r="L3" s="244"/>
      <c r="M3" s="244"/>
      <c r="N3" s="244"/>
      <c r="O3" s="244"/>
      <c r="P3" s="245"/>
      <c r="Q3" s="245"/>
      <c r="R3" s="245"/>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row>
    <row r="4" spans="1:42" s="238" customFormat="1" ht="18" customHeight="1">
      <c r="A4" s="243"/>
      <c r="B4" s="571" t="s">
        <v>738</v>
      </c>
      <c r="C4" s="572"/>
      <c r="D4" s="280" t="s">
        <v>739</v>
      </c>
      <c r="E4" s="243"/>
      <c r="F4" s="282"/>
      <c r="G4" s="281"/>
      <c r="H4" s="241"/>
      <c r="I4" s="241"/>
      <c r="J4" s="243"/>
      <c r="K4" s="244"/>
      <c r="L4" s="244"/>
      <c r="M4" s="244"/>
      <c r="N4" s="244"/>
      <c r="O4" s="244"/>
      <c r="P4" s="245"/>
      <c r="Q4" s="245"/>
      <c r="R4" s="245"/>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row>
    <row r="5" spans="1:42" s="238" customFormat="1" ht="18" customHeight="1">
      <c r="A5" s="243"/>
      <c r="B5" s="243"/>
      <c r="C5" s="243"/>
      <c r="D5" s="243"/>
      <c r="E5" s="241"/>
      <c r="F5" s="281"/>
      <c r="G5" s="281"/>
      <c r="H5" s="241"/>
      <c r="I5" s="241"/>
      <c r="J5" s="243"/>
      <c r="K5" s="244"/>
      <c r="L5" s="244"/>
      <c r="M5" s="244"/>
      <c r="N5" s="244"/>
      <c r="O5" s="244"/>
      <c r="P5" s="245"/>
      <c r="Q5" s="245"/>
      <c r="R5" s="245"/>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row>
    <row r="6" spans="1:42" ht="20.25" customHeight="1">
      <c r="A6" s="241"/>
      <c r="B6" s="241"/>
      <c r="C6" s="242"/>
      <c r="D6" s="242"/>
      <c r="E6" s="241"/>
      <c r="F6" s="281"/>
      <c r="G6" s="28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row>
    <row r="7" spans="1:42" s="239" customFormat="1" ht="20.25" customHeight="1">
      <c r="A7" s="248"/>
      <c r="B7" s="248"/>
      <c r="C7" s="573" t="s">
        <v>740</v>
      </c>
      <c r="D7" s="573"/>
      <c r="E7" s="241"/>
      <c r="F7" s="283"/>
      <c r="G7" s="283"/>
      <c r="H7" s="241"/>
      <c r="I7" s="241"/>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row>
    <row r="8" spans="1:42" ht="6" customHeight="1">
      <c r="A8" s="241"/>
      <c r="B8" s="241"/>
      <c r="C8" s="242"/>
      <c r="D8" s="242"/>
      <c r="E8" s="241"/>
      <c r="F8" s="284"/>
      <c r="G8" s="284"/>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row>
    <row r="9" spans="1:42" s="240" customFormat="1" ht="38.25" customHeight="1">
      <c r="A9" s="249"/>
      <c r="B9" s="249"/>
      <c r="C9" s="250" t="s">
        <v>741</v>
      </c>
      <c r="D9" s="251" t="s">
        <v>742</v>
      </c>
      <c r="E9" s="241"/>
      <c r="F9" s="281"/>
      <c r="G9" s="281"/>
      <c r="H9" s="241"/>
      <c r="I9" s="241"/>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row>
    <row r="10" spans="1:42" ht="27.75" customHeight="1">
      <c r="A10" s="241"/>
      <c r="B10" s="241"/>
      <c r="C10" s="252" t="s">
        <v>132</v>
      </c>
      <c r="D10" s="254" t="s">
        <v>55</v>
      </c>
      <c r="E10" s="241"/>
      <c r="F10" s="281"/>
      <c r="G10" s="28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row>
    <row r="11" spans="1:42" ht="27.75" customHeight="1">
      <c r="A11" s="241"/>
      <c r="B11" s="241"/>
      <c r="C11" s="252" t="s">
        <v>133</v>
      </c>
      <c r="D11" s="254" t="s">
        <v>54</v>
      </c>
      <c r="E11" s="241"/>
      <c r="F11" s="281"/>
      <c r="G11" s="28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row>
    <row r="12" spans="1:42" ht="27.75" customHeight="1">
      <c r="A12" s="241"/>
      <c r="B12" s="241"/>
      <c r="C12" s="252" t="s">
        <v>432</v>
      </c>
      <c r="D12" s="254" t="s">
        <v>433</v>
      </c>
      <c r="E12" s="241"/>
      <c r="F12" s="281"/>
      <c r="G12" s="28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row>
    <row r="13" spans="1:42" ht="27.75" customHeight="1">
      <c r="A13" s="241"/>
      <c r="B13" s="241"/>
      <c r="C13" s="252" t="s">
        <v>16</v>
      </c>
      <c r="D13" s="254" t="s">
        <v>349</v>
      </c>
      <c r="E13" s="241"/>
      <c r="F13" s="281"/>
      <c r="G13" s="28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row>
    <row r="14" spans="1:42" ht="27.75" customHeight="1">
      <c r="A14" s="241"/>
      <c r="B14" s="241"/>
      <c r="C14" s="252" t="s">
        <v>893</v>
      </c>
      <c r="D14" s="277" t="s">
        <v>894</v>
      </c>
      <c r="E14" s="241"/>
      <c r="F14" s="281"/>
      <c r="G14" s="28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row>
    <row r="15" spans="1:42" ht="27.75" customHeight="1">
      <c r="A15" s="241"/>
      <c r="B15" s="241"/>
      <c r="C15" s="252" t="s">
        <v>56</v>
      </c>
      <c r="D15" s="254" t="s">
        <v>434</v>
      </c>
      <c r="E15" s="241"/>
      <c r="F15" s="281"/>
      <c r="G15" s="28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row>
    <row r="16" spans="1:42" ht="27.75" customHeight="1" thickBot="1">
      <c r="A16" s="241"/>
      <c r="B16" s="241"/>
      <c r="C16" s="252" t="s">
        <v>57</v>
      </c>
      <c r="D16" s="254" t="s">
        <v>895</v>
      </c>
      <c r="E16" s="241"/>
      <c r="F16" s="281"/>
      <c r="G16" s="28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row>
    <row r="17" spans="1:42" ht="27.75" customHeight="1" thickBot="1">
      <c r="A17" s="241"/>
      <c r="B17" s="241"/>
      <c r="C17" s="252" t="s">
        <v>350</v>
      </c>
      <c r="D17" s="365" t="s">
        <v>1172</v>
      </c>
      <c r="E17" s="241"/>
      <c r="F17" s="281"/>
      <c r="G17" s="28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row>
    <row r="18" spans="1:42" ht="27.75" customHeight="1">
      <c r="A18" s="241"/>
      <c r="B18" s="241"/>
      <c r="C18" s="252" t="s">
        <v>351</v>
      </c>
      <c r="D18" s="324" t="s">
        <v>1173</v>
      </c>
      <c r="E18" s="241"/>
      <c r="F18" s="281"/>
      <c r="G18" s="28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row>
    <row r="19" spans="1:42" ht="27.75" customHeight="1">
      <c r="A19" s="241"/>
      <c r="B19" s="241"/>
      <c r="C19" s="252" t="s">
        <v>352</v>
      </c>
      <c r="D19" s="324" t="s">
        <v>1145</v>
      </c>
      <c r="E19" s="241"/>
      <c r="F19" s="281"/>
      <c r="G19" s="28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row>
    <row r="20" spans="1:42" ht="27.75" customHeight="1">
      <c r="A20" s="241"/>
      <c r="B20" s="241"/>
      <c r="C20" s="252" t="s">
        <v>353</v>
      </c>
      <c r="D20" s="324" t="s">
        <v>1146</v>
      </c>
      <c r="E20" s="241"/>
      <c r="F20" s="281"/>
      <c r="G20" s="28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row>
    <row r="21" spans="1:42" ht="27.75" customHeight="1">
      <c r="A21" s="241"/>
      <c r="B21" s="241"/>
      <c r="C21" s="252" t="s">
        <v>354</v>
      </c>
      <c r="D21" s="324" t="s">
        <v>1174</v>
      </c>
      <c r="E21" s="241"/>
      <c r="F21" s="281"/>
      <c r="G21" s="28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row>
    <row r="22" spans="1:42" ht="27.75" customHeight="1">
      <c r="A22" s="241"/>
      <c r="B22" s="241"/>
      <c r="C22" s="252" t="s">
        <v>355</v>
      </c>
      <c r="D22" s="324" t="s">
        <v>1147</v>
      </c>
      <c r="E22" s="241"/>
      <c r="F22" s="281"/>
      <c r="G22" s="281"/>
      <c r="H22" s="241"/>
      <c r="I22" s="241"/>
      <c r="J22" s="241"/>
      <c r="K22" s="241"/>
      <c r="L22" s="241"/>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row>
    <row r="23" spans="1:42" ht="27.75" customHeight="1">
      <c r="A23" s="241"/>
      <c r="B23" s="241"/>
      <c r="C23" s="252" t="s">
        <v>356</v>
      </c>
      <c r="D23" s="324" t="s">
        <v>1148</v>
      </c>
      <c r="E23" s="241"/>
      <c r="F23" s="281"/>
      <c r="G23" s="28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row>
    <row r="24" spans="1:42" ht="27.75" customHeight="1">
      <c r="A24" s="241"/>
      <c r="B24" s="241"/>
      <c r="C24" s="252" t="s">
        <v>357</v>
      </c>
      <c r="D24" s="324" t="s">
        <v>1149</v>
      </c>
      <c r="E24" s="241"/>
      <c r="F24" s="281"/>
      <c r="G24" s="28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row>
    <row r="25" spans="1:42" ht="27.75" customHeight="1">
      <c r="A25" s="241"/>
      <c r="B25" s="241"/>
      <c r="C25" s="252" t="s">
        <v>358</v>
      </c>
      <c r="D25" s="324" t="s">
        <v>1175</v>
      </c>
      <c r="E25" s="241"/>
      <c r="F25" s="281"/>
      <c r="G25" s="281"/>
      <c r="H25" s="241"/>
      <c r="I25" s="241"/>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row>
    <row r="26" spans="1:42" ht="27.75" customHeight="1">
      <c r="A26" s="241"/>
      <c r="B26" s="241"/>
      <c r="C26" s="252" t="s">
        <v>359</v>
      </c>
      <c r="D26" s="324" t="s">
        <v>1150</v>
      </c>
      <c r="E26" s="241"/>
      <c r="F26" s="281"/>
      <c r="G26" s="28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row>
    <row r="27" spans="1:42" ht="27.75" customHeight="1">
      <c r="A27" s="241"/>
      <c r="B27" s="241"/>
      <c r="C27" s="252" t="s">
        <v>360</v>
      </c>
      <c r="D27" s="324" t="s">
        <v>1151</v>
      </c>
      <c r="E27" s="241"/>
      <c r="F27" s="281"/>
      <c r="G27" s="281"/>
      <c r="H27" s="241"/>
      <c r="I27" s="241"/>
      <c r="J27" s="241"/>
      <c r="K27" s="241"/>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row>
    <row r="28" spans="1:42" ht="27.75" customHeight="1">
      <c r="A28" s="241"/>
      <c r="B28" s="241"/>
      <c r="C28" s="252" t="s">
        <v>361</v>
      </c>
      <c r="D28" s="324" t="s">
        <v>1152</v>
      </c>
      <c r="E28" s="241"/>
      <c r="F28" s="281"/>
      <c r="G28" s="28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row>
    <row r="29" spans="1:42" ht="27.75" customHeight="1">
      <c r="A29" s="241"/>
      <c r="B29" s="241"/>
      <c r="C29" s="252" t="s">
        <v>362</v>
      </c>
      <c r="D29" s="324" t="s">
        <v>1176</v>
      </c>
      <c r="E29" s="241"/>
      <c r="F29" s="281"/>
      <c r="G29" s="281"/>
      <c r="H29" s="241"/>
      <c r="I29" s="241"/>
      <c r="J29" s="241"/>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row>
    <row r="30" spans="1:42" ht="27.75" customHeight="1">
      <c r="A30" s="241"/>
      <c r="B30" s="241"/>
      <c r="C30" s="252" t="s">
        <v>363</v>
      </c>
      <c r="D30" s="324" t="s">
        <v>1153</v>
      </c>
      <c r="E30" s="241"/>
      <c r="F30" s="281"/>
      <c r="G30" s="281"/>
      <c r="H30" s="241"/>
      <c r="I30" s="241"/>
      <c r="J30" s="241"/>
      <c r="K30" s="241"/>
      <c r="L30" s="241"/>
      <c r="M30" s="241"/>
      <c r="N30" s="241"/>
      <c r="O30" s="241"/>
      <c r="P30" s="241"/>
      <c r="Q30" s="241"/>
      <c r="R30" s="241"/>
      <c r="S30" s="241"/>
      <c r="T30" s="241"/>
      <c r="U30" s="241"/>
      <c r="V30" s="241"/>
      <c r="W30" s="241"/>
      <c r="X30" s="241"/>
      <c r="Y30" s="241"/>
      <c r="Z30" s="241"/>
      <c r="AA30" s="241"/>
      <c r="AB30" s="241"/>
      <c r="AC30" s="241"/>
      <c r="AD30" s="241"/>
      <c r="AE30" s="241"/>
      <c r="AF30" s="241"/>
      <c r="AG30" s="241"/>
      <c r="AH30" s="241"/>
      <c r="AI30" s="241"/>
      <c r="AJ30" s="241"/>
      <c r="AK30" s="241"/>
      <c r="AL30" s="241"/>
      <c r="AM30" s="241"/>
      <c r="AN30" s="241"/>
      <c r="AO30" s="241"/>
      <c r="AP30" s="241"/>
    </row>
    <row r="31" spans="1:42" ht="27.75" customHeight="1">
      <c r="A31" s="241"/>
      <c r="B31" s="241"/>
      <c r="C31" s="252" t="s">
        <v>364</v>
      </c>
      <c r="D31" s="324" t="s">
        <v>1154</v>
      </c>
      <c r="E31" s="241"/>
      <c r="F31" s="281"/>
      <c r="G31" s="28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row>
    <row r="32" spans="1:42" ht="27.75" customHeight="1">
      <c r="A32" s="241"/>
      <c r="B32" s="241"/>
      <c r="C32" s="252" t="s">
        <v>365</v>
      </c>
      <c r="D32" s="324" t="s">
        <v>1155</v>
      </c>
      <c r="E32" s="241"/>
      <c r="F32" s="281"/>
      <c r="G32" s="281"/>
      <c r="H32" s="241"/>
      <c r="I32" s="241"/>
      <c r="J32" s="241"/>
      <c r="K32" s="241"/>
      <c r="L32" s="241"/>
      <c r="M32" s="241"/>
      <c r="N32" s="241"/>
      <c r="O32" s="241"/>
      <c r="P32" s="241"/>
      <c r="Q32" s="241"/>
      <c r="R32" s="241"/>
      <c r="S32" s="241"/>
      <c r="T32" s="241"/>
      <c r="U32" s="241"/>
      <c r="V32" s="241"/>
      <c r="W32" s="241"/>
      <c r="X32" s="241"/>
      <c r="Y32" s="241"/>
      <c r="Z32" s="241"/>
      <c r="AA32" s="241"/>
      <c r="AB32" s="241"/>
      <c r="AC32" s="241"/>
      <c r="AD32" s="241"/>
      <c r="AE32" s="241"/>
      <c r="AF32" s="241"/>
      <c r="AG32" s="241"/>
      <c r="AH32" s="241"/>
      <c r="AI32" s="241"/>
      <c r="AJ32" s="241"/>
      <c r="AK32" s="241"/>
      <c r="AL32" s="241"/>
      <c r="AM32" s="241"/>
      <c r="AN32" s="241"/>
      <c r="AO32" s="241"/>
      <c r="AP32" s="241"/>
    </row>
    <row r="33" spans="1:42" ht="27.75" customHeight="1">
      <c r="A33" s="241"/>
      <c r="B33" s="241"/>
      <c r="C33" s="252" t="s">
        <v>366</v>
      </c>
      <c r="D33" s="324" t="s">
        <v>1177</v>
      </c>
      <c r="E33" s="241"/>
      <c r="F33" s="281"/>
      <c r="G33" s="28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row>
    <row r="34" spans="1:42" ht="27.75" customHeight="1">
      <c r="A34" s="241"/>
      <c r="B34" s="241"/>
      <c r="C34" s="252" t="s">
        <v>367</v>
      </c>
      <c r="D34" s="324" t="s">
        <v>1178</v>
      </c>
      <c r="E34" s="241"/>
      <c r="F34" s="281"/>
      <c r="G34" s="28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row>
    <row r="35" spans="1:42" ht="27.75" customHeight="1">
      <c r="A35" s="241"/>
      <c r="B35" s="241"/>
      <c r="C35" s="252" t="s">
        <v>368</v>
      </c>
      <c r="D35" s="324" t="s">
        <v>1156</v>
      </c>
      <c r="E35" s="241"/>
      <c r="F35" s="281"/>
      <c r="G35" s="28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row>
    <row r="36" spans="1:42" ht="27.75" customHeight="1">
      <c r="A36" s="241"/>
      <c r="B36" s="241"/>
      <c r="C36" s="252" t="s">
        <v>369</v>
      </c>
      <c r="D36" s="324" t="s">
        <v>1157</v>
      </c>
      <c r="E36" s="241"/>
      <c r="F36" s="281"/>
      <c r="G36" s="28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row>
    <row r="37" spans="1:42" ht="27.75" customHeight="1">
      <c r="A37" s="241"/>
      <c r="B37" s="241"/>
      <c r="C37" s="252" t="s">
        <v>562</v>
      </c>
      <c r="D37" s="324" t="s">
        <v>1171</v>
      </c>
      <c r="E37" s="241"/>
      <c r="F37" s="281"/>
      <c r="G37" s="28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c r="AM37" s="241"/>
      <c r="AN37" s="241"/>
      <c r="AO37" s="241"/>
      <c r="AP37" s="241"/>
    </row>
    <row r="38" spans="1:42" ht="27.75" customHeight="1">
      <c r="A38" s="241"/>
      <c r="B38" s="241"/>
      <c r="C38" s="252" t="s">
        <v>563</v>
      </c>
      <c r="D38" s="324" t="s">
        <v>1158</v>
      </c>
      <c r="E38" s="241"/>
      <c r="F38" s="281"/>
      <c r="G38" s="28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row>
    <row r="39" spans="1:42" ht="27.75" customHeight="1">
      <c r="A39" s="241"/>
      <c r="B39" s="241"/>
      <c r="C39" s="252" t="s">
        <v>564</v>
      </c>
      <c r="D39" s="324" t="s">
        <v>1159</v>
      </c>
      <c r="E39" s="241"/>
      <c r="F39" s="281"/>
      <c r="G39" s="28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row>
    <row r="40" spans="1:42" ht="27.75" customHeight="1">
      <c r="A40" s="241"/>
      <c r="B40" s="241"/>
      <c r="C40" s="252" t="s">
        <v>565</v>
      </c>
      <c r="D40" s="324" t="s">
        <v>1160</v>
      </c>
      <c r="E40" s="241"/>
      <c r="F40" s="281"/>
      <c r="G40" s="28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row>
    <row r="41" spans="1:42" ht="27.75" customHeight="1">
      <c r="A41" s="241"/>
      <c r="B41" s="241"/>
      <c r="C41" s="252" t="s">
        <v>566</v>
      </c>
      <c r="D41" s="324" t="s">
        <v>1161</v>
      </c>
      <c r="E41" s="241"/>
      <c r="F41" s="281"/>
      <c r="G41" s="28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row>
    <row r="42" spans="1:42" ht="27.75" customHeight="1">
      <c r="A42" s="241"/>
      <c r="B42" s="241"/>
      <c r="C42" s="252" t="s">
        <v>567</v>
      </c>
      <c r="D42" s="324" t="s">
        <v>1179</v>
      </c>
      <c r="E42" s="241"/>
      <c r="F42" s="281"/>
      <c r="G42" s="28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row>
    <row r="43" spans="1:42" ht="27.75" customHeight="1">
      <c r="A43" s="241"/>
      <c r="B43" s="241"/>
      <c r="C43" s="252" t="s">
        <v>568</v>
      </c>
      <c r="D43" s="324" t="s">
        <v>1162</v>
      </c>
      <c r="E43" s="241"/>
      <c r="F43" s="281"/>
      <c r="G43" s="28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row>
    <row r="44" spans="1:42" ht="27.75" customHeight="1">
      <c r="A44" s="241"/>
      <c r="B44" s="241"/>
      <c r="C44" s="252" t="s">
        <v>569</v>
      </c>
      <c r="D44" s="324" t="s">
        <v>1170</v>
      </c>
      <c r="E44" s="241"/>
      <c r="F44" s="281"/>
      <c r="G44" s="28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row>
    <row r="45" spans="1:42" ht="27.75" customHeight="1">
      <c r="A45" s="241"/>
      <c r="B45" s="241"/>
      <c r="C45" s="252" t="s">
        <v>570</v>
      </c>
      <c r="D45" s="324" t="s">
        <v>1189</v>
      </c>
      <c r="E45" s="241"/>
      <c r="F45" s="281"/>
      <c r="G45" s="28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row>
    <row r="46" spans="1:42" ht="27.75" customHeight="1">
      <c r="A46" s="241"/>
      <c r="B46" s="241"/>
      <c r="C46" s="252" t="s">
        <v>576</v>
      </c>
      <c r="D46" s="324" t="s">
        <v>1180</v>
      </c>
      <c r="E46" s="241"/>
      <c r="F46" s="281"/>
      <c r="G46" s="28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row>
    <row r="47" spans="1:42" ht="27.75" customHeight="1">
      <c r="A47" s="241"/>
      <c r="B47" s="241"/>
      <c r="C47" s="252" t="s">
        <v>571</v>
      </c>
      <c r="D47" s="324" t="s">
        <v>1181</v>
      </c>
      <c r="E47" s="241"/>
      <c r="F47" s="281"/>
      <c r="G47" s="28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row>
    <row r="48" spans="1:42" ht="27.75" customHeight="1">
      <c r="A48" s="241"/>
      <c r="B48" s="241"/>
      <c r="C48" s="252" t="s">
        <v>572</v>
      </c>
      <c r="D48" s="324" t="s">
        <v>1163</v>
      </c>
      <c r="E48" s="241"/>
      <c r="F48" s="281"/>
      <c r="G48" s="28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row>
    <row r="49" spans="1:42" ht="27.75" customHeight="1">
      <c r="A49" s="241"/>
      <c r="B49" s="241"/>
      <c r="C49" s="252" t="s">
        <v>573</v>
      </c>
      <c r="D49" s="324" t="s">
        <v>1182</v>
      </c>
      <c r="E49" s="241"/>
      <c r="F49" s="281"/>
      <c r="G49" s="28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row>
    <row r="50" spans="1:42" ht="27.75" customHeight="1">
      <c r="A50" s="241"/>
      <c r="B50" s="241"/>
      <c r="C50" s="252" t="s">
        <v>574</v>
      </c>
      <c r="D50" s="324" t="s">
        <v>1611</v>
      </c>
      <c r="E50" s="241"/>
      <c r="F50" s="281"/>
      <c r="G50" s="28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row>
    <row r="51" spans="1:42" ht="27.75" customHeight="1">
      <c r="A51" s="241"/>
      <c r="B51" s="241"/>
      <c r="C51" s="252" t="s">
        <v>575</v>
      </c>
      <c r="D51" s="324" t="s">
        <v>1164</v>
      </c>
      <c r="E51" s="241"/>
      <c r="F51" s="281"/>
      <c r="G51" s="28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row>
    <row r="52" spans="1:42" ht="27.75" customHeight="1">
      <c r="A52" s="241"/>
      <c r="B52" s="241"/>
      <c r="C52" s="252" t="s">
        <v>743</v>
      </c>
      <c r="D52" s="324" t="s">
        <v>1183</v>
      </c>
      <c r="E52" s="241"/>
      <c r="F52" s="281"/>
      <c r="G52" s="28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row>
    <row r="53" spans="1:42" ht="27.75" customHeight="1">
      <c r="A53" s="241"/>
      <c r="B53" s="241"/>
      <c r="C53" s="252" t="s">
        <v>744</v>
      </c>
      <c r="D53" s="324" t="s">
        <v>1165</v>
      </c>
      <c r="E53" s="241"/>
      <c r="F53" s="281"/>
      <c r="G53" s="28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row>
    <row r="54" spans="1:42" ht="27.75" customHeight="1">
      <c r="A54" s="241"/>
      <c r="B54" s="241"/>
      <c r="C54" s="252" t="s">
        <v>745</v>
      </c>
      <c r="D54" s="324" t="s">
        <v>1184</v>
      </c>
      <c r="E54" s="241"/>
      <c r="F54" s="281"/>
      <c r="G54" s="28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row>
    <row r="55" spans="1:42" ht="27.75" customHeight="1">
      <c r="A55" s="241"/>
      <c r="B55" s="241"/>
      <c r="C55" s="252" t="s">
        <v>746</v>
      </c>
      <c r="D55" s="324" t="s">
        <v>1166</v>
      </c>
      <c r="E55" s="241"/>
      <c r="F55" s="281"/>
      <c r="G55" s="28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row>
    <row r="56" spans="1:42" ht="27.75" customHeight="1">
      <c r="A56" s="241"/>
      <c r="B56" s="241"/>
      <c r="C56" s="252" t="s">
        <v>747</v>
      </c>
      <c r="D56" s="324" t="s">
        <v>1185</v>
      </c>
      <c r="E56" s="241"/>
      <c r="F56" s="281"/>
      <c r="G56" s="28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row>
    <row r="57" spans="1:42" ht="27.75" customHeight="1">
      <c r="A57" s="241"/>
      <c r="B57" s="241"/>
      <c r="C57" s="252" t="s">
        <v>748</v>
      </c>
      <c r="D57" s="324" t="s">
        <v>1186</v>
      </c>
      <c r="E57" s="241"/>
      <c r="F57" s="281"/>
      <c r="G57" s="28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row>
    <row r="58" spans="1:42" ht="27.75" customHeight="1">
      <c r="A58" s="241"/>
      <c r="B58" s="241"/>
      <c r="C58" s="252" t="s">
        <v>749</v>
      </c>
      <c r="D58" s="324" t="s">
        <v>1187</v>
      </c>
      <c r="E58" s="241"/>
      <c r="F58" s="281"/>
      <c r="G58" s="28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row>
    <row r="59" spans="1:42" ht="27.75" customHeight="1">
      <c r="A59" s="241"/>
      <c r="B59" s="241"/>
      <c r="C59" s="252" t="s">
        <v>750</v>
      </c>
      <c r="D59" s="324" t="s">
        <v>1717</v>
      </c>
      <c r="E59" s="241"/>
      <c r="F59" s="281"/>
      <c r="G59" s="28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row>
    <row r="60" spans="1:42" ht="27.75" customHeight="1">
      <c r="A60" s="241"/>
      <c r="B60" s="241"/>
      <c r="C60" s="252" t="s">
        <v>751</v>
      </c>
      <c r="D60" s="324" t="s">
        <v>1167</v>
      </c>
      <c r="E60" s="241"/>
      <c r="F60" s="281"/>
      <c r="G60" s="28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row>
    <row r="61" spans="1:42" ht="27.75" customHeight="1">
      <c r="A61" s="241"/>
      <c r="B61" s="241"/>
      <c r="C61" s="252" t="s">
        <v>752</v>
      </c>
      <c r="D61" s="324" t="s">
        <v>1188</v>
      </c>
      <c r="E61" s="241"/>
      <c r="F61" s="281"/>
      <c r="G61" s="28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row>
    <row r="62" spans="1:42" ht="27.75" customHeight="1">
      <c r="A62" s="241"/>
      <c r="B62" s="241"/>
      <c r="C62" s="252" t="s">
        <v>753</v>
      </c>
      <c r="D62" s="324" t="s">
        <v>1168</v>
      </c>
      <c r="E62" s="241"/>
      <c r="F62" s="281"/>
      <c r="G62" s="28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row>
    <row r="63" spans="1:42" ht="27.75" customHeight="1">
      <c r="A63" s="241"/>
      <c r="B63" s="241"/>
      <c r="C63" s="252" t="s">
        <v>754</v>
      </c>
      <c r="D63" s="324" t="s">
        <v>1169</v>
      </c>
      <c r="E63" s="241"/>
      <c r="F63" s="281"/>
      <c r="G63" s="28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row>
    <row r="64" spans="1:42" ht="27.75" customHeight="1">
      <c r="A64" s="241"/>
      <c r="B64" s="241"/>
      <c r="C64" s="252" t="s">
        <v>755</v>
      </c>
      <c r="D64" s="324"/>
      <c r="E64" s="241"/>
      <c r="F64" s="281"/>
      <c r="G64" s="28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row>
    <row r="65" spans="1:42" ht="27.75" customHeight="1">
      <c r="A65" s="241"/>
      <c r="B65" s="241"/>
      <c r="C65" s="252" t="s">
        <v>756</v>
      </c>
      <c r="D65" s="324"/>
      <c r="E65" s="241"/>
      <c r="F65" s="281"/>
      <c r="G65" s="28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row>
    <row r="66" spans="1:42" ht="27.75" customHeight="1">
      <c r="A66" s="241"/>
      <c r="B66" s="241"/>
      <c r="C66" s="252" t="s">
        <v>757</v>
      </c>
      <c r="D66" s="324"/>
      <c r="E66" s="241"/>
      <c r="F66" s="281"/>
      <c r="G66" s="28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row>
    <row r="67" spans="1:42" ht="27.75" customHeight="1">
      <c r="A67" s="241"/>
      <c r="B67" s="241"/>
      <c r="C67" s="252" t="s">
        <v>758</v>
      </c>
      <c r="D67" s="324"/>
      <c r="E67" s="241"/>
      <c r="F67" s="281"/>
      <c r="G67" s="28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row>
    <row r="68" spans="1:42" ht="27.75" customHeight="1">
      <c r="A68" s="241"/>
      <c r="B68" s="241"/>
      <c r="C68" s="252" t="s">
        <v>759</v>
      </c>
      <c r="D68" s="324"/>
      <c r="E68" s="241"/>
      <c r="F68" s="281"/>
      <c r="G68" s="28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row>
    <row r="69" spans="1:42" ht="27.75" customHeight="1">
      <c r="A69" s="241"/>
      <c r="B69" s="241"/>
      <c r="C69" s="252" t="s">
        <v>760</v>
      </c>
      <c r="D69" s="324"/>
      <c r="E69" s="241"/>
      <c r="F69" s="281"/>
      <c r="G69" s="28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row>
    <row r="70" spans="1:42" ht="27.75" customHeight="1">
      <c r="A70" s="241"/>
      <c r="B70" s="241"/>
      <c r="C70" s="252" t="s">
        <v>761</v>
      </c>
      <c r="D70" s="324"/>
      <c r="E70" s="241"/>
      <c r="F70" s="281"/>
      <c r="G70" s="28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row>
    <row r="71" spans="1:42" ht="27.75" customHeight="1">
      <c r="A71" s="241"/>
      <c r="B71" s="241"/>
      <c r="C71" s="252" t="s">
        <v>762</v>
      </c>
      <c r="D71" s="324"/>
      <c r="E71" s="241"/>
      <c r="F71" s="281"/>
      <c r="G71" s="28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row>
    <row r="72" spans="1:42" ht="27.75" customHeight="1">
      <c r="A72" s="241"/>
      <c r="B72" s="241"/>
      <c r="C72" s="252" t="s">
        <v>763</v>
      </c>
      <c r="D72" s="324"/>
      <c r="E72" s="241"/>
      <c r="F72" s="281"/>
      <c r="G72" s="281"/>
      <c r="H72" s="241"/>
      <c r="I72" s="241"/>
      <c r="J72" s="241"/>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row>
    <row r="73" spans="1:42" ht="27.75" customHeight="1">
      <c r="A73" s="241"/>
      <c r="B73" s="241"/>
      <c r="C73" s="252" t="s">
        <v>764</v>
      </c>
      <c r="D73" s="324"/>
      <c r="E73" s="241"/>
      <c r="F73" s="281"/>
      <c r="G73" s="281"/>
      <c r="H73" s="241"/>
      <c r="I73" s="241"/>
      <c r="J73" s="241"/>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row>
    <row r="74" spans="1:42" ht="27.75" customHeight="1">
      <c r="A74" s="241"/>
      <c r="B74" s="241"/>
      <c r="C74" s="252" t="s">
        <v>765</v>
      </c>
      <c r="D74" s="324"/>
      <c r="E74" s="241"/>
      <c r="F74" s="281"/>
      <c r="G74" s="281"/>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row>
    <row r="75" spans="1:42" ht="27.75" customHeight="1">
      <c r="A75" s="241"/>
      <c r="B75" s="241"/>
      <c r="C75" s="252" t="s">
        <v>766</v>
      </c>
      <c r="D75" s="324"/>
      <c r="E75" s="241"/>
      <c r="F75" s="281"/>
      <c r="G75" s="28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41"/>
      <c r="AM75" s="241"/>
      <c r="AN75" s="241"/>
      <c r="AO75" s="241"/>
      <c r="AP75" s="241"/>
    </row>
    <row r="76" spans="1:42" ht="27.75" customHeight="1">
      <c r="A76" s="241"/>
      <c r="B76" s="241"/>
      <c r="C76" s="252" t="s">
        <v>767</v>
      </c>
      <c r="D76" s="324"/>
      <c r="E76" s="241"/>
      <c r="F76" s="281"/>
      <c r="G76" s="281"/>
      <c r="H76" s="241"/>
      <c r="I76" s="241"/>
      <c r="J76" s="241"/>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row>
    <row r="77" spans="1:42" ht="27.75" customHeight="1">
      <c r="A77" s="241"/>
      <c r="B77" s="241"/>
      <c r="C77" s="252" t="s">
        <v>768</v>
      </c>
      <c r="D77" s="324"/>
      <c r="E77" s="241"/>
      <c r="F77" s="281"/>
      <c r="G77" s="281"/>
      <c r="H77" s="241"/>
      <c r="I77" s="241"/>
      <c r="J77" s="241"/>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241"/>
      <c r="AP77" s="241"/>
    </row>
    <row r="78" spans="1:42" ht="27.75" customHeight="1">
      <c r="A78" s="241"/>
      <c r="B78" s="241"/>
      <c r="C78" s="252" t="s">
        <v>769</v>
      </c>
      <c r="D78" s="324"/>
      <c r="E78" s="241"/>
      <c r="F78" s="281"/>
      <c r="G78" s="281"/>
      <c r="H78" s="241"/>
      <c r="I78" s="241"/>
      <c r="J78" s="241"/>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row>
    <row r="79" spans="1:42" ht="27.75" customHeight="1">
      <c r="A79" s="241"/>
      <c r="B79" s="241"/>
      <c r="C79" s="252" t="s">
        <v>770</v>
      </c>
      <c r="D79" s="324"/>
      <c r="E79" s="241"/>
      <c r="F79" s="281"/>
      <c r="G79" s="281"/>
      <c r="H79" s="241"/>
      <c r="I79" s="241"/>
      <c r="J79" s="241"/>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row>
    <row r="80" spans="1:42" ht="27.75" customHeight="1">
      <c r="A80" s="241"/>
      <c r="B80" s="241"/>
      <c r="C80" s="252" t="s">
        <v>771</v>
      </c>
      <c r="D80" s="324"/>
      <c r="E80" s="241"/>
      <c r="F80" s="281"/>
      <c r="G80" s="281"/>
      <c r="H80" s="241"/>
      <c r="I80" s="241"/>
      <c r="J80" s="241"/>
      <c r="K80" s="241"/>
      <c r="L80" s="241"/>
      <c r="M80" s="241"/>
      <c r="N80" s="241"/>
      <c r="O80" s="241"/>
      <c r="P80" s="241"/>
      <c r="Q80" s="24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row>
    <row r="81" spans="1:42" ht="27.75" customHeight="1">
      <c r="A81" s="241"/>
      <c r="B81" s="241"/>
      <c r="C81" s="252" t="s">
        <v>772</v>
      </c>
      <c r="D81" s="324"/>
      <c r="E81" s="241"/>
      <c r="F81" s="281"/>
      <c r="G81" s="28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row>
    <row r="82" spans="1:42" ht="27.75" customHeight="1">
      <c r="A82" s="241"/>
      <c r="B82" s="241"/>
      <c r="C82" s="252" t="s">
        <v>773</v>
      </c>
      <c r="D82" s="324"/>
      <c r="E82" s="241"/>
      <c r="F82" s="281"/>
      <c r="G82" s="281"/>
      <c r="H82" s="241"/>
      <c r="I82" s="241"/>
      <c r="J82" s="241"/>
      <c r="K82" s="241"/>
      <c r="L82" s="241"/>
      <c r="M82" s="241"/>
      <c r="N82" s="241"/>
      <c r="O82" s="241"/>
      <c r="P82" s="241"/>
      <c r="Q82" s="241"/>
      <c r="R82" s="241"/>
      <c r="S82" s="241"/>
      <c r="T82" s="241"/>
      <c r="U82" s="241"/>
      <c r="V82" s="241"/>
      <c r="W82" s="241"/>
      <c r="X82" s="241"/>
      <c r="Y82" s="241"/>
      <c r="Z82" s="241"/>
      <c r="AA82" s="241"/>
      <c r="AB82" s="241"/>
      <c r="AC82" s="241"/>
      <c r="AD82" s="241"/>
      <c r="AE82" s="241"/>
      <c r="AF82" s="241"/>
      <c r="AG82" s="241"/>
      <c r="AH82" s="241"/>
      <c r="AI82" s="241"/>
      <c r="AJ82" s="241"/>
      <c r="AK82" s="241"/>
      <c r="AL82" s="241"/>
      <c r="AM82" s="241"/>
      <c r="AN82" s="241"/>
      <c r="AO82" s="241"/>
      <c r="AP82" s="241"/>
    </row>
    <row r="83" spans="1:42" ht="27.75" customHeight="1">
      <c r="A83" s="241"/>
      <c r="B83" s="241"/>
      <c r="C83" s="252" t="s">
        <v>774</v>
      </c>
      <c r="D83" s="324"/>
      <c r="E83" s="241"/>
      <c r="F83" s="281"/>
      <c r="G83" s="281"/>
      <c r="H83" s="241"/>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c r="AN83" s="241"/>
      <c r="AO83" s="241"/>
      <c r="AP83" s="241"/>
    </row>
    <row r="84" spans="1:42" ht="27.75" customHeight="1">
      <c r="A84" s="241"/>
      <c r="B84" s="241"/>
      <c r="C84" s="252" t="s">
        <v>775</v>
      </c>
      <c r="D84" s="324"/>
      <c r="E84" s="241"/>
      <c r="F84" s="281"/>
      <c r="G84" s="281"/>
      <c r="H84" s="241"/>
      <c r="I84" s="241"/>
      <c r="J84" s="241"/>
      <c r="K84" s="241"/>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row>
    <row r="85" spans="1:42" ht="27.75" customHeight="1">
      <c r="A85" s="241"/>
      <c r="B85" s="241"/>
      <c r="C85" s="252" t="s">
        <v>776</v>
      </c>
      <c r="D85" s="324"/>
      <c r="E85" s="241"/>
      <c r="F85" s="281"/>
      <c r="G85" s="28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1"/>
      <c r="AP85" s="241"/>
    </row>
    <row r="86" spans="1:42" ht="27.75" customHeight="1">
      <c r="A86" s="241"/>
      <c r="B86" s="241"/>
      <c r="C86" s="252" t="s">
        <v>777</v>
      </c>
      <c r="D86" s="324"/>
      <c r="E86" s="241"/>
      <c r="F86" s="281"/>
      <c r="G86" s="281"/>
      <c r="H86" s="241"/>
      <c r="I86" s="241"/>
      <c r="J86" s="241"/>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row>
    <row r="87" spans="1:42" ht="27.75" customHeight="1">
      <c r="A87" s="241"/>
      <c r="B87" s="241"/>
      <c r="C87" s="252" t="s">
        <v>778</v>
      </c>
      <c r="D87" s="324"/>
      <c r="E87" s="241"/>
      <c r="F87" s="281"/>
      <c r="G87" s="281"/>
      <c r="H87" s="241"/>
      <c r="I87" s="241"/>
      <c r="J87" s="241"/>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row>
    <row r="88" spans="1:42" ht="27.75" customHeight="1">
      <c r="A88" s="241"/>
      <c r="B88" s="241"/>
      <c r="C88" s="252" t="s">
        <v>779</v>
      </c>
      <c r="D88" s="324"/>
      <c r="E88" s="241"/>
      <c r="F88" s="281"/>
      <c r="G88" s="281"/>
      <c r="H88" s="241"/>
      <c r="I88" s="241"/>
      <c r="J88" s="241"/>
      <c r="K88" s="241"/>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row>
    <row r="89" spans="1:42" ht="27.75" customHeight="1">
      <c r="A89" s="241"/>
      <c r="B89" s="241"/>
      <c r="C89" s="252" t="s">
        <v>780</v>
      </c>
      <c r="D89" s="324"/>
      <c r="E89" s="241"/>
      <c r="F89" s="281"/>
      <c r="G89" s="281"/>
      <c r="H89" s="241"/>
      <c r="I89" s="241"/>
      <c r="J89" s="241"/>
      <c r="K89" s="241"/>
      <c r="L89" s="241"/>
      <c r="M89" s="241"/>
      <c r="N89" s="241"/>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row>
    <row r="90" spans="1:42" ht="27.75" customHeight="1">
      <c r="A90" s="241"/>
      <c r="B90" s="241"/>
      <c r="C90" s="252" t="s">
        <v>781</v>
      </c>
      <c r="D90" s="324"/>
      <c r="E90" s="241"/>
      <c r="F90" s="281"/>
      <c r="G90" s="281"/>
      <c r="H90" s="241"/>
      <c r="I90" s="241"/>
      <c r="J90" s="241"/>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row>
    <row r="91" spans="1:42" ht="27.75" customHeight="1">
      <c r="A91" s="241"/>
      <c r="B91" s="241"/>
      <c r="C91" s="252" t="s">
        <v>782</v>
      </c>
      <c r="D91" s="324"/>
      <c r="E91" s="241"/>
      <c r="F91" s="281"/>
      <c r="G91" s="281"/>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row>
    <row r="92" spans="1:42" ht="27.75" customHeight="1">
      <c r="A92" s="241"/>
      <c r="B92" s="241"/>
      <c r="C92" s="252" t="s">
        <v>783</v>
      </c>
      <c r="D92" s="324"/>
      <c r="E92" s="241"/>
      <c r="F92" s="281"/>
      <c r="G92" s="28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row>
    <row r="93" spans="1:42" ht="27.75" customHeight="1">
      <c r="A93" s="241"/>
      <c r="B93" s="241"/>
      <c r="C93" s="252" t="s">
        <v>784</v>
      </c>
      <c r="D93" s="324"/>
      <c r="E93" s="241"/>
      <c r="F93" s="281"/>
      <c r="G93" s="28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row>
    <row r="94" spans="1:42" ht="27.75" customHeight="1">
      <c r="A94" s="241"/>
      <c r="B94" s="241"/>
      <c r="C94" s="252" t="s">
        <v>785</v>
      </c>
      <c r="D94" s="324"/>
      <c r="E94" s="241"/>
      <c r="F94" s="281"/>
      <c r="G94" s="28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row>
    <row r="95" spans="1:42" ht="27.75" customHeight="1">
      <c r="A95" s="241"/>
      <c r="B95" s="241"/>
      <c r="C95" s="252" t="s">
        <v>786</v>
      </c>
      <c r="D95" s="324"/>
      <c r="E95" s="241"/>
      <c r="F95" s="281"/>
      <c r="G95" s="28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row>
    <row r="96" spans="1:42" ht="27.75" customHeight="1">
      <c r="A96" s="241"/>
      <c r="B96" s="241"/>
      <c r="C96" s="252" t="s">
        <v>787</v>
      </c>
      <c r="D96" s="324"/>
      <c r="E96" s="241"/>
      <c r="F96" s="281"/>
      <c r="G96" s="281"/>
      <c r="H96" s="241"/>
      <c r="I96" s="241"/>
      <c r="J96" s="241"/>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row>
    <row r="97" spans="1:42" ht="27.75" customHeight="1">
      <c r="A97" s="241"/>
      <c r="B97" s="241"/>
      <c r="C97" s="252" t="s">
        <v>788</v>
      </c>
      <c r="D97" s="324"/>
      <c r="E97" s="241"/>
      <c r="F97" s="281"/>
      <c r="G97" s="28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row>
    <row r="98" spans="1:42" ht="27.75" customHeight="1">
      <c r="A98" s="241"/>
      <c r="B98" s="241"/>
      <c r="C98" s="252" t="s">
        <v>789</v>
      </c>
      <c r="D98" s="324"/>
      <c r="E98" s="241"/>
      <c r="F98" s="281"/>
      <c r="G98" s="281"/>
      <c r="H98" s="241"/>
      <c r="I98" s="241"/>
      <c r="J98" s="241"/>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row>
    <row r="99" spans="1:42" ht="27.75" customHeight="1">
      <c r="A99" s="241"/>
      <c r="B99" s="241"/>
      <c r="C99" s="252" t="s">
        <v>790</v>
      </c>
      <c r="D99" s="324"/>
      <c r="E99" s="241"/>
      <c r="F99" s="281"/>
      <c r="G99" s="28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row>
    <row r="100" spans="1:42" ht="27.75" customHeight="1">
      <c r="A100" s="241"/>
      <c r="B100" s="241"/>
      <c r="C100" s="252" t="s">
        <v>791</v>
      </c>
      <c r="D100" s="324"/>
      <c r="E100" s="241"/>
      <c r="F100" s="281"/>
      <c r="G100" s="281"/>
      <c r="H100" s="241"/>
      <c r="I100" s="241"/>
      <c r="J100" s="241"/>
      <c r="K100" s="241"/>
      <c r="L100" s="241"/>
      <c r="M100" s="241"/>
      <c r="N100" s="241"/>
      <c r="O100" s="241"/>
      <c r="P100" s="241"/>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row>
    <row r="101" spans="1:42" ht="27.75" customHeight="1">
      <c r="A101" s="241"/>
      <c r="B101" s="241"/>
      <c r="C101" s="252" t="s">
        <v>792</v>
      </c>
      <c r="D101" s="324"/>
      <c r="E101" s="241"/>
      <c r="F101" s="281"/>
      <c r="G101" s="28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row>
    <row r="102" spans="1:42" ht="27.75" customHeight="1">
      <c r="A102" s="241"/>
      <c r="B102" s="241"/>
      <c r="C102" s="252" t="s">
        <v>793</v>
      </c>
      <c r="D102" s="324"/>
      <c r="E102" s="241"/>
      <c r="F102" s="281"/>
      <c r="G102" s="281"/>
      <c r="H102" s="241"/>
      <c r="I102" s="241"/>
      <c r="J102" s="241"/>
      <c r="K102" s="241"/>
      <c r="L102" s="241"/>
      <c r="M102" s="241"/>
      <c r="N102" s="241"/>
      <c r="O102" s="241"/>
      <c r="P102" s="241"/>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row>
    <row r="103" spans="1:42" ht="27.75" customHeight="1">
      <c r="A103" s="241"/>
      <c r="B103" s="241"/>
      <c r="C103" s="252" t="s">
        <v>794</v>
      </c>
      <c r="D103" s="324"/>
      <c r="E103" s="241"/>
      <c r="F103" s="281"/>
      <c r="G103" s="281"/>
      <c r="H103" s="241"/>
      <c r="I103" s="241"/>
      <c r="J103" s="241"/>
      <c r="K103" s="241"/>
      <c r="L103" s="241"/>
      <c r="M103" s="241"/>
      <c r="N103" s="241"/>
      <c r="O103" s="241"/>
      <c r="P103" s="241"/>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row>
    <row r="104" spans="1:42" ht="27.75" customHeight="1">
      <c r="A104" s="241"/>
      <c r="B104" s="241"/>
      <c r="C104" s="252" t="s">
        <v>795</v>
      </c>
      <c r="D104" s="324"/>
      <c r="E104" s="241"/>
      <c r="F104" s="281"/>
      <c r="G104" s="281"/>
      <c r="H104" s="241"/>
      <c r="I104" s="241"/>
      <c r="J104" s="241"/>
      <c r="K104" s="241"/>
      <c r="L104" s="241"/>
      <c r="M104" s="241"/>
      <c r="N104" s="241"/>
      <c r="O104" s="241"/>
      <c r="P104" s="241"/>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row>
    <row r="105" spans="1:42" ht="27.75" customHeight="1">
      <c r="A105" s="241"/>
      <c r="B105" s="241"/>
      <c r="C105" s="252" t="s">
        <v>796</v>
      </c>
      <c r="D105" s="324"/>
      <c r="E105" s="241"/>
      <c r="F105" s="281"/>
      <c r="G105" s="28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row>
    <row r="106" spans="1:42" ht="27.75" customHeight="1">
      <c r="A106" s="241"/>
      <c r="B106" s="241"/>
      <c r="C106" s="252" t="s">
        <v>797</v>
      </c>
      <c r="D106" s="324"/>
      <c r="E106" s="241"/>
      <c r="F106" s="281"/>
      <c r="G106" s="28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row>
    <row r="107" spans="1:42" ht="27.75" customHeight="1">
      <c r="A107" s="241"/>
      <c r="B107" s="241"/>
      <c r="C107" s="252" t="s">
        <v>798</v>
      </c>
      <c r="D107" s="324"/>
      <c r="E107" s="241"/>
      <c r="F107" s="281"/>
      <c r="G107" s="28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row>
    <row r="108" spans="1:42" ht="27.75" customHeight="1">
      <c r="A108" s="241"/>
      <c r="B108" s="241"/>
      <c r="C108" s="252" t="s">
        <v>799</v>
      </c>
      <c r="D108" s="324"/>
      <c r="E108" s="241"/>
      <c r="F108" s="281"/>
      <c r="G108" s="281"/>
      <c r="H108" s="241"/>
      <c r="I108" s="241"/>
      <c r="J108" s="241"/>
      <c r="K108" s="241"/>
      <c r="L108" s="241"/>
      <c r="M108" s="241"/>
      <c r="N108" s="241"/>
      <c r="O108" s="241"/>
      <c r="P108" s="241"/>
      <c r="Q108" s="24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row>
    <row r="109" spans="1:42" ht="27.75" customHeight="1">
      <c r="A109" s="241"/>
      <c r="B109" s="241"/>
      <c r="C109" s="252" t="s">
        <v>800</v>
      </c>
      <c r="D109" s="324"/>
      <c r="E109" s="241"/>
      <c r="F109" s="281"/>
      <c r="G109" s="28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row>
    <row r="110" spans="1:42" ht="27.75" customHeight="1">
      <c r="A110" s="241"/>
      <c r="B110" s="241"/>
      <c r="C110" s="252" t="s">
        <v>801</v>
      </c>
      <c r="D110" s="324"/>
      <c r="E110" s="241"/>
      <c r="F110" s="281"/>
      <c r="G110" s="28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row>
    <row r="111" spans="1:42" ht="27.75" customHeight="1">
      <c r="A111" s="241"/>
      <c r="B111" s="241"/>
      <c r="C111" s="252" t="s">
        <v>802</v>
      </c>
      <c r="D111" s="324"/>
      <c r="E111" s="241"/>
      <c r="F111" s="281"/>
      <c r="G111" s="281"/>
      <c r="H111" s="241"/>
      <c r="I111" s="241"/>
      <c r="J111" s="241"/>
      <c r="K111" s="241"/>
      <c r="L111" s="241"/>
      <c r="M111" s="241"/>
      <c r="N111" s="241"/>
      <c r="O111" s="241"/>
      <c r="P111" s="241"/>
      <c r="Q111" s="24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row>
    <row r="112" spans="1:42" ht="27.75" customHeight="1">
      <c r="A112" s="241"/>
      <c r="B112" s="241"/>
      <c r="C112" s="252" t="s">
        <v>803</v>
      </c>
      <c r="D112" s="324"/>
      <c r="E112" s="241"/>
      <c r="F112" s="281"/>
      <c r="G112" s="28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row>
    <row r="113" spans="1:42" ht="27.75" customHeight="1">
      <c r="A113" s="241"/>
      <c r="B113" s="241"/>
      <c r="C113" s="252" t="s">
        <v>804</v>
      </c>
      <c r="D113" s="324"/>
      <c r="E113" s="241"/>
      <c r="F113" s="281"/>
      <c r="G113" s="281"/>
      <c r="H113" s="241"/>
      <c r="I113" s="241"/>
      <c r="J113" s="241"/>
      <c r="K113" s="241"/>
      <c r="L113" s="241"/>
      <c r="M113" s="241"/>
      <c r="N113" s="241"/>
      <c r="O113" s="241"/>
      <c r="P113" s="241"/>
      <c r="Q113" s="24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row>
    <row r="114" spans="1:42" ht="27.75" customHeight="1">
      <c r="A114" s="241"/>
      <c r="B114" s="241"/>
      <c r="C114" s="252" t="s">
        <v>805</v>
      </c>
      <c r="D114" s="324"/>
      <c r="E114" s="241"/>
      <c r="F114" s="281"/>
      <c r="G114" s="281"/>
      <c r="H114" s="241"/>
      <c r="I114" s="241"/>
      <c r="J114" s="241"/>
      <c r="K114" s="241"/>
      <c r="L114" s="241"/>
      <c r="M114" s="241"/>
      <c r="N114" s="241"/>
      <c r="O114" s="241"/>
      <c r="P114" s="241"/>
      <c r="Q114" s="24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row>
    <row r="115" spans="1:42" ht="27.75" customHeight="1">
      <c r="A115" s="241"/>
      <c r="B115" s="241"/>
      <c r="C115" s="252" t="s">
        <v>806</v>
      </c>
      <c r="D115" s="324"/>
      <c r="E115" s="241"/>
      <c r="F115" s="281"/>
      <c r="G115" s="281"/>
      <c r="H115" s="241"/>
      <c r="I115" s="241"/>
      <c r="J115" s="241"/>
      <c r="K115" s="241"/>
      <c r="L115" s="241"/>
      <c r="M115" s="241"/>
      <c r="N115" s="241"/>
      <c r="O115" s="241"/>
      <c r="P115" s="241"/>
      <c r="Q115" s="24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row>
    <row r="116" spans="1:42" ht="27.75" customHeight="1">
      <c r="A116" s="241"/>
      <c r="B116" s="241"/>
      <c r="C116" s="253"/>
      <c r="D116" s="242"/>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row>
    <row r="117" spans="1:42" ht="20.25" customHeight="1">
      <c r="A117" s="241"/>
      <c r="B117" s="241"/>
      <c r="C117" s="242"/>
      <c r="D117" s="242"/>
      <c r="E117" s="242"/>
      <c r="F117" s="242"/>
      <c r="G117" s="242"/>
      <c r="H117" s="242"/>
      <c r="I117" s="242"/>
      <c r="J117" s="241"/>
      <c r="K117" s="241"/>
      <c r="L117" s="241"/>
      <c r="M117" s="241"/>
      <c r="N117" s="241"/>
      <c r="O117" s="241"/>
      <c r="P117" s="241"/>
      <c r="Q117" s="24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row>
    <row r="118" spans="1:42" ht="20.25" customHeight="1">
      <c r="A118" s="241"/>
      <c r="B118" s="241"/>
      <c r="C118" s="242"/>
      <c r="D118" s="242"/>
      <c r="E118" s="242"/>
      <c r="F118" s="242"/>
      <c r="G118" s="242"/>
      <c r="H118" s="242"/>
      <c r="I118" s="242"/>
      <c r="J118" s="241"/>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row>
    <row r="119" spans="1:42" ht="20.25" customHeight="1">
      <c r="A119" s="241"/>
      <c r="B119" s="241"/>
      <c r="C119" s="242"/>
      <c r="D119" s="242"/>
      <c r="E119" s="242"/>
      <c r="F119" s="242"/>
      <c r="G119" s="242"/>
      <c r="H119" s="242"/>
      <c r="I119" s="242"/>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row>
    <row r="120" spans="1:42" ht="20.25" customHeight="1">
      <c r="A120" s="241"/>
      <c r="B120" s="241"/>
      <c r="C120" s="242"/>
      <c r="D120" s="242"/>
      <c r="E120" s="242"/>
      <c r="F120" s="242"/>
      <c r="G120" s="242"/>
      <c r="H120" s="242"/>
      <c r="I120" s="242"/>
      <c r="J120" s="241"/>
      <c r="K120" s="241"/>
      <c r="L120" s="241"/>
      <c r="M120" s="241"/>
      <c r="N120" s="241"/>
      <c r="O120" s="241"/>
      <c r="P120" s="241"/>
      <c r="Q120" s="24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row>
    <row r="121" spans="1:42" ht="20.25" customHeight="1">
      <c r="A121" s="241"/>
      <c r="B121" s="241"/>
      <c r="C121" s="242"/>
      <c r="D121" s="242"/>
      <c r="E121" s="242"/>
      <c r="F121" s="242"/>
      <c r="G121" s="242"/>
      <c r="H121" s="242"/>
      <c r="I121" s="242"/>
      <c r="J121" s="241"/>
      <c r="K121" s="241"/>
      <c r="L121" s="241"/>
      <c r="M121" s="241"/>
      <c r="N121" s="241"/>
      <c r="O121" s="241"/>
      <c r="P121" s="241"/>
      <c r="Q121" s="24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row>
    <row r="122" spans="1:42" ht="20.25" customHeight="1">
      <c r="A122" s="241"/>
      <c r="B122" s="241"/>
      <c r="C122" s="242"/>
      <c r="D122" s="242"/>
      <c r="E122" s="242"/>
      <c r="F122" s="242"/>
      <c r="G122" s="242"/>
      <c r="H122" s="242"/>
      <c r="I122" s="242"/>
      <c r="J122" s="241"/>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row>
    <row r="123" spans="1:42" ht="20.25" customHeight="1">
      <c r="A123" s="241"/>
      <c r="B123" s="241"/>
      <c r="C123" s="242"/>
      <c r="D123" s="242"/>
      <c r="E123" s="242"/>
      <c r="F123" s="242"/>
      <c r="G123" s="242"/>
      <c r="H123" s="242"/>
      <c r="I123" s="242"/>
      <c r="J123" s="241"/>
      <c r="K123" s="241"/>
      <c r="L123" s="241"/>
      <c r="M123" s="241"/>
      <c r="N123" s="241"/>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row>
    <row r="124" spans="1:42" ht="20.25" customHeight="1">
      <c r="A124" s="241"/>
      <c r="B124" s="241"/>
      <c r="C124" s="242"/>
      <c r="D124" s="242"/>
      <c r="E124" s="242"/>
      <c r="F124" s="242"/>
      <c r="G124" s="242"/>
      <c r="H124" s="242"/>
      <c r="I124" s="242"/>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row>
    <row r="125" spans="1:42" ht="20.25" customHeight="1">
      <c r="A125" s="241"/>
      <c r="B125" s="241"/>
      <c r="C125" s="242"/>
      <c r="D125" s="242"/>
      <c r="E125" s="242"/>
      <c r="F125" s="242"/>
      <c r="G125" s="242"/>
      <c r="H125" s="242"/>
      <c r="I125" s="242"/>
      <c r="J125" s="241"/>
      <c r="K125" s="241"/>
      <c r="L125" s="241"/>
      <c r="M125" s="241"/>
      <c r="N125" s="241"/>
      <c r="O125" s="241"/>
      <c r="P125" s="241"/>
      <c r="Q125" s="24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row>
    <row r="126" spans="1:42" ht="20.25" customHeight="1">
      <c r="A126" s="241"/>
      <c r="B126" s="241"/>
      <c r="C126" s="242"/>
      <c r="D126" s="242"/>
      <c r="E126" s="242"/>
      <c r="F126" s="242"/>
      <c r="G126" s="242"/>
      <c r="H126" s="242"/>
      <c r="I126" s="242"/>
      <c r="J126" s="241"/>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row>
    <row r="127" spans="1:42" ht="20.25" customHeight="1">
      <c r="A127" s="241"/>
      <c r="B127" s="241"/>
      <c r="C127" s="242"/>
      <c r="D127" s="242"/>
      <c r="E127" s="242"/>
      <c r="F127" s="242"/>
      <c r="G127" s="242"/>
      <c r="H127" s="242"/>
      <c r="I127" s="242"/>
      <c r="J127" s="241"/>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row>
    <row r="128" spans="1:42" ht="20.25" customHeight="1">
      <c r="A128" s="241"/>
      <c r="B128" s="241"/>
      <c r="C128" s="242"/>
      <c r="D128" s="242"/>
      <c r="E128" s="242"/>
      <c r="F128" s="242"/>
      <c r="G128" s="242"/>
      <c r="H128" s="242"/>
      <c r="I128" s="242"/>
      <c r="J128" s="241"/>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row>
    <row r="129" spans="1:42" ht="20.25" customHeight="1">
      <c r="A129" s="241"/>
      <c r="B129" s="241"/>
      <c r="C129" s="242"/>
      <c r="D129" s="242"/>
      <c r="E129" s="242"/>
      <c r="F129" s="242"/>
      <c r="G129" s="242"/>
      <c r="H129" s="242"/>
      <c r="I129" s="242"/>
      <c r="J129" s="241"/>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row>
    <row r="130" spans="1:42" ht="20.25" customHeight="1">
      <c r="A130" s="241"/>
      <c r="B130" s="241"/>
      <c r="C130" s="242"/>
      <c r="D130" s="242"/>
      <c r="E130" s="242"/>
      <c r="F130" s="242"/>
      <c r="G130" s="242"/>
      <c r="H130" s="242"/>
      <c r="I130" s="242"/>
      <c r="J130" s="241"/>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row>
    <row r="131" spans="1:42" ht="20.25" customHeight="1">
      <c r="A131" s="241"/>
      <c r="B131" s="241"/>
      <c r="C131" s="242"/>
      <c r="D131" s="242"/>
      <c r="E131" s="242"/>
      <c r="F131" s="242"/>
      <c r="G131" s="242"/>
      <c r="H131" s="242"/>
      <c r="I131" s="242"/>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row>
    <row r="132" spans="1:42" ht="20.25" customHeight="1">
      <c r="A132" s="241"/>
      <c r="B132" s="241"/>
      <c r="C132" s="242"/>
      <c r="D132" s="242"/>
      <c r="E132" s="242"/>
      <c r="F132" s="242"/>
      <c r="G132" s="242"/>
      <c r="H132" s="242"/>
      <c r="I132" s="242"/>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row>
    <row r="133" spans="1:42" ht="20.25" customHeight="1">
      <c r="A133" s="241"/>
      <c r="B133" s="241"/>
      <c r="C133" s="242"/>
      <c r="D133" s="242"/>
      <c r="E133" s="242"/>
      <c r="F133" s="242"/>
      <c r="G133" s="242"/>
      <c r="H133" s="242"/>
      <c r="I133" s="242"/>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row>
    <row r="134" spans="1:42" ht="20.25" customHeight="1">
      <c r="A134" s="241"/>
      <c r="B134" s="241"/>
      <c r="C134" s="242"/>
      <c r="D134" s="242"/>
      <c r="E134" s="242"/>
      <c r="F134" s="242"/>
      <c r="G134" s="242"/>
      <c r="H134" s="242"/>
      <c r="I134" s="242"/>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row>
    <row r="135" spans="1:42" ht="20.25" customHeight="1">
      <c r="A135" s="241"/>
      <c r="B135" s="241"/>
      <c r="C135" s="242"/>
      <c r="D135" s="242"/>
      <c r="E135" s="242"/>
      <c r="F135" s="242"/>
      <c r="G135" s="242"/>
      <c r="H135" s="242"/>
      <c r="I135" s="242"/>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row>
    <row r="136" spans="1:42" ht="20.25" customHeight="1">
      <c r="A136" s="241"/>
      <c r="B136" s="241"/>
      <c r="C136" s="242"/>
      <c r="D136" s="242"/>
      <c r="E136" s="242"/>
      <c r="F136" s="242"/>
      <c r="G136" s="242"/>
      <c r="H136" s="242"/>
      <c r="I136" s="242"/>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row>
    <row r="137" spans="1:42" ht="20.25" customHeight="1">
      <c r="A137" s="241"/>
      <c r="B137" s="241"/>
      <c r="C137" s="242"/>
      <c r="D137" s="242"/>
      <c r="E137" s="242"/>
      <c r="F137" s="242"/>
      <c r="G137" s="242"/>
      <c r="H137" s="242"/>
      <c r="I137" s="242"/>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row>
    <row r="138" spans="1:42" ht="20.25" customHeight="1">
      <c r="A138" s="241"/>
      <c r="B138" s="241"/>
      <c r="C138" s="242"/>
      <c r="D138" s="242"/>
      <c r="E138" s="242"/>
      <c r="F138" s="242"/>
      <c r="G138" s="242"/>
      <c r="H138" s="242"/>
      <c r="I138" s="242"/>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row>
    <row r="139" spans="1:42" ht="20.25" customHeight="1">
      <c r="A139" s="241"/>
      <c r="B139" s="241"/>
      <c r="C139" s="242"/>
      <c r="D139" s="242"/>
      <c r="E139" s="242"/>
      <c r="F139" s="242"/>
      <c r="G139" s="242"/>
      <c r="H139" s="242"/>
      <c r="I139" s="242"/>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row>
    <row r="140" spans="1:42" ht="20.25" customHeight="1">
      <c r="A140" s="241"/>
      <c r="B140" s="241"/>
      <c r="C140" s="242"/>
      <c r="D140" s="242"/>
      <c r="E140" s="242"/>
      <c r="F140" s="242"/>
      <c r="G140" s="242"/>
      <c r="H140" s="242"/>
      <c r="I140" s="242"/>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row>
    <row r="141" spans="1:42" ht="20.25" customHeight="1">
      <c r="A141" s="241"/>
      <c r="B141" s="241"/>
      <c r="C141" s="242"/>
      <c r="D141" s="242"/>
      <c r="E141" s="242"/>
      <c r="F141" s="242"/>
      <c r="G141" s="242"/>
      <c r="H141" s="242"/>
      <c r="I141" s="242"/>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row>
    <row r="142" spans="1:42" ht="20.25" customHeight="1">
      <c r="A142" s="241"/>
      <c r="B142" s="241"/>
      <c r="C142" s="242"/>
      <c r="D142" s="242"/>
      <c r="E142" s="242"/>
      <c r="F142" s="242"/>
      <c r="G142" s="242"/>
      <c r="H142" s="242"/>
      <c r="I142" s="242"/>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row>
    <row r="143" spans="1:42" ht="20.25" customHeight="1">
      <c r="A143" s="241"/>
      <c r="B143" s="241"/>
      <c r="C143" s="242"/>
      <c r="D143" s="242"/>
      <c r="E143" s="242"/>
      <c r="F143" s="242"/>
      <c r="G143" s="242"/>
      <c r="H143" s="242"/>
      <c r="I143" s="242"/>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row>
    <row r="144" spans="1:42" ht="20.25" customHeight="1">
      <c r="A144" s="241"/>
      <c r="B144" s="241"/>
      <c r="C144" s="242"/>
      <c r="D144" s="242"/>
      <c r="E144" s="242"/>
      <c r="F144" s="242"/>
      <c r="G144" s="242"/>
      <c r="H144" s="242"/>
      <c r="I144" s="242"/>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row>
    <row r="145" spans="1:42" ht="20.25" customHeight="1">
      <c r="A145" s="241"/>
      <c r="B145" s="241"/>
      <c r="C145" s="242"/>
      <c r="D145" s="242"/>
      <c r="E145" s="242"/>
      <c r="F145" s="242"/>
      <c r="G145" s="242"/>
      <c r="H145" s="242"/>
      <c r="I145" s="242"/>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row>
    <row r="146" spans="1:42" ht="20.25" customHeight="1">
      <c r="A146" s="241"/>
      <c r="B146" s="241"/>
      <c r="C146" s="242"/>
      <c r="D146" s="242"/>
      <c r="E146" s="242"/>
      <c r="F146" s="242"/>
      <c r="G146" s="242"/>
      <c r="H146" s="242"/>
      <c r="I146" s="242"/>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row>
    <row r="147" spans="1:42" ht="20.25" customHeight="1">
      <c r="A147" s="241"/>
      <c r="B147" s="241"/>
      <c r="C147" s="242"/>
      <c r="D147" s="242"/>
      <c r="E147" s="242"/>
      <c r="F147" s="242"/>
      <c r="G147" s="242"/>
      <c r="H147" s="242"/>
      <c r="I147" s="242"/>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row>
  </sheetData>
  <sheetProtection formatCells="0" formatColumns="0"/>
  <mergeCells count="5">
    <mergeCell ref="B4:C4"/>
    <mergeCell ref="C7:D7"/>
    <mergeCell ref="F2:G2"/>
    <mergeCell ref="F3:G3"/>
    <mergeCell ref="B2:C2"/>
  </mergeCells>
  <pageMargins left="0.70866141732283472" right="0.70866141732283472" top="0.78740157480314965" bottom="0.78740157480314965" header="0.31496062992125984" footer="0.31496062992125984"/>
  <pageSetup paperSize="9" scale="49" fitToHeight="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40DC13EB184F4EBE5AA21BE9F247DB" ma:contentTypeVersion="4" ma:contentTypeDescription="Create a new document." ma:contentTypeScope="" ma:versionID="6698c6ff89f0e4b6045b8e5bf99557b3">
  <xsd:schema xmlns:xsd="http://www.w3.org/2001/XMLSchema" xmlns:xs="http://www.w3.org/2001/XMLSchema" xmlns:p="http://schemas.microsoft.com/office/2006/metadata/properties" xmlns:ns2="00b59672-fe45-4cd1-beac-f346117953eb" targetNamespace="http://schemas.microsoft.com/office/2006/metadata/properties" ma:root="true" ma:fieldsID="97b1976bf5f1ddd7585c291652f648a2" ns2:_="">
    <xsd:import namespace="00b59672-fe45-4cd1-beac-f34611795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59672-fe45-4cd1-beac-f34611795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0202DA-6706-4225-82CA-8AC160ACD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b59672-fe45-4cd1-beac-f346117953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805602-D437-471C-8D16-8D2B4E1C6CCB}">
  <ds:schemaRefs>
    <ds:schemaRef ds:uri="http://schemas.microsoft.com/sharepoint/v3/contenttype/forms"/>
  </ds:schemaRefs>
</ds:datastoreItem>
</file>

<file path=customXml/itemProps3.xml><?xml version="1.0" encoding="utf-8"?>
<ds:datastoreItem xmlns:ds="http://schemas.openxmlformats.org/officeDocument/2006/customXml" ds:itemID="{6F451821-FFB2-4D15-B145-F4AC61DAC0D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intro</vt:lpstr>
      <vt:lpstr>structure</vt:lpstr>
      <vt:lpstr>instructions</vt:lpstr>
      <vt:lpstr>Parameter_mapping</vt:lpstr>
      <vt:lpstr>Parameters_SDMX_Converter</vt:lpstr>
      <vt:lpstr>Transcoding</vt:lpstr>
      <vt:lpstr>instructions for ROAD sheets</vt:lpstr>
      <vt:lpstr>footnote instructions</vt:lpstr>
      <vt:lpstr>footnote_list</vt:lpstr>
      <vt:lpstr>Model</vt:lpstr>
      <vt:lpstr>Parameters</vt:lpstr>
      <vt:lpstr>CO2</vt:lpstr>
      <vt:lpstr>CO2_ROAD</vt:lpstr>
      <vt:lpstr>Biomass CO2</vt:lpstr>
      <vt:lpstr>N2O</vt:lpstr>
      <vt:lpstr>CH4</vt:lpstr>
      <vt:lpstr>HFC</vt:lpstr>
      <vt:lpstr>PFC</vt:lpstr>
      <vt:lpstr>SF6_NF3</vt:lpstr>
      <vt:lpstr>NOx</vt:lpstr>
      <vt:lpstr>NOx_ROAD</vt:lpstr>
      <vt:lpstr>SOx</vt:lpstr>
      <vt:lpstr>NH3</vt:lpstr>
      <vt:lpstr>NMVOC</vt:lpstr>
      <vt:lpstr>NMVOC_ROAD</vt:lpstr>
      <vt:lpstr>CO</vt:lpstr>
      <vt:lpstr>PM10</vt:lpstr>
      <vt:lpstr>PM10_ROAD</vt:lpstr>
      <vt:lpstr>PM2.5</vt:lpstr>
      <vt:lpstr>PM2.5_ROAD</vt:lpstr>
      <vt:lpstr>Check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ESTAT</dc:creator>
  <cp:lastModifiedBy>Popescu, Cristina</cp:lastModifiedBy>
  <cp:lastPrinted>2015-06-01T14:59:19Z</cp:lastPrinted>
  <dcterms:created xsi:type="dcterms:W3CDTF">2014-04-25T14:25:51Z</dcterms:created>
  <dcterms:modified xsi:type="dcterms:W3CDTF">2025-10-13T15:18:46Z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0x010100A640DC13EB184F4EBE5AA21BE9F247DB</vt:lpwstr>
  </property>
</Properties>
</file>